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750" windowWidth="19875" windowHeight="10920" tabRatio="750" firstSheet="1" activeTab="8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CFG" sheetId="16" r:id="rId6"/>
    <sheet name="End Neto" sheetId="17" r:id="rId7"/>
    <sheet name="Int" sheetId="18" r:id="rId8"/>
    <sheet name="Post Fiscal" sheetId="20" r:id="rId9"/>
  </sheets>
  <calcPr calcId="145621"/>
</workbook>
</file>

<file path=xl/calcChain.xml><?xml version="1.0" encoding="utf-8"?>
<calcChain xmlns="http://schemas.openxmlformats.org/spreadsheetml/2006/main">
  <c r="D15" i="20" l="1"/>
  <c r="E31" i="20"/>
  <c r="D31" i="20"/>
  <c r="E19" i="20"/>
  <c r="D19" i="20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3" i="15"/>
  <c r="G73" i="15"/>
  <c r="H72" i="15"/>
  <c r="G72" i="15"/>
  <c r="H71" i="15"/>
  <c r="G71" i="15"/>
  <c r="H69" i="15"/>
  <c r="G69" i="15"/>
  <c r="H68" i="15"/>
  <c r="G68" i="15"/>
  <c r="H67" i="15"/>
  <c r="G67" i="15"/>
  <c r="H66" i="15"/>
  <c r="G66" i="15"/>
  <c r="H65" i="15"/>
  <c r="G65" i="15"/>
  <c r="H64" i="15"/>
  <c r="G64" i="15"/>
  <c r="H63" i="15"/>
  <c r="G63" i="15"/>
  <c r="E82" i="15"/>
  <c r="F82" i="15"/>
  <c r="D82" i="15"/>
  <c r="D48" i="15"/>
  <c r="D38" i="15"/>
  <c r="D28" i="15"/>
  <c r="D18" i="15"/>
  <c r="D10" i="15"/>
  <c r="H25" i="16"/>
  <c r="G25" i="16"/>
  <c r="D25" i="16"/>
  <c r="J48" i="12"/>
  <c r="J43" i="12"/>
  <c r="J33" i="12" s="1"/>
  <c r="J26" i="12"/>
  <c r="I37" i="12"/>
  <c r="H37" i="12"/>
  <c r="H33" i="12" s="1"/>
  <c r="H54" i="12" s="1"/>
  <c r="E33" i="12"/>
  <c r="I48" i="12"/>
  <c r="H48" i="12"/>
  <c r="E48" i="12"/>
  <c r="I43" i="12"/>
  <c r="H43" i="12"/>
  <c r="E43" i="12"/>
  <c r="J38" i="12"/>
  <c r="I38" i="12"/>
  <c r="H38" i="12"/>
  <c r="E38" i="12"/>
  <c r="H26" i="12"/>
  <c r="J22" i="12"/>
  <c r="J21" i="12"/>
  <c r="I15" i="12"/>
  <c r="J15" i="12" s="1"/>
  <c r="H15" i="12"/>
  <c r="J16" i="12"/>
  <c r="E11" i="20" l="1"/>
  <c r="E7" i="20"/>
  <c r="D7" i="20"/>
  <c r="E15" i="20" l="1"/>
  <c r="F29" i="15"/>
  <c r="F30" i="15"/>
  <c r="F31" i="15"/>
  <c r="F32" i="15"/>
  <c r="F33" i="15"/>
  <c r="F34" i="15"/>
  <c r="F36" i="15"/>
  <c r="F37" i="15"/>
  <c r="F35" i="15"/>
  <c r="F48" i="12" l="1"/>
  <c r="F38" i="12"/>
  <c r="J18" i="12"/>
  <c r="J19" i="12"/>
  <c r="J40" i="12"/>
  <c r="J41" i="12"/>
  <c r="E18" i="14" l="1"/>
  <c r="G43" i="12" l="1"/>
  <c r="G18" i="14" l="1"/>
  <c r="E22" i="13" l="1"/>
  <c r="F22" i="13"/>
  <c r="G10" i="15"/>
  <c r="J46" i="12" l="1"/>
  <c r="J54" i="12" s="1"/>
  <c r="J37" i="12"/>
  <c r="E38" i="15" l="1"/>
  <c r="E28" i="15"/>
  <c r="E18" i="15"/>
  <c r="E10" i="15"/>
  <c r="J14" i="12" l="1"/>
  <c r="J17" i="12"/>
  <c r="J20" i="12"/>
  <c r="I60" i="15" l="1"/>
  <c r="C27" i="20" l="1"/>
  <c r="C31" i="20" s="1"/>
  <c r="C33" i="18"/>
  <c r="C35" i="18" s="1"/>
  <c r="B33" i="18"/>
  <c r="C18" i="18"/>
  <c r="B18" i="18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H38" i="15"/>
  <c r="G38" i="15"/>
  <c r="H28" i="15"/>
  <c r="G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I37" i="15"/>
  <c r="I36" i="15"/>
  <c r="I35" i="15"/>
  <c r="I34" i="15"/>
  <c r="I33" i="15"/>
  <c r="I32" i="15"/>
  <c r="I31" i="15"/>
  <c r="I30" i="15"/>
  <c r="I29" i="15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H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F16" i="14"/>
  <c r="I16" i="14" s="1"/>
  <c r="H18" i="14"/>
  <c r="D11" i="20"/>
  <c r="D18" i="14"/>
  <c r="H22" i="13"/>
  <c r="G22" i="13"/>
  <c r="J52" i="12"/>
  <c r="J49" i="12"/>
  <c r="J47" i="12"/>
  <c r="J44" i="12"/>
  <c r="J42" i="12"/>
  <c r="J39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4" i="12"/>
  <c r="G34" i="12"/>
  <c r="I51" i="12"/>
  <c r="I46" i="12"/>
  <c r="H51" i="12"/>
  <c r="D27" i="20" s="1"/>
  <c r="H46" i="12"/>
  <c r="F51" i="12"/>
  <c r="F46" i="12"/>
  <c r="F37" i="12"/>
  <c r="E51" i="12"/>
  <c r="E46" i="12"/>
  <c r="E40" i="12"/>
  <c r="E37" i="12"/>
  <c r="J24" i="12"/>
  <c r="J23" i="12"/>
  <c r="J13" i="12"/>
  <c r="J12" i="12"/>
  <c r="J11" i="12"/>
  <c r="G24" i="12"/>
  <c r="G23" i="12"/>
  <c r="G20" i="12"/>
  <c r="G19" i="12"/>
  <c r="G17" i="12"/>
  <c r="G14" i="12"/>
  <c r="G13" i="12"/>
  <c r="G12" i="12"/>
  <c r="G11" i="12"/>
  <c r="F26" i="12"/>
  <c r="E18" i="12"/>
  <c r="E15" i="12"/>
  <c r="G82" i="15" l="1"/>
  <c r="G84" i="15" s="1"/>
  <c r="H82" i="15"/>
  <c r="H84" i="15" s="1"/>
  <c r="I22" i="16"/>
  <c r="F33" i="12"/>
  <c r="F54" i="12"/>
  <c r="G18" i="12"/>
  <c r="I14" i="14"/>
  <c r="F18" i="14"/>
  <c r="G31" i="16"/>
  <c r="G48" i="16" s="1"/>
  <c r="G50" i="16" s="1"/>
  <c r="G46" i="12"/>
  <c r="H48" i="16"/>
  <c r="H50" i="16" s="1"/>
  <c r="F70" i="15"/>
  <c r="I70" i="15" s="1"/>
  <c r="F62" i="15"/>
  <c r="I62" i="15" s="1"/>
  <c r="F58" i="15"/>
  <c r="I58" i="15" s="1"/>
  <c r="F48" i="15"/>
  <c r="I48" i="15" s="1"/>
  <c r="F38" i="15"/>
  <c r="I38" i="15" s="1"/>
  <c r="F28" i="15"/>
  <c r="I28" i="15" s="1"/>
  <c r="F18" i="15"/>
  <c r="I18" i="15" s="1"/>
  <c r="F10" i="15"/>
  <c r="I54" i="12"/>
  <c r="H21" i="14"/>
  <c r="F42" i="16"/>
  <c r="G21" i="14"/>
  <c r="G15" i="12"/>
  <c r="I33" i="12"/>
  <c r="G40" i="12"/>
  <c r="H31" i="17"/>
  <c r="H33" i="17" s="1"/>
  <c r="B35" i="18"/>
  <c r="F12" i="16"/>
  <c r="D33" i="17"/>
  <c r="G37" i="12"/>
  <c r="J51" i="12"/>
  <c r="I12" i="14"/>
  <c r="I26" i="12"/>
  <c r="E54" i="12"/>
  <c r="I16" i="16"/>
  <c r="I12" i="16" s="1"/>
  <c r="I42" i="16"/>
  <c r="F74" i="15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G54" i="12" l="1"/>
  <c r="G26" i="12"/>
  <c r="G33" i="12"/>
  <c r="I10" i="15"/>
  <c r="I82" i="15" s="1"/>
  <c r="D31" i="16"/>
  <c r="D48" i="16" s="1"/>
  <c r="C7" i="20"/>
  <c r="E43" i="3"/>
  <c r="E24" i="3"/>
  <c r="E40" i="16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I74" i="15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23" i="20" l="1"/>
  <c r="C11" i="20"/>
  <c r="D22" i="13"/>
  <c r="D50" i="16" s="1"/>
  <c r="D23" i="20"/>
  <c r="E77" i="3"/>
  <c r="E31" i="16"/>
  <c r="F40" i="16"/>
  <c r="I40" i="16" s="1"/>
  <c r="E100" i="3"/>
  <c r="E215" i="3"/>
  <c r="E216" i="3"/>
  <c r="E99" i="3"/>
  <c r="E42" i="3"/>
  <c r="E118" i="3"/>
  <c r="E177" i="3"/>
  <c r="E181" i="3"/>
  <c r="E187" i="3"/>
  <c r="E137" i="3"/>
  <c r="E174" i="3"/>
  <c r="C15" i="20" l="1"/>
  <c r="C23" i="20" s="1"/>
  <c r="D21" i="14"/>
  <c r="I22" i="13"/>
  <c r="I84" i="15" s="1"/>
  <c r="E21" i="14"/>
  <c r="E84" i="15"/>
  <c r="F31" i="16"/>
  <c r="E48" i="16"/>
  <c r="E50" i="16" s="1"/>
  <c r="E48" i="3"/>
  <c r="E108" i="3"/>
  <c r="E197" i="3"/>
  <c r="E169" i="3"/>
  <c r="E168" i="3"/>
  <c r="F21" i="14" l="1"/>
  <c r="F84" i="15"/>
  <c r="I48" i="16"/>
  <c r="I50" i="16" s="1"/>
  <c r="F48" i="16"/>
  <c r="F50" i="16" s="1"/>
  <c r="I21" i="14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<sst xmlns="http://schemas.openxmlformats.org/spreadsheetml/2006/main" count="542" uniqueCount="262">
  <si>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</si>
  <si>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</si>
  <si>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</si>
  <si>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</si>
  <si>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</si>
  <si>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</si>
  <si>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</si>
  <si>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</si>
  <si>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</si>
  <si>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</si>
  <si>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</si>
  <si>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</si>
  <si>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</si>
  <si>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</si>
  <si>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</si>
  <si>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</si>
  <si>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</si>
  <si>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</si>
  <si>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</si>
  <si>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</si>
  <si>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</si>
  <si>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</si>
  <si>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</si>
  <si>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</si>
  <si>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</si>
  <si>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</si>
  <si>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</si>
  <si>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</si>
  <si>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</si>
  <si>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</si>
  <si>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</si>
  <si>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</si>
  <si>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</si>
  <si>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</si>
  <si>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</si>
  <si>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</si>
  <si>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</si>
  <si>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</si>
  <si>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</si>
  <si>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</si>
  <si>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</si>
  <si>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</si>
  <si>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</si>
  <si>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</si>
  <si>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</si>
  <si>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</si>
  <si>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</si>
  <si>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</si>
  <si>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</si>
  <si>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</si>
  <si>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</si>
  <si>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</si>
  <si>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</si>
  <si>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</si>
  <si>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</si>
  <si>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</si>
  <si>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</si>
  <si>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</si>
  <si>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</si>
  <si>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</si>
  <si>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</si>
  <si>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</si>
  <si>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</si>
  <si>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</si>
  <si>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</si>
  <si>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</si>
  <si>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</si>
  <si>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</si>
  <si>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</si>
  <si>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</si>
  <si>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</si>
  <si>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</si>
  <si>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</si>
  <si>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</si>
  <si>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</si>
  <si>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</si>
  <si>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</si>
  <si>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</si>
  <si>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</si>
  <si>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</si>
  <si>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</si>
  <si>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</si>
  <si>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</si>
  <si>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</si>
  <si>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</si>
  <si>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</si>
  <si>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</si>
  <si>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</si>
  <si>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</si>
  <si>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</si>
  <si>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</si>
  <si>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</si>
  <si>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</si>
  <si>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</si>
  <si>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</si>
  <si>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</si>
  <si>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</si>
  <si>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</si>
  <si>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</si>
  <si>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</si>
  <si>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</si>
  <si>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</si>
  <si>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</si>
  <si>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</si>
  <si>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</si>
  <si>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</si>
  <si>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</si>
  <si>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</si>
  <si>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</si>
  <si>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</si>
  <si>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</si>
  <si>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</si>
  <si>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</si>
  <si>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</si>
  <si>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</si>
  <si>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</si>
  <si>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</si>
  <si>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</si>
  <si>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</si>
  <si>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</si>
  <si>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</si>
  <si>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</si>
  <si>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</si>
  <si>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</si>
  <si>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</si>
  <si>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</si>
  <si>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</si>
  <si>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</si>
  <si>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</si>
  <si>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</si>
  <si>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</si>
  <si>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</si>
  <si>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</si>
  <si>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</si>
  <si>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</si>
  <si>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</si>
  <si>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</si>
  <si>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</si>
  <si>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</si>
  <si>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</si>
  <si>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</si>
  <si>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</si>
  <si>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</si>
  <si>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</si>
  <si>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</si>
  <si>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</si>
  <si>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</si>
  <si>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</si>
  <si>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</si>
  <si>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</si>
  <si>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</si>
  <si>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</si>
  <si>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</si>
  <si>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</si>
  <si>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</si>
  <si>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</si>
  <si>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</si>
  <si>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</si>
  <si>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</si>
  <si>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</si>
  <si>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</si>
  <si>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</si>
  <si>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</si>
  <si>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</si>
  <si>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</si>
  <si>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</si>
  <si>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</si>
  <si>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</si>
  <si>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</si>
  <si>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</si>
  <si>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</si>
  <si>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</si>
  <si>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</si>
  <si>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</si>
  <si>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</si>
  <si>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</si>
  <si>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</si>
  <si>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</si>
  <si>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</si>
  <si>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</si>
  <si>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</si>
  <si>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</si>
  <si>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</si>
  <si>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</si>
  <si>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</si>
  <si>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</si>
  <si>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</si>
  <si>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</si>
  <si>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</si>
  <si>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</si>
  <si>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</si>
  <si>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</si>
  <si>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</si>
  <si>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</si>
  <si>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</si>
  <si>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</si>
  <si>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</si>
  <si>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</si>
  <si>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</si>
  <si>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</si>
  <si>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</si>
  <si>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</si>
  <si>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</si>
  <si>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</si>
  <si>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</si>
  <si>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</si>
  <si>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</si>
  <si>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</si>
  <si>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</si>
  <si>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</si>
  <si>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</si>
  <si>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</si>
  <si>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</si>
  <si>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</si>
  <si>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</si>
  <si>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</si>
  <si>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</si>
  <si>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</si>
  <si>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</si>
  <si>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</si>
  <si>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</si>
  <si>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</si>
  <si>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</si>
  <si>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</si>
  <si>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</si>
  <si>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</si>
  <si>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</si>
  <si>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</si>
  <si>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</si>
  <si>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</si>
  <si>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</si>
  <si>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</si>
  <si>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</si>
  <si>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</si>
  <si>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</si>
  <si>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</si>
  <si>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</si>
  <si>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</si>
  <si>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</si>
  <si>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</si>
  <si>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</si>
  <si>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</si>
  <si>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</si>
  <si>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</si>
  <si>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</si>
  <si>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</si>
  <si>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</si>
  <si>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</si>
  <si>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</si>
  <si>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</si>
  <si>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</si>
  <si>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</si>
  <si>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Ingresos excedentes¹</t>
  </si>
  <si>
    <t>Sector Paraestatal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</si>
  <si>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</si>
  <si>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</si>
  <si>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</si>
  <si>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</si>
  <si>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r>
      <t xml:space="preserve">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</si>
  <si>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t>Cri-Escuela</t>
  </si>
  <si>
    <t>Cuenta Pública 2016</t>
  </si>
  <si>
    <t>Del 1 de enero al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</si>
</sst>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6" fillId="0" borderId="0"/>
  </cellStyleXfs>
  <cellXfs count="19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2" xfId="0" applyFont="1" applyFill="1" applyBorder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wrapText="1"/>
    </xf>
    <xf numFmtId="0" fontId="13" fillId="4" borderId="0" xfId="4" applyFont="1" applyFill="1"/>
    <xf numFmtId="0" fontId="17" fillId="4" borderId="11" xfId="4" applyFont="1" applyFill="1" applyBorder="1"/>
    <xf numFmtId="0" fontId="17" fillId="4" borderId="7" xfId="4" applyFont="1" applyFill="1" applyBorder="1"/>
    <xf numFmtId="0" fontId="17" fillId="4" borderId="8" xfId="4" applyFont="1" applyFill="1" applyBorder="1"/>
    <xf numFmtId="0" fontId="17" fillId="4" borderId="8" xfId="4" applyFont="1" applyFill="1" applyBorder="1" applyAlignment="1">
      <alignment horizontal="center"/>
    </xf>
    <xf numFmtId="0" fontId="17" fillId="4" borderId="17" xfId="4" applyFont="1" applyFill="1" applyBorder="1" applyAlignment="1">
      <alignment horizontal="center"/>
    </xf>
    <xf numFmtId="0" fontId="17" fillId="4" borderId="1" xfId="4" applyFont="1" applyFill="1" applyBorder="1" applyAlignment="1">
      <alignment horizontal="center" vertical="center"/>
    </xf>
    <xf numFmtId="0" fontId="19" fillId="4" borderId="0" xfId="4" applyFont="1" applyFill="1"/>
    <xf numFmtId="0" fontId="17" fillId="4" borderId="3" xfId="4" applyFont="1" applyFill="1" applyBorder="1" applyAlignment="1">
      <alignment horizontal="center" vertical="center"/>
    </xf>
    <xf numFmtId="0" fontId="17" fillId="4" borderId="4" xfId="4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wrapText="1"/>
    </xf>
    <xf numFmtId="0" fontId="19" fillId="4" borderId="9" xfId="4" applyFont="1" applyFill="1" applyBorder="1" applyAlignment="1">
      <alignment horizontal="centerContinuous"/>
    </xf>
    <xf numFmtId="0" fontId="19" fillId="4" borderId="6" xfId="4" applyFont="1" applyFill="1" applyBorder="1" applyAlignment="1">
      <alignment horizontal="centerContinuous"/>
    </xf>
    <xf numFmtId="0" fontId="19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19" fillId="4" borderId="1" xfId="4" applyFont="1" applyFill="1" applyBorder="1" applyAlignment="1">
      <alignment horizontal="left"/>
    </xf>
    <xf numFmtId="0" fontId="19" fillId="4" borderId="0" xfId="4" applyFont="1" applyFill="1" applyBorder="1" applyAlignment="1">
      <alignment horizontal="left"/>
    </xf>
    <xf numFmtId="0" fontId="18" fillId="4" borderId="2" xfId="0" applyFont="1" applyFill="1" applyBorder="1" applyAlignment="1">
      <alignment vertical="center" wrapText="1"/>
    </xf>
    <xf numFmtId="0" fontId="19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0" xfId="0" applyFont="1" applyFill="1"/>
    <xf numFmtId="0" fontId="14" fillId="0" borderId="0" xfId="0" applyFont="1"/>
    <xf numFmtId="0" fontId="17" fillId="4" borderId="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left" wrapText="1" indent="1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22" fillId="4" borderId="0" xfId="0" applyFont="1" applyFill="1"/>
    <xf numFmtId="0" fontId="22" fillId="0" borderId="0" xfId="0" applyFont="1"/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8" fillId="4" borderId="18" xfId="0" applyNumberFormat="1" applyFont="1" applyFill="1" applyBorder="1" applyAlignment="1">
      <alignment vertical="center" wrapText="1"/>
    </xf>
    <xf numFmtId="3" fontId="17" fillId="4" borderId="5" xfId="5" applyNumberFormat="1" applyFont="1" applyFill="1" applyBorder="1" applyAlignment="1">
      <alignment horizontal="center"/>
    </xf>
    <xf numFmtId="3" fontId="17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20" fillId="4" borderId="18" xfId="0" applyNumberFormat="1" applyFont="1" applyFill="1" applyBorder="1" applyAlignment="1">
      <alignment vertical="center" wrapText="1"/>
    </xf>
    <xf numFmtId="3" fontId="17" fillId="4" borderId="18" xfId="5" applyNumberFormat="1" applyFont="1" applyFill="1" applyBorder="1" applyAlignment="1">
      <alignment horizontal="center"/>
    </xf>
    <xf numFmtId="3" fontId="19" fillId="4" borderId="18" xfId="5" applyNumberFormat="1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2" fillId="7" borderId="16" xfId="0" applyNumberFormat="1" applyFont="1" applyFill="1" applyBorder="1" applyAlignment="1">
      <alignment horizontal="center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/>
    <xf numFmtId="3" fontId="14" fillId="4" borderId="18" xfId="0" applyNumberFormat="1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3" fontId="20" fillId="4" borderId="17" xfId="0" applyNumberFormat="1" applyFont="1" applyFill="1" applyBorder="1" applyAlignment="1">
      <alignment horizontal="right" wrapText="1"/>
    </xf>
    <xf numFmtId="3" fontId="20" fillId="4" borderId="19" xfId="0" applyNumberFormat="1" applyFont="1" applyFill="1" applyBorder="1" applyAlignment="1">
      <alignment horizontal="right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3" fontId="19" fillId="4" borderId="17" xfId="4" applyNumberFormat="1" applyFont="1" applyFill="1" applyBorder="1" applyAlignment="1">
      <alignment horizontal="right"/>
    </xf>
    <xf numFmtId="3" fontId="19" fillId="4" borderId="19" xfId="4" applyNumberFormat="1" applyFont="1" applyFill="1" applyBorder="1" applyAlignment="1">
      <alignment horizontal="right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2" fillId="7" borderId="16" xfId="3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4" t="s">
        <v>0</v>
      </c>
      <c r="B2" s="134"/>
      <c r="C2" s="134"/>
      <c r="D2" s="134"/>
      <c r="E2" s="13" t="e">
        <f>#REF!</f>
        <v>#REF!</v>
      </c>
    </row>
    <row r="3" spans="1:5" x14ac:dyDescent="0.25">
      <c r="A3" s="134" t="s">
        <v>2</v>
      </c>
      <c r="B3" s="134"/>
      <c r="C3" s="134"/>
      <c r="D3" s="134"/>
      <c r="E3" s="13" t="e">
        <f>#REF!</f>
        <v>#REF!</v>
      </c>
    </row>
    <row r="4" spans="1:5" x14ac:dyDescent="0.25">
      <c r="A4" s="134" t="s">
        <v>1</v>
      </c>
      <c r="B4" s="134"/>
      <c r="C4" s="134"/>
      <c r="D4" s="134"/>
      <c r="E4" s="14"/>
    </row>
    <row r="5" spans="1:5" x14ac:dyDescent="0.25">
      <c r="A5" s="134" t="s">
        <v>70</v>
      </c>
      <c r="B5" s="134"/>
      <c r="C5" s="134"/>
      <c r="D5" s="134"/>
      <c r="E5" t="s">
        <v>68</v>
      </c>
    </row>
    <row r="6" spans="1:5" x14ac:dyDescent="0.25">
      <c r="A6" s="6"/>
      <c r="B6" s="6"/>
      <c r="C6" s="139" t="s">
        <v>3</v>
      </c>
      <c r="D6" s="139"/>
      <c r="E6" s="1">
        <v>2013</v>
      </c>
    </row>
    <row r="7" spans="1:5" x14ac:dyDescent="0.25">
      <c r="A7" s="135" t="s">
        <v>66</v>
      </c>
      <c r="B7" s="133" t="s">
        <v>6</v>
      </c>
      <c r="C7" s="129" t="s">
        <v>8</v>
      </c>
      <c r="D7" s="129"/>
      <c r="E7" s="8" t="e">
        <f>#REF!</f>
        <v>#REF!</v>
      </c>
    </row>
    <row r="8" spans="1:5" x14ac:dyDescent="0.25">
      <c r="A8" s="135"/>
      <c r="B8" s="133"/>
      <c r="C8" s="129" t="s">
        <v>10</v>
      </c>
      <c r="D8" s="129"/>
      <c r="E8" s="8" t="e">
        <f>#REF!</f>
        <v>#REF!</v>
      </c>
    </row>
    <row r="9" spans="1:5" x14ac:dyDescent="0.25">
      <c r="A9" s="135"/>
      <c r="B9" s="133"/>
      <c r="C9" s="129" t="s">
        <v>12</v>
      </c>
      <c r="D9" s="129"/>
      <c r="E9" s="8" t="e">
        <f>#REF!</f>
        <v>#REF!</v>
      </c>
    </row>
    <row r="10" spans="1:5" x14ac:dyDescent="0.25">
      <c r="A10" s="135"/>
      <c r="B10" s="133"/>
      <c r="C10" s="129" t="s">
        <v>14</v>
      </c>
      <c r="D10" s="129"/>
      <c r="E10" s="8" t="e">
        <f>#REF!</f>
        <v>#REF!</v>
      </c>
    </row>
    <row r="11" spans="1:5" x14ac:dyDescent="0.25">
      <c r="A11" s="135"/>
      <c r="B11" s="133"/>
      <c r="C11" s="129" t="s">
        <v>16</v>
      </c>
      <c r="D11" s="129"/>
      <c r="E11" s="8" t="e">
        <f>#REF!</f>
        <v>#REF!</v>
      </c>
    </row>
    <row r="12" spans="1:5" x14ac:dyDescent="0.25">
      <c r="A12" s="135"/>
      <c r="B12" s="133"/>
      <c r="C12" s="129" t="s">
        <v>18</v>
      </c>
      <c r="D12" s="129"/>
      <c r="E12" s="8" t="e">
        <f>#REF!</f>
        <v>#REF!</v>
      </c>
    </row>
    <row r="13" spans="1:5" x14ac:dyDescent="0.25">
      <c r="A13" s="135"/>
      <c r="B13" s="133"/>
      <c r="C13" s="129" t="s">
        <v>20</v>
      </c>
      <c r="D13" s="129"/>
      <c r="E13" s="8" t="e">
        <f>#REF!</f>
        <v>#REF!</v>
      </c>
    </row>
    <row r="14" spans="1:5" ht="15.75" thickBot="1" x14ac:dyDescent="0.3">
      <c r="A14" s="135"/>
      <c r="B14" s="4"/>
      <c r="C14" s="130" t="s">
        <v>23</v>
      </c>
      <c r="D14" s="130"/>
      <c r="E14" s="9" t="e">
        <f>#REF!</f>
        <v>#REF!</v>
      </c>
    </row>
    <row r="15" spans="1:5" x14ac:dyDescent="0.25">
      <c r="A15" s="135"/>
      <c r="B15" s="133" t="s">
        <v>25</v>
      </c>
      <c r="C15" s="129" t="s">
        <v>27</v>
      </c>
      <c r="D15" s="129"/>
      <c r="E15" s="8" t="e">
        <f>#REF!</f>
        <v>#REF!</v>
      </c>
    </row>
    <row r="16" spans="1:5" x14ac:dyDescent="0.25">
      <c r="A16" s="135"/>
      <c r="B16" s="133"/>
      <c r="C16" s="129" t="s">
        <v>29</v>
      </c>
      <c r="D16" s="129"/>
      <c r="E16" s="8" t="e">
        <f>#REF!</f>
        <v>#REF!</v>
      </c>
    </row>
    <row r="17" spans="1:5" x14ac:dyDescent="0.25">
      <c r="A17" s="135"/>
      <c r="B17" s="133"/>
      <c r="C17" s="129" t="s">
        <v>31</v>
      </c>
      <c r="D17" s="129"/>
      <c r="E17" s="8" t="e">
        <f>#REF!</f>
        <v>#REF!</v>
      </c>
    </row>
    <row r="18" spans="1:5" x14ac:dyDescent="0.25">
      <c r="A18" s="135"/>
      <c r="B18" s="133"/>
      <c r="C18" s="129" t="s">
        <v>33</v>
      </c>
      <c r="D18" s="129"/>
      <c r="E18" s="8" t="e">
        <f>#REF!</f>
        <v>#REF!</v>
      </c>
    </row>
    <row r="19" spans="1:5" x14ac:dyDescent="0.25">
      <c r="A19" s="135"/>
      <c r="B19" s="133"/>
      <c r="C19" s="129" t="s">
        <v>35</v>
      </c>
      <c r="D19" s="129"/>
      <c r="E19" s="8" t="e">
        <f>#REF!</f>
        <v>#REF!</v>
      </c>
    </row>
    <row r="20" spans="1:5" x14ac:dyDescent="0.25">
      <c r="A20" s="135"/>
      <c r="B20" s="133"/>
      <c r="C20" s="129" t="s">
        <v>37</v>
      </c>
      <c r="D20" s="129"/>
      <c r="E20" s="8" t="e">
        <f>#REF!</f>
        <v>#REF!</v>
      </c>
    </row>
    <row r="21" spans="1:5" x14ac:dyDescent="0.25">
      <c r="A21" s="135"/>
      <c r="B21" s="133"/>
      <c r="C21" s="129" t="s">
        <v>39</v>
      </c>
      <c r="D21" s="129"/>
      <c r="E21" s="8" t="e">
        <f>#REF!</f>
        <v>#REF!</v>
      </c>
    </row>
    <row r="22" spans="1:5" x14ac:dyDescent="0.25">
      <c r="A22" s="135"/>
      <c r="B22" s="133"/>
      <c r="C22" s="129" t="s">
        <v>40</v>
      </c>
      <c r="D22" s="129"/>
      <c r="E22" s="8" t="e">
        <f>#REF!</f>
        <v>#REF!</v>
      </c>
    </row>
    <row r="23" spans="1:5" x14ac:dyDescent="0.25">
      <c r="A23" s="135"/>
      <c r="B23" s="133"/>
      <c r="C23" s="129" t="s">
        <v>42</v>
      </c>
      <c r="D23" s="129"/>
      <c r="E23" s="8" t="e">
        <f>#REF!</f>
        <v>#REF!</v>
      </c>
    </row>
    <row r="24" spans="1:5" ht="15.75" thickBot="1" x14ac:dyDescent="0.3">
      <c r="A24" s="135"/>
      <c r="B24" s="4"/>
      <c r="C24" s="130" t="s">
        <v>44</v>
      </c>
      <c r="D24" s="130"/>
      <c r="E24" s="9" t="e">
        <f>#REF!</f>
        <v>#REF!</v>
      </c>
    </row>
    <row r="25" spans="1:5" ht="15.75" thickBot="1" x14ac:dyDescent="0.3">
      <c r="A25" s="135"/>
      <c r="B25" s="2"/>
      <c r="C25" s="130" t="s">
        <v>46</v>
      </c>
      <c r="D25" s="130"/>
      <c r="E25" s="9" t="e">
        <f>#REF!</f>
        <v>#REF!</v>
      </c>
    </row>
    <row r="26" spans="1:5" x14ac:dyDescent="0.25">
      <c r="A26" s="135" t="s">
        <v>67</v>
      </c>
      <c r="B26" s="133" t="s">
        <v>7</v>
      </c>
      <c r="C26" s="129" t="s">
        <v>9</v>
      </c>
      <c r="D26" s="129"/>
      <c r="E26" s="8" t="e">
        <f>#REF!</f>
        <v>#REF!</v>
      </c>
    </row>
    <row r="27" spans="1:5" x14ac:dyDescent="0.25">
      <c r="A27" s="135"/>
      <c r="B27" s="133"/>
      <c r="C27" s="129" t="s">
        <v>11</v>
      </c>
      <c r="D27" s="129"/>
      <c r="E27" s="8" t="e">
        <f>#REF!</f>
        <v>#REF!</v>
      </c>
    </row>
    <row r="28" spans="1:5" x14ac:dyDescent="0.25">
      <c r="A28" s="135"/>
      <c r="B28" s="133"/>
      <c r="C28" s="129" t="s">
        <v>13</v>
      </c>
      <c r="D28" s="129"/>
      <c r="E28" s="8" t="e">
        <f>#REF!</f>
        <v>#REF!</v>
      </c>
    </row>
    <row r="29" spans="1:5" x14ac:dyDescent="0.25">
      <c r="A29" s="135"/>
      <c r="B29" s="133"/>
      <c r="C29" s="129" t="s">
        <v>15</v>
      </c>
      <c r="D29" s="129"/>
      <c r="E29" s="8" t="e">
        <f>#REF!</f>
        <v>#REF!</v>
      </c>
    </row>
    <row r="30" spans="1:5" x14ac:dyDescent="0.25">
      <c r="A30" s="135"/>
      <c r="B30" s="133"/>
      <c r="C30" s="129" t="s">
        <v>17</v>
      </c>
      <c r="D30" s="129"/>
      <c r="E30" s="8" t="e">
        <f>#REF!</f>
        <v>#REF!</v>
      </c>
    </row>
    <row r="31" spans="1:5" x14ac:dyDescent="0.25">
      <c r="A31" s="135"/>
      <c r="B31" s="133"/>
      <c r="C31" s="129" t="s">
        <v>19</v>
      </c>
      <c r="D31" s="129"/>
      <c r="E31" s="8" t="e">
        <f>#REF!</f>
        <v>#REF!</v>
      </c>
    </row>
    <row r="32" spans="1:5" x14ac:dyDescent="0.25">
      <c r="A32" s="135"/>
      <c r="B32" s="133"/>
      <c r="C32" s="129" t="s">
        <v>21</v>
      </c>
      <c r="D32" s="129"/>
      <c r="E32" s="8" t="e">
        <f>#REF!</f>
        <v>#REF!</v>
      </c>
    </row>
    <row r="33" spans="1:5" x14ac:dyDescent="0.25">
      <c r="A33" s="135"/>
      <c r="B33" s="133"/>
      <c r="C33" s="129" t="s">
        <v>22</v>
      </c>
      <c r="D33" s="129"/>
      <c r="E33" s="8" t="e">
        <f>#REF!</f>
        <v>#REF!</v>
      </c>
    </row>
    <row r="34" spans="1:5" ht="15.75" thickBot="1" x14ac:dyDescent="0.3">
      <c r="A34" s="135"/>
      <c r="B34" s="4"/>
      <c r="C34" s="130" t="s">
        <v>24</v>
      </c>
      <c r="D34" s="130"/>
      <c r="E34" s="9" t="e">
        <f>#REF!</f>
        <v>#REF!</v>
      </c>
    </row>
    <row r="35" spans="1:5" x14ac:dyDescent="0.25">
      <c r="A35" s="135"/>
      <c r="B35" s="133" t="s">
        <v>26</v>
      </c>
      <c r="C35" s="129" t="s">
        <v>28</v>
      </c>
      <c r="D35" s="129"/>
      <c r="E35" s="8" t="e">
        <f>#REF!</f>
        <v>#REF!</v>
      </c>
    </row>
    <row r="36" spans="1:5" x14ac:dyDescent="0.25">
      <c r="A36" s="135"/>
      <c r="B36" s="133"/>
      <c r="C36" s="129" t="s">
        <v>30</v>
      </c>
      <c r="D36" s="129"/>
      <c r="E36" s="8" t="e">
        <f>#REF!</f>
        <v>#REF!</v>
      </c>
    </row>
    <row r="37" spans="1:5" x14ac:dyDescent="0.25">
      <c r="A37" s="135"/>
      <c r="B37" s="133"/>
      <c r="C37" s="129" t="s">
        <v>32</v>
      </c>
      <c r="D37" s="129"/>
      <c r="E37" s="8" t="e">
        <f>#REF!</f>
        <v>#REF!</v>
      </c>
    </row>
    <row r="38" spans="1:5" x14ac:dyDescent="0.25">
      <c r="A38" s="135"/>
      <c r="B38" s="133"/>
      <c r="C38" s="129" t="s">
        <v>34</v>
      </c>
      <c r="D38" s="129"/>
      <c r="E38" s="8" t="e">
        <f>#REF!</f>
        <v>#REF!</v>
      </c>
    </row>
    <row r="39" spans="1:5" x14ac:dyDescent="0.25">
      <c r="A39" s="135"/>
      <c r="B39" s="133"/>
      <c r="C39" s="129" t="s">
        <v>36</v>
      </c>
      <c r="D39" s="129"/>
      <c r="E39" s="8" t="e">
        <f>#REF!</f>
        <v>#REF!</v>
      </c>
    </row>
    <row r="40" spans="1:5" x14ac:dyDescent="0.25">
      <c r="A40" s="135"/>
      <c r="B40" s="133"/>
      <c r="C40" s="129" t="s">
        <v>38</v>
      </c>
      <c r="D40" s="129"/>
      <c r="E40" s="8" t="e">
        <f>#REF!</f>
        <v>#REF!</v>
      </c>
    </row>
    <row r="41" spans="1:5" ht="15.75" thickBot="1" x14ac:dyDescent="0.3">
      <c r="A41" s="135"/>
      <c r="B41" s="2"/>
      <c r="C41" s="130" t="s">
        <v>41</v>
      </c>
      <c r="D41" s="130"/>
      <c r="E41" s="9" t="e">
        <f>#REF!</f>
        <v>#REF!</v>
      </c>
    </row>
    <row r="42" spans="1:5" ht="15.75" thickBot="1" x14ac:dyDescent="0.3">
      <c r="A42" s="135"/>
      <c r="B42" s="2"/>
      <c r="C42" s="130" t="s">
        <v>43</v>
      </c>
      <c r="D42" s="130"/>
      <c r="E42" s="9" t="e">
        <f>#REF!</f>
        <v>#REF!</v>
      </c>
    </row>
    <row r="43" spans="1:5" x14ac:dyDescent="0.25">
      <c r="A43" s="3"/>
      <c r="B43" s="133" t="s">
        <v>45</v>
      </c>
      <c r="C43" s="131" t="s">
        <v>47</v>
      </c>
      <c r="D43" s="131"/>
      <c r="E43" s="10" t="e">
        <f>#REF!</f>
        <v>#REF!</v>
      </c>
    </row>
    <row r="44" spans="1:5" x14ac:dyDescent="0.25">
      <c r="A44" s="3"/>
      <c r="B44" s="133"/>
      <c r="C44" s="129" t="s">
        <v>48</v>
      </c>
      <c r="D44" s="129"/>
      <c r="E44" s="8" t="e">
        <f>#REF!</f>
        <v>#REF!</v>
      </c>
    </row>
    <row r="45" spans="1:5" x14ac:dyDescent="0.25">
      <c r="A45" s="3"/>
      <c r="B45" s="133"/>
      <c r="C45" s="129" t="s">
        <v>49</v>
      </c>
      <c r="D45" s="129"/>
      <c r="E45" s="8" t="e">
        <f>#REF!</f>
        <v>#REF!</v>
      </c>
    </row>
    <row r="46" spans="1:5" x14ac:dyDescent="0.25">
      <c r="A46" s="3"/>
      <c r="B46" s="133"/>
      <c r="C46" s="129" t="s">
        <v>50</v>
      </c>
      <c r="D46" s="129"/>
      <c r="E46" s="8" t="e">
        <f>#REF!</f>
        <v>#REF!</v>
      </c>
    </row>
    <row r="47" spans="1:5" x14ac:dyDescent="0.25">
      <c r="A47" s="3"/>
      <c r="B47" s="133"/>
      <c r="C47" s="131" t="s">
        <v>51</v>
      </c>
      <c r="D47" s="131"/>
      <c r="E47" s="10" t="e">
        <f>#REF!</f>
        <v>#REF!</v>
      </c>
    </row>
    <row r="48" spans="1:5" x14ac:dyDescent="0.25">
      <c r="A48" s="3"/>
      <c r="B48" s="133"/>
      <c r="C48" s="129" t="s">
        <v>52</v>
      </c>
      <c r="D48" s="129"/>
      <c r="E48" s="8" t="e">
        <f>#REF!</f>
        <v>#REF!</v>
      </c>
    </row>
    <row r="49" spans="1:5" x14ac:dyDescent="0.25">
      <c r="A49" s="3"/>
      <c r="B49" s="133"/>
      <c r="C49" s="129" t="s">
        <v>53</v>
      </c>
      <c r="D49" s="129"/>
      <c r="E49" s="8" t="e">
        <f>#REF!</f>
        <v>#REF!</v>
      </c>
    </row>
    <row r="50" spans="1:5" x14ac:dyDescent="0.25">
      <c r="A50" s="3"/>
      <c r="B50" s="133"/>
      <c r="C50" s="129" t="s">
        <v>54</v>
      </c>
      <c r="D50" s="129"/>
      <c r="E50" s="8" t="e">
        <f>#REF!</f>
        <v>#REF!</v>
      </c>
    </row>
    <row r="51" spans="1:5" x14ac:dyDescent="0.25">
      <c r="A51" s="3"/>
      <c r="B51" s="133"/>
      <c r="C51" s="129" t="s">
        <v>55</v>
      </c>
      <c r="D51" s="129"/>
      <c r="E51" s="8" t="e">
        <f>#REF!</f>
        <v>#REF!</v>
      </c>
    </row>
    <row r="52" spans="1:5" x14ac:dyDescent="0.25">
      <c r="A52" s="3"/>
      <c r="B52" s="133"/>
      <c r="C52" s="129" t="s">
        <v>56</v>
      </c>
      <c r="D52" s="129"/>
      <c r="E52" s="8" t="e">
        <f>#REF!</f>
        <v>#REF!</v>
      </c>
    </row>
    <row r="53" spans="1:5" x14ac:dyDescent="0.25">
      <c r="A53" s="3"/>
      <c r="B53" s="133"/>
      <c r="C53" s="131" t="s">
        <v>57</v>
      </c>
      <c r="D53" s="131"/>
      <c r="E53" s="10" t="e">
        <f>#REF!</f>
        <v>#REF!</v>
      </c>
    </row>
    <row r="54" spans="1:5" x14ac:dyDescent="0.25">
      <c r="A54" s="3"/>
      <c r="B54" s="133"/>
      <c r="C54" s="129" t="s">
        <v>58</v>
      </c>
      <c r="D54" s="129"/>
      <c r="E54" s="8" t="e">
        <f>#REF!</f>
        <v>#REF!</v>
      </c>
    </row>
    <row r="55" spans="1:5" x14ac:dyDescent="0.25">
      <c r="A55" s="3"/>
      <c r="B55" s="133"/>
      <c r="C55" s="129" t="s">
        <v>59</v>
      </c>
      <c r="D55" s="129"/>
      <c r="E55" s="8" t="e">
        <f>#REF!</f>
        <v>#REF!</v>
      </c>
    </row>
    <row r="56" spans="1:5" ht="15.75" thickBot="1" x14ac:dyDescent="0.3">
      <c r="A56" s="3"/>
      <c r="B56" s="133"/>
      <c r="C56" s="130" t="s">
        <v>60</v>
      </c>
      <c r="D56" s="130"/>
      <c r="E56" s="9" t="e">
        <f>#REF!</f>
        <v>#REF!</v>
      </c>
    </row>
    <row r="57" spans="1:5" ht="15.75" thickBot="1" x14ac:dyDescent="0.3">
      <c r="A57" s="3"/>
      <c r="B57" s="2"/>
      <c r="C57" s="130" t="s">
        <v>61</v>
      </c>
      <c r="D57" s="130"/>
      <c r="E57" s="9" t="e">
        <f>#REF!</f>
        <v>#REF!</v>
      </c>
    </row>
    <row r="58" spans="1:5" x14ac:dyDescent="0.25">
      <c r="A58" s="3"/>
      <c r="B58" s="2"/>
      <c r="C58" s="139" t="s">
        <v>3</v>
      </c>
      <c r="D58" s="139"/>
      <c r="E58" s="1">
        <v>2012</v>
      </c>
    </row>
    <row r="59" spans="1:5" x14ac:dyDescent="0.25">
      <c r="A59" s="135" t="s">
        <v>66</v>
      </c>
      <c r="B59" s="133" t="s">
        <v>6</v>
      </c>
      <c r="C59" s="129" t="s">
        <v>8</v>
      </c>
      <c r="D59" s="129"/>
      <c r="E59" s="8" t="e">
        <f>#REF!</f>
        <v>#REF!</v>
      </c>
    </row>
    <row r="60" spans="1:5" x14ac:dyDescent="0.25">
      <c r="A60" s="135"/>
      <c r="B60" s="133"/>
      <c r="C60" s="129" t="s">
        <v>10</v>
      </c>
      <c r="D60" s="129"/>
      <c r="E60" s="8" t="e">
        <f>#REF!</f>
        <v>#REF!</v>
      </c>
    </row>
    <row r="61" spans="1:5" x14ac:dyDescent="0.25">
      <c r="A61" s="135"/>
      <c r="B61" s="133"/>
      <c r="C61" s="129" t="s">
        <v>12</v>
      </c>
      <c r="D61" s="129"/>
      <c r="E61" s="8" t="e">
        <f>#REF!</f>
        <v>#REF!</v>
      </c>
    </row>
    <row r="62" spans="1:5" x14ac:dyDescent="0.25">
      <c r="A62" s="135"/>
      <c r="B62" s="133"/>
      <c r="C62" s="129" t="s">
        <v>14</v>
      </c>
      <c r="D62" s="129"/>
      <c r="E62" s="8" t="e">
        <f>#REF!</f>
        <v>#REF!</v>
      </c>
    </row>
    <row r="63" spans="1:5" x14ac:dyDescent="0.25">
      <c r="A63" s="135"/>
      <c r="B63" s="133"/>
      <c r="C63" s="129" t="s">
        <v>16</v>
      </c>
      <c r="D63" s="129"/>
      <c r="E63" s="8" t="e">
        <f>#REF!</f>
        <v>#REF!</v>
      </c>
    </row>
    <row r="64" spans="1:5" x14ac:dyDescent="0.25">
      <c r="A64" s="135"/>
      <c r="B64" s="133"/>
      <c r="C64" s="129" t="s">
        <v>18</v>
      </c>
      <c r="D64" s="129"/>
      <c r="E64" s="8" t="e">
        <f>#REF!</f>
        <v>#REF!</v>
      </c>
    </row>
    <row r="65" spans="1:5" x14ac:dyDescent="0.25">
      <c r="A65" s="135"/>
      <c r="B65" s="133"/>
      <c r="C65" s="129" t="s">
        <v>20</v>
      </c>
      <c r="D65" s="129"/>
      <c r="E65" s="8" t="e">
        <f>#REF!</f>
        <v>#REF!</v>
      </c>
    </row>
    <row r="66" spans="1:5" ht="15.75" thickBot="1" x14ac:dyDescent="0.3">
      <c r="A66" s="135"/>
      <c r="B66" s="4"/>
      <c r="C66" s="130" t="s">
        <v>23</v>
      </c>
      <c r="D66" s="130"/>
      <c r="E66" s="9" t="e">
        <f>#REF!</f>
        <v>#REF!</v>
      </c>
    </row>
    <row r="67" spans="1:5" x14ac:dyDescent="0.25">
      <c r="A67" s="135"/>
      <c r="B67" s="133" t="s">
        <v>25</v>
      </c>
      <c r="C67" s="129" t="s">
        <v>27</v>
      </c>
      <c r="D67" s="129"/>
      <c r="E67" s="8" t="e">
        <f>#REF!</f>
        <v>#REF!</v>
      </c>
    </row>
    <row r="68" spans="1:5" x14ac:dyDescent="0.25">
      <c r="A68" s="135"/>
      <c r="B68" s="133"/>
      <c r="C68" s="129" t="s">
        <v>29</v>
      </c>
      <c r="D68" s="129"/>
      <c r="E68" s="8" t="e">
        <f>#REF!</f>
        <v>#REF!</v>
      </c>
    </row>
    <row r="69" spans="1:5" x14ac:dyDescent="0.25">
      <c r="A69" s="135"/>
      <c r="B69" s="133"/>
      <c r="C69" s="129" t="s">
        <v>31</v>
      </c>
      <c r="D69" s="129"/>
      <c r="E69" s="8" t="e">
        <f>#REF!</f>
        <v>#REF!</v>
      </c>
    </row>
    <row r="70" spans="1:5" x14ac:dyDescent="0.25">
      <c r="A70" s="135"/>
      <c r="B70" s="133"/>
      <c r="C70" s="129" t="s">
        <v>33</v>
      </c>
      <c r="D70" s="129"/>
      <c r="E70" s="8" t="e">
        <f>#REF!</f>
        <v>#REF!</v>
      </c>
    </row>
    <row r="71" spans="1:5" x14ac:dyDescent="0.25">
      <c r="A71" s="135"/>
      <c r="B71" s="133"/>
      <c r="C71" s="129" t="s">
        <v>35</v>
      </c>
      <c r="D71" s="129"/>
      <c r="E71" s="8" t="e">
        <f>#REF!</f>
        <v>#REF!</v>
      </c>
    </row>
    <row r="72" spans="1:5" x14ac:dyDescent="0.25">
      <c r="A72" s="135"/>
      <c r="B72" s="133"/>
      <c r="C72" s="129" t="s">
        <v>37</v>
      </c>
      <c r="D72" s="129"/>
      <c r="E72" s="8" t="e">
        <f>#REF!</f>
        <v>#REF!</v>
      </c>
    </row>
    <row r="73" spans="1:5" x14ac:dyDescent="0.25">
      <c r="A73" s="135"/>
      <c r="B73" s="133"/>
      <c r="C73" s="129" t="s">
        <v>39</v>
      </c>
      <c r="D73" s="129"/>
      <c r="E73" s="8" t="e">
        <f>#REF!</f>
        <v>#REF!</v>
      </c>
    </row>
    <row r="74" spans="1:5" x14ac:dyDescent="0.25">
      <c r="A74" s="135"/>
      <c r="B74" s="133"/>
      <c r="C74" s="129" t="s">
        <v>40</v>
      </c>
      <c r="D74" s="129"/>
      <c r="E74" s="8" t="e">
        <f>#REF!</f>
        <v>#REF!</v>
      </c>
    </row>
    <row r="75" spans="1:5" x14ac:dyDescent="0.25">
      <c r="A75" s="135"/>
      <c r="B75" s="133"/>
      <c r="C75" s="129" t="s">
        <v>42</v>
      </c>
      <c r="D75" s="129"/>
      <c r="E75" s="8" t="e">
        <f>#REF!</f>
        <v>#REF!</v>
      </c>
    </row>
    <row r="76" spans="1:5" ht="15.75" thickBot="1" x14ac:dyDescent="0.3">
      <c r="A76" s="135"/>
      <c r="B76" s="4"/>
      <c r="C76" s="130" t="s">
        <v>44</v>
      </c>
      <c r="D76" s="130"/>
      <c r="E76" s="9" t="e">
        <f>#REF!</f>
        <v>#REF!</v>
      </c>
    </row>
    <row r="77" spans="1:5" ht="15.75" thickBot="1" x14ac:dyDescent="0.3">
      <c r="A77" s="135"/>
      <c r="B77" s="2"/>
      <c r="C77" s="130" t="s">
        <v>46</v>
      </c>
      <c r="D77" s="130"/>
      <c r="E77" s="9" t="e">
        <f>#REF!</f>
        <v>#REF!</v>
      </c>
    </row>
    <row r="78" spans="1:5" x14ac:dyDescent="0.25">
      <c r="A78" s="135" t="s">
        <v>67</v>
      </c>
      <c r="B78" s="133" t="s">
        <v>7</v>
      </c>
      <c r="C78" s="129" t="s">
        <v>9</v>
      </c>
      <c r="D78" s="129"/>
      <c r="E78" s="8" t="e">
        <f>#REF!</f>
        <v>#REF!</v>
      </c>
    </row>
    <row r="79" spans="1:5" x14ac:dyDescent="0.25">
      <c r="A79" s="135"/>
      <c r="B79" s="133"/>
      <c r="C79" s="129" t="s">
        <v>11</v>
      </c>
      <c r="D79" s="129"/>
      <c r="E79" s="8" t="e">
        <f>#REF!</f>
        <v>#REF!</v>
      </c>
    </row>
    <row r="80" spans="1:5" x14ac:dyDescent="0.25">
      <c r="A80" s="135"/>
      <c r="B80" s="133"/>
      <c r="C80" s="129" t="s">
        <v>13</v>
      </c>
      <c r="D80" s="129"/>
      <c r="E80" s="8" t="e">
        <f>#REF!</f>
        <v>#REF!</v>
      </c>
    </row>
    <row r="81" spans="1:5" x14ac:dyDescent="0.25">
      <c r="A81" s="135"/>
      <c r="B81" s="133"/>
      <c r="C81" s="129" t="s">
        <v>15</v>
      </c>
      <c r="D81" s="129"/>
      <c r="E81" s="8" t="e">
        <f>#REF!</f>
        <v>#REF!</v>
      </c>
    </row>
    <row r="82" spans="1:5" x14ac:dyDescent="0.25">
      <c r="A82" s="135"/>
      <c r="B82" s="133"/>
      <c r="C82" s="129" t="s">
        <v>17</v>
      </c>
      <c r="D82" s="129"/>
      <c r="E82" s="8" t="e">
        <f>#REF!</f>
        <v>#REF!</v>
      </c>
    </row>
    <row r="83" spans="1:5" x14ac:dyDescent="0.25">
      <c r="A83" s="135"/>
      <c r="B83" s="133"/>
      <c r="C83" s="129" t="s">
        <v>19</v>
      </c>
      <c r="D83" s="129"/>
      <c r="E83" s="8" t="e">
        <f>#REF!</f>
        <v>#REF!</v>
      </c>
    </row>
    <row r="84" spans="1:5" x14ac:dyDescent="0.25">
      <c r="A84" s="135"/>
      <c r="B84" s="133"/>
      <c r="C84" s="129" t="s">
        <v>21</v>
      </c>
      <c r="D84" s="129"/>
      <c r="E84" s="8" t="e">
        <f>#REF!</f>
        <v>#REF!</v>
      </c>
    </row>
    <row r="85" spans="1:5" x14ac:dyDescent="0.25">
      <c r="A85" s="135"/>
      <c r="B85" s="133"/>
      <c r="C85" s="129" t="s">
        <v>22</v>
      </c>
      <c r="D85" s="129"/>
      <c r="E85" s="8" t="e">
        <f>#REF!</f>
        <v>#REF!</v>
      </c>
    </row>
    <row r="86" spans="1:5" ht="15.75" thickBot="1" x14ac:dyDescent="0.3">
      <c r="A86" s="135"/>
      <c r="B86" s="4"/>
      <c r="C86" s="130" t="s">
        <v>24</v>
      </c>
      <c r="D86" s="130"/>
      <c r="E86" s="9" t="e">
        <f>#REF!</f>
        <v>#REF!</v>
      </c>
    </row>
    <row r="87" spans="1:5" x14ac:dyDescent="0.25">
      <c r="A87" s="135"/>
      <c r="B87" s="133" t="s">
        <v>26</v>
      </c>
      <c r="C87" s="129" t="s">
        <v>28</v>
      </c>
      <c r="D87" s="129"/>
      <c r="E87" s="8" t="e">
        <f>#REF!</f>
        <v>#REF!</v>
      </c>
    </row>
    <row r="88" spans="1:5" x14ac:dyDescent="0.25">
      <c r="A88" s="135"/>
      <c r="B88" s="133"/>
      <c r="C88" s="129" t="s">
        <v>30</v>
      </c>
      <c r="D88" s="129"/>
      <c r="E88" s="8" t="e">
        <f>#REF!</f>
        <v>#REF!</v>
      </c>
    </row>
    <row r="89" spans="1:5" x14ac:dyDescent="0.25">
      <c r="A89" s="135"/>
      <c r="B89" s="133"/>
      <c r="C89" s="129" t="s">
        <v>32</v>
      </c>
      <c r="D89" s="129"/>
      <c r="E89" s="8" t="e">
        <f>#REF!</f>
        <v>#REF!</v>
      </c>
    </row>
    <row r="90" spans="1:5" x14ac:dyDescent="0.25">
      <c r="A90" s="135"/>
      <c r="B90" s="133"/>
      <c r="C90" s="129" t="s">
        <v>34</v>
      </c>
      <c r="D90" s="129"/>
      <c r="E90" s="8" t="e">
        <f>#REF!</f>
        <v>#REF!</v>
      </c>
    </row>
    <row r="91" spans="1:5" x14ac:dyDescent="0.25">
      <c r="A91" s="135"/>
      <c r="B91" s="133"/>
      <c r="C91" s="129" t="s">
        <v>36</v>
      </c>
      <c r="D91" s="129"/>
      <c r="E91" s="8" t="e">
        <f>#REF!</f>
        <v>#REF!</v>
      </c>
    </row>
    <row r="92" spans="1:5" x14ac:dyDescent="0.25">
      <c r="A92" s="135"/>
      <c r="B92" s="133"/>
      <c r="C92" s="129" t="s">
        <v>38</v>
      </c>
      <c r="D92" s="129"/>
      <c r="E92" s="8" t="e">
        <f>#REF!</f>
        <v>#REF!</v>
      </c>
    </row>
    <row r="93" spans="1:5" ht="15.75" thickBot="1" x14ac:dyDescent="0.3">
      <c r="A93" s="135"/>
      <c r="B93" s="2"/>
      <c r="C93" s="130" t="s">
        <v>41</v>
      </c>
      <c r="D93" s="130"/>
      <c r="E93" s="9" t="e">
        <f>#REF!</f>
        <v>#REF!</v>
      </c>
    </row>
    <row r="94" spans="1:5" ht="15.75" thickBot="1" x14ac:dyDescent="0.3">
      <c r="A94" s="135"/>
      <c r="B94" s="2"/>
      <c r="C94" s="130" t="s">
        <v>43</v>
      </c>
      <c r="D94" s="130"/>
      <c r="E94" s="9" t="e">
        <f>#REF!</f>
        <v>#REF!</v>
      </c>
    </row>
    <row r="95" spans="1:5" x14ac:dyDescent="0.25">
      <c r="A95" s="3"/>
      <c r="B95" s="133" t="s">
        <v>45</v>
      </c>
      <c r="C95" s="131" t="s">
        <v>47</v>
      </c>
      <c r="D95" s="131"/>
      <c r="E95" s="10" t="e">
        <f>#REF!</f>
        <v>#REF!</v>
      </c>
    </row>
    <row r="96" spans="1:5" x14ac:dyDescent="0.25">
      <c r="A96" s="3"/>
      <c r="B96" s="133"/>
      <c r="C96" s="129" t="s">
        <v>48</v>
      </c>
      <c r="D96" s="129"/>
      <c r="E96" s="8" t="e">
        <f>#REF!</f>
        <v>#REF!</v>
      </c>
    </row>
    <row r="97" spans="1:5" x14ac:dyDescent="0.25">
      <c r="A97" s="3"/>
      <c r="B97" s="133"/>
      <c r="C97" s="129" t="s">
        <v>49</v>
      </c>
      <c r="D97" s="129"/>
      <c r="E97" s="8" t="e">
        <f>#REF!</f>
        <v>#REF!</v>
      </c>
    </row>
    <row r="98" spans="1:5" x14ac:dyDescent="0.25">
      <c r="A98" s="3"/>
      <c r="B98" s="133"/>
      <c r="C98" s="129" t="s">
        <v>50</v>
      </c>
      <c r="D98" s="129"/>
      <c r="E98" s="8" t="e">
        <f>#REF!</f>
        <v>#REF!</v>
      </c>
    </row>
    <row r="99" spans="1:5" x14ac:dyDescent="0.25">
      <c r="A99" s="3"/>
      <c r="B99" s="133"/>
      <c r="C99" s="131" t="s">
        <v>51</v>
      </c>
      <c r="D99" s="131"/>
      <c r="E99" s="10" t="e">
        <f>#REF!</f>
        <v>#REF!</v>
      </c>
    </row>
    <row r="100" spans="1:5" x14ac:dyDescent="0.25">
      <c r="A100" s="3"/>
      <c r="B100" s="133"/>
      <c r="C100" s="129" t="s">
        <v>52</v>
      </c>
      <c r="D100" s="129"/>
      <c r="E100" s="8" t="e">
        <f>#REF!</f>
        <v>#REF!</v>
      </c>
    </row>
    <row r="101" spans="1:5" x14ac:dyDescent="0.25">
      <c r="A101" s="3"/>
      <c r="B101" s="133"/>
      <c r="C101" s="129" t="s">
        <v>53</v>
      </c>
      <c r="D101" s="129"/>
      <c r="E101" s="8" t="e">
        <f>#REF!</f>
        <v>#REF!</v>
      </c>
    </row>
    <row r="102" spans="1:5" x14ac:dyDescent="0.25">
      <c r="A102" s="3"/>
      <c r="B102" s="133"/>
      <c r="C102" s="129" t="s">
        <v>54</v>
      </c>
      <c r="D102" s="129"/>
      <c r="E102" s="8" t="e">
        <f>#REF!</f>
        <v>#REF!</v>
      </c>
    </row>
    <row r="103" spans="1:5" x14ac:dyDescent="0.25">
      <c r="A103" s="3"/>
      <c r="B103" s="133"/>
      <c r="C103" s="129" t="s">
        <v>55</v>
      </c>
      <c r="D103" s="129"/>
      <c r="E103" s="8" t="e">
        <f>#REF!</f>
        <v>#REF!</v>
      </c>
    </row>
    <row r="104" spans="1:5" x14ac:dyDescent="0.25">
      <c r="A104" s="3"/>
      <c r="B104" s="133"/>
      <c r="C104" s="129" t="s">
        <v>56</v>
      </c>
      <c r="D104" s="129"/>
      <c r="E104" s="8" t="e">
        <f>#REF!</f>
        <v>#REF!</v>
      </c>
    </row>
    <row r="105" spans="1:5" x14ac:dyDescent="0.25">
      <c r="A105" s="3"/>
      <c r="B105" s="133"/>
      <c r="C105" s="131" t="s">
        <v>57</v>
      </c>
      <c r="D105" s="131"/>
      <c r="E105" s="10" t="e">
        <f>#REF!</f>
        <v>#REF!</v>
      </c>
    </row>
    <row r="106" spans="1:5" x14ac:dyDescent="0.25">
      <c r="A106" s="3"/>
      <c r="B106" s="133"/>
      <c r="C106" s="129" t="s">
        <v>58</v>
      </c>
      <c r="D106" s="129"/>
      <c r="E106" s="8" t="e">
        <f>#REF!</f>
        <v>#REF!</v>
      </c>
    </row>
    <row r="107" spans="1:5" x14ac:dyDescent="0.25">
      <c r="A107" s="3"/>
      <c r="B107" s="133"/>
      <c r="C107" s="129" t="s">
        <v>59</v>
      </c>
      <c r="D107" s="129"/>
      <c r="E107" s="8" t="e">
        <f>#REF!</f>
        <v>#REF!</v>
      </c>
    </row>
    <row r="108" spans="1:5" ht="15.75" thickBot="1" x14ac:dyDescent="0.3">
      <c r="A108" s="3"/>
      <c r="B108" s="133"/>
      <c r="C108" s="130" t="s">
        <v>60</v>
      </c>
      <c r="D108" s="130"/>
      <c r="E108" s="9" t="e">
        <f>#REF!</f>
        <v>#REF!</v>
      </c>
    </row>
    <row r="109" spans="1:5" ht="15.75" thickBot="1" x14ac:dyDescent="0.3">
      <c r="A109" s="3"/>
      <c r="B109" s="2"/>
      <c r="C109" s="130" t="s">
        <v>61</v>
      </c>
      <c r="D109" s="130"/>
      <c r="E109" s="9" t="e">
        <f>#REF!</f>
        <v>#REF!</v>
      </c>
    </row>
    <row r="110" spans="1:5" x14ac:dyDescent="0.25">
      <c r="A110" s="3"/>
      <c r="B110" s="2"/>
      <c r="C110" s="13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8"/>
      <c r="D113" s="5" t="s">
        <v>63</v>
      </c>
      <c r="E113" s="10" t="e">
        <f>#REF!</f>
        <v>#REF!</v>
      </c>
    </row>
    <row r="114" spans="1:5" x14ac:dyDescent="0.25">
      <c r="A114" s="134" t="s">
        <v>0</v>
      </c>
      <c r="B114" s="134"/>
      <c r="C114" s="134"/>
      <c r="D114" s="134"/>
      <c r="E114" s="13" t="e">
        <f>#REF!</f>
        <v>#REF!</v>
      </c>
    </row>
    <row r="115" spans="1:5" x14ac:dyDescent="0.25">
      <c r="A115" s="134" t="s">
        <v>2</v>
      </c>
      <c r="B115" s="134"/>
      <c r="C115" s="134"/>
      <c r="D115" s="134"/>
      <c r="E115" s="13" t="e">
        <f>#REF!</f>
        <v>#REF!</v>
      </c>
    </row>
    <row r="116" spans="1:5" x14ac:dyDescent="0.25">
      <c r="A116" s="134" t="s">
        <v>1</v>
      </c>
      <c r="B116" s="134"/>
      <c r="C116" s="134"/>
      <c r="D116" s="134"/>
      <c r="E116" s="14"/>
    </row>
    <row r="117" spans="1:5" x14ac:dyDescent="0.25">
      <c r="A117" s="134" t="s">
        <v>70</v>
      </c>
      <c r="B117" s="134"/>
      <c r="C117" s="134"/>
      <c r="D117" s="134"/>
      <c r="E117" t="s">
        <v>69</v>
      </c>
    </row>
    <row r="118" spans="1:5" x14ac:dyDescent="0.25">
      <c r="B118" s="136" t="s">
        <v>64</v>
      </c>
      <c r="C118" s="131" t="s">
        <v>4</v>
      </c>
      <c r="D118" s="131"/>
      <c r="E118" s="11" t="e">
        <f>#REF!</f>
        <v>#REF!</v>
      </c>
    </row>
    <row r="119" spans="1:5" x14ac:dyDescent="0.25">
      <c r="B119" s="136"/>
      <c r="C119" s="131" t="s">
        <v>6</v>
      </c>
      <c r="D119" s="131"/>
      <c r="E119" s="11" t="e">
        <f>#REF!</f>
        <v>#REF!</v>
      </c>
    </row>
    <row r="120" spans="1:5" x14ac:dyDescent="0.25">
      <c r="B120" s="136"/>
      <c r="C120" s="129" t="s">
        <v>8</v>
      </c>
      <c r="D120" s="129"/>
      <c r="E120" s="12" t="e">
        <f>#REF!</f>
        <v>#REF!</v>
      </c>
    </row>
    <row r="121" spans="1:5" x14ac:dyDescent="0.25">
      <c r="B121" s="136"/>
      <c r="C121" s="129" t="s">
        <v>10</v>
      </c>
      <c r="D121" s="129"/>
      <c r="E121" s="12" t="e">
        <f>#REF!</f>
        <v>#REF!</v>
      </c>
    </row>
    <row r="122" spans="1:5" x14ac:dyDescent="0.25">
      <c r="B122" s="136"/>
      <c r="C122" s="129" t="s">
        <v>12</v>
      </c>
      <c r="D122" s="129"/>
      <c r="E122" s="12" t="e">
        <f>#REF!</f>
        <v>#REF!</v>
      </c>
    </row>
    <row r="123" spans="1:5" x14ac:dyDescent="0.25">
      <c r="B123" s="136"/>
      <c r="C123" s="129" t="s">
        <v>14</v>
      </c>
      <c r="D123" s="129"/>
      <c r="E123" s="12" t="e">
        <f>#REF!</f>
        <v>#REF!</v>
      </c>
    </row>
    <row r="124" spans="1:5" x14ac:dyDescent="0.25">
      <c r="B124" s="136"/>
      <c r="C124" s="129" t="s">
        <v>16</v>
      </c>
      <c r="D124" s="129"/>
      <c r="E124" s="12" t="e">
        <f>#REF!</f>
        <v>#REF!</v>
      </c>
    </row>
    <row r="125" spans="1:5" x14ac:dyDescent="0.25">
      <c r="B125" s="136"/>
      <c r="C125" s="129" t="s">
        <v>18</v>
      </c>
      <c r="D125" s="129"/>
      <c r="E125" s="12" t="e">
        <f>#REF!</f>
        <v>#REF!</v>
      </c>
    </row>
    <row r="126" spans="1:5" x14ac:dyDescent="0.25">
      <c r="B126" s="136"/>
      <c r="C126" s="129" t="s">
        <v>20</v>
      </c>
      <c r="D126" s="129"/>
      <c r="E126" s="12" t="e">
        <f>#REF!</f>
        <v>#REF!</v>
      </c>
    </row>
    <row r="127" spans="1:5" x14ac:dyDescent="0.25">
      <c r="B127" s="136"/>
      <c r="C127" s="131" t="s">
        <v>25</v>
      </c>
      <c r="D127" s="131"/>
      <c r="E127" s="11" t="e">
        <f>#REF!</f>
        <v>#REF!</v>
      </c>
    </row>
    <row r="128" spans="1:5" x14ac:dyDescent="0.25">
      <c r="B128" s="136"/>
      <c r="C128" s="129" t="s">
        <v>27</v>
      </c>
      <c r="D128" s="129"/>
      <c r="E128" s="12" t="e">
        <f>#REF!</f>
        <v>#REF!</v>
      </c>
    </row>
    <row r="129" spans="2:5" x14ac:dyDescent="0.25">
      <c r="B129" s="136"/>
      <c r="C129" s="129" t="s">
        <v>29</v>
      </c>
      <c r="D129" s="129"/>
      <c r="E129" s="12" t="e">
        <f>#REF!</f>
        <v>#REF!</v>
      </c>
    </row>
    <row r="130" spans="2:5" x14ac:dyDescent="0.25">
      <c r="B130" s="136"/>
      <c r="C130" s="129" t="s">
        <v>31</v>
      </c>
      <c r="D130" s="129"/>
      <c r="E130" s="12" t="e">
        <f>#REF!</f>
        <v>#REF!</v>
      </c>
    </row>
    <row r="131" spans="2:5" x14ac:dyDescent="0.25">
      <c r="B131" s="136"/>
      <c r="C131" s="129" t="s">
        <v>33</v>
      </c>
      <c r="D131" s="129"/>
      <c r="E131" s="12" t="e">
        <f>#REF!</f>
        <v>#REF!</v>
      </c>
    </row>
    <row r="132" spans="2:5" x14ac:dyDescent="0.25">
      <c r="B132" s="136"/>
      <c r="C132" s="129" t="s">
        <v>35</v>
      </c>
      <c r="D132" s="129"/>
      <c r="E132" s="12" t="e">
        <f>#REF!</f>
        <v>#REF!</v>
      </c>
    </row>
    <row r="133" spans="2:5" x14ac:dyDescent="0.25">
      <c r="B133" s="136"/>
      <c r="C133" s="129" t="s">
        <v>37</v>
      </c>
      <c r="D133" s="129"/>
      <c r="E133" s="12" t="e">
        <f>#REF!</f>
        <v>#REF!</v>
      </c>
    </row>
    <row r="134" spans="2:5" x14ac:dyDescent="0.25">
      <c r="B134" s="136"/>
      <c r="C134" s="129" t="s">
        <v>39</v>
      </c>
      <c r="D134" s="129"/>
      <c r="E134" s="12" t="e">
        <f>#REF!</f>
        <v>#REF!</v>
      </c>
    </row>
    <row r="135" spans="2:5" x14ac:dyDescent="0.25">
      <c r="B135" s="136"/>
      <c r="C135" s="129" t="s">
        <v>40</v>
      </c>
      <c r="D135" s="129"/>
      <c r="E135" s="12" t="e">
        <f>#REF!</f>
        <v>#REF!</v>
      </c>
    </row>
    <row r="136" spans="2:5" x14ac:dyDescent="0.25">
      <c r="B136" s="136"/>
      <c r="C136" s="129" t="s">
        <v>42</v>
      </c>
      <c r="D136" s="129"/>
      <c r="E136" s="12" t="e">
        <f>#REF!</f>
        <v>#REF!</v>
      </c>
    </row>
    <row r="137" spans="2:5" x14ac:dyDescent="0.25">
      <c r="B137" s="136"/>
      <c r="C137" s="131" t="s">
        <v>5</v>
      </c>
      <c r="D137" s="131"/>
      <c r="E137" s="11" t="e">
        <f>#REF!</f>
        <v>#REF!</v>
      </c>
    </row>
    <row r="138" spans="2:5" x14ac:dyDescent="0.25">
      <c r="B138" s="136"/>
      <c r="C138" s="131" t="s">
        <v>7</v>
      </c>
      <c r="D138" s="131"/>
      <c r="E138" s="11" t="e">
        <f>#REF!</f>
        <v>#REF!</v>
      </c>
    </row>
    <row r="139" spans="2:5" x14ac:dyDescent="0.25">
      <c r="B139" s="136"/>
      <c r="C139" s="129" t="s">
        <v>9</v>
      </c>
      <c r="D139" s="129"/>
      <c r="E139" s="12" t="e">
        <f>#REF!</f>
        <v>#REF!</v>
      </c>
    </row>
    <row r="140" spans="2:5" x14ac:dyDescent="0.25">
      <c r="B140" s="136"/>
      <c r="C140" s="129" t="s">
        <v>11</v>
      </c>
      <c r="D140" s="129"/>
      <c r="E140" s="12" t="e">
        <f>#REF!</f>
        <v>#REF!</v>
      </c>
    </row>
    <row r="141" spans="2:5" x14ac:dyDescent="0.25">
      <c r="B141" s="136"/>
      <c r="C141" s="129" t="s">
        <v>13</v>
      </c>
      <c r="D141" s="129"/>
      <c r="E141" s="12" t="e">
        <f>#REF!</f>
        <v>#REF!</v>
      </c>
    </row>
    <row r="142" spans="2:5" x14ac:dyDescent="0.25">
      <c r="B142" s="136"/>
      <c r="C142" s="129" t="s">
        <v>15</v>
      </c>
      <c r="D142" s="129"/>
      <c r="E142" s="12" t="e">
        <f>#REF!</f>
        <v>#REF!</v>
      </c>
    </row>
    <row r="143" spans="2:5" x14ac:dyDescent="0.25">
      <c r="B143" s="136"/>
      <c r="C143" s="129" t="s">
        <v>17</v>
      </c>
      <c r="D143" s="129"/>
      <c r="E143" s="12" t="e">
        <f>#REF!</f>
        <v>#REF!</v>
      </c>
    </row>
    <row r="144" spans="2:5" x14ac:dyDescent="0.25">
      <c r="B144" s="136"/>
      <c r="C144" s="129" t="s">
        <v>19</v>
      </c>
      <c r="D144" s="129"/>
      <c r="E144" s="12" t="e">
        <f>#REF!</f>
        <v>#REF!</v>
      </c>
    </row>
    <row r="145" spans="2:5" x14ac:dyDescent="0.25">
      <c r="B145" s="136"/>
      <c r="C145" s="129" t="s">
        <v>21</v>
      </c>
      <c r="D145" s="129"/>
      <c r="E145" s="12" t="e">
        <f>#REF!</f>
        <v>#REF!</v>
      </c>
    </row>
    <row r="146" spans="2:5" x14ac:dyDescent="0.25">
      <c r="B146" s="136"/>
      <c r="C146" s="129" t="s">
        <v>22</v>
      </c>
      <c r="D146" s="129"/>
      <c r="E146" s="12" t="e">
        <f>#REF!</f>
        <v>#REF!</v>
      </c>
    </row>
    <row r="147" spans="2:5" x14ac:dyDescent="0.25">
      <c r="B147" s="136"/>
      <c r="C147" s="138" t="s">
        <v>26</v>
      </c>
      <c r="D147" s="138"/>
      <c r="E147" s="11" t="e">
        <f>#REF!</f>
        <v>#REF!</v>
      </c>
    </row>
    <row r="148" spans="2:5" x14ac:dyDescent="0.25">
      <c r="B148" s="136"/>
      <c r="C148" s="129" t="s">
        <v>28</v>
      </c>
      <c r="D148" s="129"/>
      <c r="E148" s="12" t="e">
        <f>#REF!</f>
        <v>#REF!</v>
      </c>
    </row>
    <row r="149" spans="2:5" x14ac:dyDescent="0.25">
      <c r="B149" s="136"/>
      <c r="C149" s="129" t="s">
        <v>30</v>
      </c>
      <c r="D149" s="129"/>
      <c r="E149" s="12" t="e">
        <f>#REF!</f>
        <v>#REF!</v>
      </c>
    </row>
    <row r="150" spans="2:5" x14ac:dyDescent="0.25">
      <c r="B150" s="136"/>
      <c r="C150" s="129" t="s">
        <v>32</v>
      </c>
      <c r="D150" s="129"/>
      <c r="E150" s="12" t="e">
        <f>#REF!</f>
        <v>#REF!</v>
      </c>
    </row>
    <row r="151" spans="2:5" x14ac:dyDescent="0.25">
      <c r="B151" s="136"/>
      <c r="C151" s="129" t="s">
        <v>34</v>
      </c>
      <c r="D151" s="129"/>
      <c r="E151" s="12" t="e">
        <f>#REF!</f>
        <v>#REF!</v>
      </c>
    </row>
    <row r="152" spans="2:5" x14ac:dyDescent="0.25">
      <c r="B152" s="136"/>
      <c r="C152" s="129" t="s">
        <v>36</v>
      </c>
      <c r="D152" s="129"/>
      <c r="E152" s="12" t="e">
        <f>#REF!</f>
        <v>#REF!</v>
      </c>
    </row>
    <row r="153" spans="2:5" x14ac:dyDescent="0.25">
      <c r="B153" s="136"/>
      <c r="C153" s="129" t="s">
        <v>38</v>
      </c>
      <c r="D153" s="129"/>
      <c r="E153" s="12" t="e">
        <f>#REF!</f>
        <v>#REF!</v>
      </c>
    </row>
    <row r="154" spans="2:5" x14ac:dyDescent="0.25">
      <c r="B154" s="136"/>
      <c r="C154" s="131" t="s">
        <v>45</v>
      </c>
      <c r="D154" s="131"/>
      <c r="E154" s="11" t="e">
        <f>#REF!</f>
        <v>#REF!</v>
      </c>
    </row>
    <row r="155" spans="2:5" x14ac:dyDescent="0.25">
      <c r="B155" s="136"/>
      <c r="C155" s="131" t="s">
        <v>47</v>
      </c>
      <c r="D155" s="131"/>
      <c r="E155" s="11" t="e">
        <f>#REF!</f>
        <v>#REF!</v>
      </c>
    </row>
    <row r="156" spans="2:5" x14ac:dyDescent="0.25">
      <c r="B156" s="136"/>
      <c r="C156" s="129" t="s">
        <v>48</v>
      </c>
      <c r="D156" s="129"/>
      <c r="E156" s="12" t="e">
        <f>#REF!</f>
        <v>#REF!</v>
      </c>
    </row>
    <row r="157" spans="2:5" x14ac:dyDescent="0.25">
      <c r="B157" s="136"/>
      <c r="C157" s="129" t="s">
        <v>49</v>
      </c>
      <c r="D157" s="129"/>
      <c r="E157" s="12" t="e">
        <f>#REF!</f>
        <v>#REF!</v>
      </c>
    </row>
    <row r="158" spans="2:5" x14ac:dyDescent="0.25">
      <c r="B158" s="136"/>
      <c r="C158" s="129" t="s">
        <v>50</v>
      </c>
      <c r="D158" s="129"/>
      <c r="E158" s="12" t="e">
        <f>#REF!</f>
        <v>#REF!</v>
      </c>
    </row>
    <row r="159" spans="2:5" x14ac:dyDescent="0.25">
      <c r="B159" s="136"/>
      <c r="C159" s="131" t="s">
        <v>51</v>
      </c>
      <c r="D159" s="131"/>
      <c r="E159" s="11" t="e">
        <f>#REF!</f>
        <v>#REF!</v>
      </c>
    </row>
    <row r="160" spans="2:5" x14ac:dyDescent="0.25">
      <c r="B160" s="136"/>
      <c r="C160" s="129" t="s">
        <v>52</v>
      </c>
      <c r="D160" s="129"/>
      <c r="E160" s="12" t="e">
        <f>#REF!</f>
        <v>#REF!</v>
      </c>
    </row>
    <row r="161" spans="2:5" x14ac:dyDescent="0.25">
      <c r="B161" s="136"/>
      <c r="C161" s="129" t="s">
        <v>53</v>
      </c>
      <c r="D161" s="129"/>
      <c r="E161" s="12" t="e">
        <f>#REF!</f>
        <v>#REF!</v>
      </c>
    </row>
    <row r="162" spans="2:5" x14ac:dyDescent="0.25">
      <c r="B162" s="136"/>
      <c r="C162" s="129" t="s">
        <v>54</v>
      </c>
      <c r="D162" s="129"/>
      <c r="E162" s="12" t="e">
        <f>#REF!</f>
        <v>#REF!</v>
      </c>
    </row>
    <row r="163" spans="2:5" x14ac:dyDescent="0.25">
      <c r="B163" s="136"/>
      <c r="C163" s="129" t="s">
        <v>55</v>
      </c>
      <c r="D163" s="129"/>
      <c r="E163" s="12" t="e">
        <f>#REF!</f>
        <v>#REF!</v>
      </c>
    </row>
    <row r="164" spans="2:5" x14ac:dyDescent="0.25">
      <c r="B164" s="136"/>
      <c r="C164" s="129" t="s">
        <v>56</v>
      </c>
      <c r="D164" s="129"/>
      <c r="E164" s="12" t="e">
        <f>#REF!</f>
        <v>#REF!</v>
      </c>
    </row>
    <row r="165" spans="2:5" x14ac:dyDescent="0.25">
      <c r="B165" s="136"/>
      <c r="C165" s="131" t="s">
        <v>57</v>
      </c>
      <c r="D165" s="131"/>
      <c r="E165" s="11" t="e">
        <f>#REF!</f>
        <v>#REF!</v>
      </c>
    </row>
    <row r="166" spans="2:5" x14ac:dyDescent="0.25">
      <c r="B166" s="136"/>
      <c r="C166" s="129" t="s">
        <v>58</v>
      </c>
      <c r="D166" s="129"/>
      <c r="E166" s="12" t="e">
        <f>#REF!</f>
        <v>#REF!</v>
      </c>
    </row>
    <row r="167" spans="2:5" ht="15" customHeight="1" thickBot="1" x14ac:dyDescent="0.3">
      <c r="B167" s="137"/>
      <c r="C167" s="129" t="s">
        <v>59</v>
      </c>
      <c r="D167" s="129"/>
      <c r="E167" s="12" t="e">
        <f>#REF!</f>
        <v>#REF!</v>
      </c>
    </row>
    <row r="168" spans="2:5" x14ac:dyDescent="0.25">
      <c r="B168" s="136" t="s">
        <v>65</v>
      </c>
      <c r="C168" s="131" t="s">
        <v>4</v>
      </c>
      <c r="D168" s="131"/>
      <c r="E168" s="11" t="e">
        <f>#REF!</f>
        <v>#REF!</v>
      </c>
    </row>
    <row r="169" spans="2:5" ht="15" customHeight="1" x14ac:dyDescent="0.25">
      <c r="B169" s="136"/>
      <c r="C169" s="131" t="s">
        <v>6</v>
      </c>
      <c r="D169" s="131"/>
      <c r="E169" s="11" t="e">
        <f>#REF!</f>
        <v>#REF!</v>
      </c>
    </row>
    <row r="170" spans="2:5" ht="15" customHeight="1" x14ac:dyDescent="0.25">
      <c r="B170" s="136"/>
      <c r="C170" s="129" t="s">
        <v>8</v>
      </c>
      <c r="D170" s="129"/>
      <c r="E170" s="12" t="e">
        <f>#REF!</f>
        <v>#REF!</v>
      </c>
    </row>
    <row r="171" spans="2:5" ht="15" customHeight="1" x14ac:dyDescent="0.25">
      <c r="B171" s="136"/>
      <c r="C171" s="129" t="s">
        <v>10</v>
      </c>
      <c r="D171" s="129"/>
      <c r="E171" s="12" t="e">
        <f>#REF!</f>
        <v>#REF!</v>
      </c>
    </row>
    <row r="172" spans="2:5" x14ac:dyDescent="0.25">
      <c r="B172" s="136"/>
      <c r="C172" s="129" t="s">
        <v>12</v>
      </c>
      <c r="D172" s="129"/>
      <c r="E172" s="12" t="e">
        <f>#REF!</f>
        <v>#REF!</v>
      </c>
    </row>
    <row r="173" spans="2:5" x14ac:dyDescent="0.25">
      <c r="B173" s="136"/>
      <c r="C173" s="129" t="s">
        <v>14</v>
      </c>
      <c r="D173" s="129"/>
      <c r="E173" s="12" t="e">
        <f>#REF!</f>
        <v>#REF!</v>
      </c>
    </row>
    <row r="174" spans="2:5" ht="15" customHeight="1" x14ac:dyDescent="0.25">
      <c r="B174" s="136"/>
      <c r="C174" s="129" t="s">
        <v>16</v>
      </c>
      <c r="D174" s="129"/>
      <c r="E174" s="12" t="e">
        <f>#REF!</f>
        <v>#REF!</v>
      </c>
    </row>
    <row r="175" spans="2:5" ht="15" customHeight="1" x14ac:dyDescent="0.25">
      <c r="B175" s="136"/>
      <c r="C175" s="129" t="s">
        <v>18</v>
      </c>
      <c r="D175" s="129"/>
      <c r="E175" s="12" t="e">
        <f>#REF!</f>
        <v>#REF!</v>
      </c>
    </row>
    <row r="176" spans="2:5" x14ac:dyDescent="0.25">
      <c r="B176" s="136"/>
      <c r="C176" s="129" t="s">
        <v>20</v>
      </c>
      <c r="D176" s="129"/>
      <c r="E176" s="12" t="e">
        <f>#REF!</f>
        <v>#REF!</v>
      </c>
    </row>
    <row r="177" spans="2:5" ht="15" customHeight="1" x14ac:dyDescent="0.25">
      <c r="B177" s="136"/>
      <c r="C177" s="131" t="s">
        <v>25</v>
      </c>
      <c r="D177" s="131"/>
      <c r="E177" s="11" t="e">
        <f>#REF!</f>
        <v>#REF!</v>
      </c>
    </row>
    <row r="178" spans="2:5" x14ac:dyDescent="0.25">
      <c r="B178" s="136"/>
      <c r="C178" s="129" t="s">
        <v>27</v>
      </c>
      <c r="D178" s="129"/>
      <c r="E178" s="12" t="e">
        <f>#REF!</f>
        <v>#REF!</v>
      </c>
    </row>
    <row r="179" spans="2:5" ht="15" customHeight="1" x14ac:dyDescent="0.25">
      <c r="B179" s="136"/>
      <c r="C179" s="129" t="s">
        <v>29</v>
      </c>
      <c r="D179" s="129"/>
      <c r="E179" s="12" t="e">
        <f>#REF!</f>
        <v>#REF!</v>
      </c>
    </row>
    <row r="180" spans="2:5" ht="15" customHeight="1" x14ac:dyDescent="0.25">
      <c r="B180" s="136"/>
      <c r="C180" s="129" t="s">
        <v>31</v>
      </c>
      <c r="D180" s="129"/>
      <c r="E180" s="12" t="e">
        <f>#REF!</f>
        <v>#REF!</v>
      </c>
    </row>
    <row r="181" spans="2:5" ht="15" customHeight="1" x14ac:dyDescent="0.25">
      <c r="B181" s="136"/>
      <c r="C181" s="129" t="s">
        <v>33</v>
      </c>
      <c r="D181" s="129"/>
      <c r="E181" s="12" t="e">
        <f>#REF!</f>
        <v>#REF!</v>
      </c>
    </row>
    <row r="182" spans="2:5" ht="15" customHeight="1" x14ac:dyDescent="0.25">
      <c r="B182" s="136"/>
      <c r="C182" s="129" t="s">
        <v>35</v>
      </c>
      <c r="D182" s="129"/>
      <c r="E182" s="12" t="e">
        <f>#REF!</f>
        <v>#REF!</v>
      </c>
    </row>
    <row r="183" spans="2:5" ht="15" customHeight="1" x14ac:dyDescent="0.25">
      <c r="B183" s="136"/>
      <c r="C183" s="129" t="s">
        <v>37</v>
      </c>
      <c r="D183" s="129"/>
      <c r="E183" s="12" t="e">
        <f>#REF!</f>
        <v>#REF!</v>
      </c>
    </row>
    <row r="184" spans="2:5" ht="15" customHeight="1" x14ac:dyDescent="0.25">
      <c r="B184" s="136"/>
      <c r="C184" s="129" t="s">
        <v>39</v>
      </c>
      <c r="D184" s="129"/>
      <c r="E184" s="12" t="e">
        <f>#REF!</f>
        <v>#REF!</v>
      </c>
    </row>
    <row r="185" spans="2:5" ht="15" customHeight="1" x14ac:dyDescent="0.25">
      <c r="B185" s="136"/>
      <c r="C185" s="129" t="s">
        <v>40</v>
      </c>
      <c r="D185" s="129"/>
      <c r="E185" s="12" t="e">
        <f>#REF!</f>
        <v>#REF!</v>
      </c>
    </row>
    <row r="186" spans="2:5" ht="15" customHeight="1" x14ac:dyDescent="0.25">
      <c r="B186" s="136"/>
      <c r="C186" s="129" t="s">
        <v>42</v>
      </c>
      <c r="D186" s="129"/>
      <c r="E186" s="12" t="e">
        <f>#REF!</f>
        <v>#REF!</v>
      </c>
    </row>
    <row r="187" spans="2:5" ht="15" customHeight="1" x14ac:dyDescent="0.25">
      <c r="B187" s="136"/>
      <c r="C187" s="131" t="s">
        <v>5</v>
      </c>
      <c r="D187" s="131"/>
      <c r="E187" s="11" t="e">
        <f>#REF!</f>
        <v>#REF!</v>
      </c>
    </row>
    <row r="188" spans="2:5" x14ac:dyDescent="0.25">
      <c r="B188" s="136"/>
      <c r="C188" s="131" t="s">
        <v>7</v>
      </c>
      <c r="D188" s="131"/>
      <c r="E188" s="11" t="e">
        <f>#REF!</f>
        <v>#REF!</v>
      </c>
    </row>
    <row r="189" spans="2:5" x14ac:dyDescent="0.25">
      <c r="B189" s="136"/>
      <c r="C189" s="129" t="s">
        <v>9</v>
      </c>
      <c r="D189" s="129"/>
      <c r="E189" s="12" t="e">
        <f>#REF!</f>
        <v>#REF!</v>
      </c>
    </row>
    <row r="190" spans="2:5" x14ac:dyDescent="0.25">
      <c r="B190" s="136"/>
      <c r="C190" s="129" t="s">
        <v>11</v>
      </c>
      <c r="D190" s="129"/>
      <c r="E190" s="12" t="e">
        <f>#REF!</f>
        <v>#REF!</v>
      </c>
    </row>
    <row r="191" spans="2:5" ht="15" customHeight="1" x14ac:dyDescent="0.25">
      <c r="B191" s="136"/>
      <c r="C191" s="129" t="s">
        <v>13</v>
      </c>
      <c r="D191" s="129"/>
      <c r="E191" s="12" t="e">
        <f>#REF!</f>
        <v>#REF!</v>
      </c>
    </row>
    <row r="192" spans="2:5" x14ac:dyDescent="0.25">
      <c r="B192" s="136"/>
      <c r="C192" s="129" t="s">
        <v>15</v>
      </c>
      <c r="D192" s="129"/>
      <c r="E192" s="12" t="e">
        <f>#REF!</f>
        <v>#REF!</v>
      </c>
    </row>
    <row r="193" spans="2:5" ht="15" customHeight="1" x14ac:dyDescent="0.25">
      <c r="B193" s="136"/>
      <c r="C193" s="129" t="s">
        <v>17</v>
      </c>
      <c r="D193" s="129"/>
      <c r="E193" s="12" t="e">
        <f>#REF!</f>
        <v>#REF!</v>
      </c>
    </row>
    <row r="194" spans="2:5" ht="15" customHeight="1" x14ac:dyDescent="0.25">
      <c r="B194" s="136"/>
      <c r="C194" s="129" t="s">
        <v>19</v>
      </c>
      <c r="D194" s="129"/>
      <c r="E194" s="12" t="e">
        <f>#REF!</f>
        <v>#REF!</v>
      </c>
    </row>
    <row r="195" spans="2:5" ht="15" customHeight="1" x14ac:dyDescent="0.25">
      <c r="B195" s="136"/>
      <c r="C195" s="129" t="s">
        <v>21</v>
      </c>
      <c r="D195" s="129"/>
      <c r="E195" s="12" t="e">
        <f>#REF!</f>
        <v>#REF!</v>
      </c>
    </row>
    <row r="196" spans="2:5" ht="15" customHeight="1" x14ac:dyDescent="0.25">
      <c r="B196" s="136"/>
      <c r="C196" s="129" t="s">
        <v>22</v>
      </c>
      <c r="D196" s="129"/>
      <c r="E196" s="12" t="e">
        <f>#REF!</f>
        <v>#REF!</v>
      </c>
    </row>
    <row r="197" spans="2:5" ht="15" customHeight="1" x14ac:dyDescent="0.25">
      <c r="B197" s="136"/>
      <c r="C197" s="138" t="s">
        <v>26</v>
      </c>
      <c r="D197" s="138"/>
      <c r="E197" s="11" t="e">
        <f>#REF!</f>
        <v>#REF!</v>
      </c>
    </row>
    <row r="198" spans="2:5" ht="15" customHeight="1" x14ac:dyDescent="0.25">
      <c r="B198" s="136"/>
      <c r="C198" s="129" t="s">
        <v>28</v>
      </c>
      <c r="D198" s="129"/>
      <c r="E198" s="12" t="e">
        <f>#REF!</f>
        <v>#REF!</v>
      </c>
    </row>
    <row r="199" spans="2:5" ht="15" customHeight="1" x14ac:dyDescent="0.25">
      <c r="B199" s="136"/>
      <c r="C199" s="129" t="s">
        <v>30</v>
      </c>
      <c r="D199" s="129"/>
      <c r="E199" s="12" t="e">
        <f>#REF!</f>
        <v>#REF!</v>
      </c>
    </row>
    <row r="200" spans="2:5" ht="15" customHeight="1" x14ac:dyDescent="0.25">
      <c r="B200" s="136"/>
      <c r="C200" s="129" t="s">
        <v>32</v>
      </c>
      <c r="D200" s="129"/>
      <c r="E200" s="12" t="e">
        <f>#REF!</f>
        <v>#REF!</v>
      </c>
    </row>
    <row r="201" spans="2:5" x14ac:dyDescent="0.25">
      <c r="B201" s="136"/>
      <c r="C201" s="129" t="s">
        <v>34</v>
      </c>
      <c r="D201" s="129"/>
      <c r="E201" s="12" t="e">
        <f>#REF!</f>
        <v>#REF!</v>
      </c>
    </row>
    <row r="202" spans="2:5" ht="15" customHeight="1" x14ac:dyDescent="0.25">
      <c r="B202" s="136"/>
      <c r="C202" s="129" t="s">
        <v>36</v>
      </c>
      <c r="D202" s="129"/>
      <c r="E202" s="12" t="e">
        <f>#REF!</f>
        <v>#REF!</v>
      </c>
    </row>
    <row r="203" spans="2:5" x14ac:dyDescent="0.25">
      <c r="B203" s="136"/>
      <c r="C203" s="129" t="s">
        <v>38</v>
      </c>
      <c r="D203" s="129"/>
      <c r="E203" s="12" t="e">
        <f>#REF!</f>
        <v>#REF!</v>
      </c>
    </row>
    <row r="204" spans="2:5" ht="15" customHeight="1" x14ac:dyDescent="0.25">
      <c r="B204" s="136"/>
      <c r="C204" s="131" t="s">
        <v>45</v>
      </c>
      <c r="D204" s="131"/>
      <c r="E204" s="11" t="e">
        <f>#REF!</f>
        <v>#REF!</v>
      </c>
    </row>
    <row r="205" spans="2:5" ht="15" customHeight="1" x14ac:dyDescent="0.25">
      <c r="B205" s="136"/>
      <c r="C205" s="131" t="s">
        <v>47</v>
      </c>
      <c r="D205" s="131"/>
      <c r="E205" s="11" t="e">
        <f>#REF!</f>
        <v>#REF!</v>
      </c>
    </row>
    <row r="206" spans="2:5" ht="15" customHeight="1" x14ac:dyDescent="0.25">
      <c r="B206" s="136"/>
      <c r="C206" s="129" t="s">
        <v>48</v>
      </c>
      <c r="D206" s="129"/>
      <c r="E206" s="12" t="e">
        <f>#REF!</f>
        <v>#REF!</v>
      </c>
    </row>
    <row r="207" spans="2:5" ht="15" customHeight="1" x14ac:dyDescent="0.25">
      <c r="B207" s="136"/>
      <c r="C207" s="129" t="s">
        <v>49</v>
      </c>
      <c r="D207" s="129"/>
      <c r="E207" s="12" t="e">
        <f>#REF!</f>
        <v>#REF!</v>
      </c>
    </row>
    <row r="208" spans="2:5" ht="15" customHeight="1" x14ac:dyDescent="0.25">
      <c r="B208" s="136"/>
      <c r="C208" s="129" t="s">
        <v>50</v>
      </c>
      <c r="D208" s="129"/>
      <c r="E208" s="12" t="e">
        <f>#REF!</f>
        <v>#REF!</v>
      </c>
    </row>
    <row r="209" spans="2:5" ht="15" customHeight="1" x14ac:dyDescent="0.25">
      <c r="B209" s="136"/>
      <c r="C209" s="131" t="s">
        <v>51</v>
      </c>
      <c r="D209" s="131"/>
      <c r="E209" s="11" t="e">
        <f>#REF!</f>
        <v>#REF!</v>
      </c>
    </row>
    <row r="210" spans="2:5" x14ac:dyDescent="0.25">
      <c r="B210" s="136"/>
      <c r="C210" s="129" t="s">
        <v>52</v>
      </c>
      <c r="D210" s="129"/>
      <c r="E210" s="12" t="e">
        <f>#REF!</f>
        <v>#REF!</v>
      </c>
    </row>
    <row r="211" spans="2:5" ht="15" customHeight="1" x14ac:dyDescent="0.25">
      <c r="B211" s="136"/>
      <c r="C211" s="129" t="s">
        <v>53</v>
      </c>
      <c r="D211" s="129"/>
      <c r="E211" s="12" t="e">
        <f>#REF!</f>
        <v>#REF!</v>
      </c>
    </row>
    <row r="212" spans="2:5" x14ac:dyDescent="0.25">
      <c r="B212" s="136"/>
      <c r="C212" s="129" t="s">
        <v>54</v>
      </c>
      <c r="D212" s="129"/>
      <c r="E212" s="12" t="e">
        <f>#REF!</f>
        <v>#REF!</v>
      </c>
    </row>
    <row r="213" spans="2:5" ht="15" customHeight="1" x14ac:dyDescent="0.25">
      <c r="B213" s="136"/>
      <c r="C213" s="129" t="s">
        <v>55</v>
      </c>
      <c r="D213" s="129"/>
      <c r="E213" s="12" t="e">
        <f>#REF!</f>
        <v>#REF!</v>
      </c>
    </row>
    <row r="214" spans="2:5" x14ac:dyDescent="0.25">
      <c r="B214" s="136"/>
      <c r="C214" s="129" t="s">
        <v>56</v>
      </c>
      <c r="D214" s="129"/>
      <c r="E214" s="12" t="e">
        <f>#REF!</f>
        <v>#REF!</v>
      </c>
    </row>
    <row r="215" spans="2:5" x14ac:dyDescent="0.25">
      <c r="B215" s="136"/>
      <c r="C215" s="131" t="s">
        <v>57</v>
      </c>
      <c r="D215" s="131"/>
      <c r="E215" s="11" t="e">
        <f>#REF!</f>
        <v>#REF!</v>
      </c>
    </row>
    <row r="216" spans="2:5" x14ac:dyDescent="0.25">
      <c r="B216" s="136"/>
      <c r="C216" s="129" t="s">
        <v>58</v>
      </c>
      <c r="D216" s="129"/>
      <c r="E216" s="12" t="e">
        <f>#REF!</f>
        <v>#REF!</v>
      </c>
    </row>
    <row r="217" spans="2:5" ht="15.75" thickBot="1" x14ac:dyDescent="0.3">
      <c r="B217" s="137"/>
      <c r="C217" s="129" t="s">
        <v>59</v>
      </c>
      <c r="D217" s="129"/>
      <c r="E217" s="12" t="e">
        <f>#REF!</f>
        <v>#REF!</v>
      </c>
    </row>
    <row r="218" spans="2:5" x14ac:dyDescent="0.25">
      <c r="C218" s="132" t="s">
        <v>72</v>
      </c>
      <c r="D218" s="5" t="s">
        <v>62</v>
      </c>
      <c r="E218" s="15" t="e">
        <f>#REF!</f>
        <v>#REF!</v>
      </c>
    </row>
    <row r="219" spans="2:5" x14ac:dyDescent="0.25">
      <c r="C219" s="128"/>
      <c r="D219" s="5" t="s">
        <v>63</v>
      </c>
      <c r="E219" s="15" t="e">
        <f>#REF!</f>
        <v>#REF!</v>
      </c>
    </row>
    <row r="220" spans="2:5" x14ac:dyDescent="0.25">
      <c r="C220" s="128" t="s">
        <v>71</v>
      </c>
      <c r="D220" s="5" t="s">
        <v>62</v>
      </c>
      <c r="E220" s="15" t="e">
        <f>#REF!</f>
        <v>#REF!</v>
      </c>
    </row>
    <row r="221" spans="2:5" x14ac:dyDescent="0.25">
      <c r="C221" s="128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L42" sqref="L42"/>
    </sheetView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140" t="s">
        <v>260</v>
      </c>
      <c r="C2" s="141"/>
      <c r="D2" s="141"/>
      <c r="E2" s="141"/>
      <c r="F2" s="141"/>
      <c r="G2" s="141"/>
      <c r="H2" s="141"/>
      <c r="I2" s="141"/>
      <c r="J2" s="142"/>
    </row>
    <row r="3" spans="1:10" x14ac:dyDescent="0.2">
      <c r="B3" s="143" t="s">
        <v>253</v>
      </c>
      <c r="C3" s="144"/>
      <c r="D3" s="144"/>
      <c r="E3" s="144"/>
      <c r="F3" s="144"/>
      <c r="G3" s="144"/>
      <c r="H3" s="144"/>
      <c r="I3" s="144"/>
      <c r="J3" s="145"/>
    </row>
    <row r="4" spans="1:10" x14ac:dyDescent="0.2">
      <c r="B4" s="143" t="s">
        <v>100</v>
      </c>
      <c r="C4" s="144"/>
      <c r="D4" s="144"/>
      <c r="E4" s="144"/>
      <c r="F4" s="144"/>
      <c r="G4" s="144"/>
      <c r="H4" s="144"/>
      <c r="I4" s="144"/>
      <c r="J4" s="145"/>
    </row>
    <row r="5" spans="1:10" x14ac:dyDescent="0.2">
      <c r="B5" s="146" t="s">
        <v>261</v>
      </c>
      <c r="C5" s="147"/>
      <c r="D5" s="147"/>
      <c r="E5" s="147"/>
      <c r="F5" s="147"/>
      <c r="G5" s="147"/>
      <c r="H5" s="147"/>
      <c r="I5" s="147"/>
      <c r="J5" s="148"/>
    </row>
    <row r="6" spans="1:10" s="17" customFormat="1" x14ac:dyDescent="0.2">
      <c r="A6" s="21"/>
      <c r="B6" s="21"/>
      <c r="C6" s="21"/>
      <c r="D6" s="21"/>
      <c r="F6" s="22"/>
      <c r="G6" s="22"/>
      <c r="H6" s="22"/>
      <c r="I6" s="22"/>
      <c r="J6" s="22"/>
    </row>
    <row r="7" spans="1:10" ht="12" customHeight="1" x14ac:dyDescent="0.2">
      <c r="A7" s="23"/>
      <c r="B7" s="149" t="s">
        <v>101</v>
      </c>
      <c r="C7" s="149"/>
      <c r="D7" s="149"/>
      <c r="E7" s="149" t="s">
        <v>102</v>
      </c>
      <c r="F7" s="149"/>
      <c r="G7" s="149"/>
      <c r="H7" s="149"/>
      <c r="I7" s="149"/>
      <c r="J7" s="150" t="s">
        <v>103</v>
      </c>
    </row>
    <row r="8" spans="1:10" ht="24" x14ac:dyDescent="0.2">
      <c r="A8" s="21"/>
      <c r="B8" s="149"/>
      <c r="C8" s="149"/>
      <c r="D8" s="149"/>
      <c r="E8" s="24" t="s">
        <v>104</v>
      </c>
      <c r="F8" s="25" t="s">
        <v>105</v>
      </c>
      <c r="G8" s="24" t="s">
        <v>106</v>
      </c>
      <c r="H8" s="24" t="s">
        <v>107</v>
      </c>
      <c r="I8" s="24" t="s">
        <v>108</v>
      </c>
      <c r="J8" s="150"/>
    </row>
    <row r="9" spans="1:10" ht="12" customHeight="1" x14ac:dyDescent="0.2">
      <c r="A9" s="21"/>
      <c r="B9" s="149"/>
      <c r="C9" s="149"/>
      <c r="D9" s="149"/>
      <c r="E9" s="24" t="s">
        <v>109</v>
      </c>
      <c r="F9" s="24" t="s">
        <v>110</v>
      </c>
      <c r="G9" s="24" t="s">
        <v>111</v>
      </c>
      <c r="H9" s="24" t="s">
        <v>112</v>
      </c>
      <c r="I9" s="24" t="s">
        <v>113</v>
      </c>
      <c r="J9" s="24" t="s">
        <v>127</v>
      </c>
    </row>
    <row r="10" spans="1:10" ht="12" customHeight="1" x14ac:dyDescent="0.2">
      <c r="A10" s="26"/>
      <c r="B10" s="27"/>
      <c r="C10" s="28"/>
      <c r="D10" s="29"/>
      <c r="E10" s="30"/>
      <c r="F10" s="31"/>
      <c r="G10" s="31"/>
      <c r="H10" s="31"/>
      <c r="I10" s="31"/>
      <c r="J10" s="31"/>
    </row>
    <row r="11" spans="1:10" ht="12" customHeight="1" x14ac:dyDescent="0.2">
      <c r="A11" s="26"/>
      <c r="B11" s="151" t="s">
        <v>74</v>
      </c>
      <c r="C11" s="152"/>
      <c r="D11" s="153"/>
      <c r="E11" s="112">
        <v>0</v>
      </c>
      <c r="F11" s="112">
        <v>0</v>
      </c>
      <c r="G11" s="112">
        <f>+E11+F11</f>
        <v>0</v>
      </c>
      <c r="H11" s="112">
        <v>0</v>
      </c>
      <c r="I11" s="112">
        <v>0</v>
      </c>
      <c r="J11" s="112">
        <f>+I11-E11</f>
        <v>0</v>
      </c>
    </row>
    <row r="12" spans="1:10" ht="12" customHeight="1" x14ac:dyDescent="0.2">
      <c r="A12" s="26"/>
      <c r="B12" s="151" t="s">
        <v>99</v>
      </c>
      <c r="C12" s="152"/>
      <c r="D12" s="153"/>
      <c r="E12" s="112">
        <v>0</v>
      </c>
      <c r="F12" s="112">
        <v>0</v>
      </c>
      <c r="G12" s="112">
        <f t="shared" ref="G12:G24" si="0">+E12+F12</f>
        <v>0</v>
      </c>
      <c r="H12" s="112">
        <v>0</v>
      </c>
      <c r="I12" s="112">
        <v>0</v>
      </c>
      <c r="J12" s="112">
        <f t="shared" ref="J12:J24" si="1">+I12-E12</f>
        <v>0</v>
      </c>
    </row>
    <row r="13" spans="1:10" ht="12" customHeight="1" x14ac:dyDescent="0.2">
      <c r="A13" s="26"/>
      <c r="B13" s="151" t="s">
        <v>76</v>
      </c>
      <c r="C13" s="152"/>
      <c r="D13" s="153"/>
      <c r="E13" s="112">
        <v>0</v>
      </c>
      <c r="F13" s="112">
        <v>0</v>
      </c>
      <c r="G13" s="112">
        <f t="shared" si="0"/>
        <v>0</v>
      </c>
      <c r="H13" s="112">
        <v>0</v>
      </c>
      <c r="I13" s="112">
        <v>0</v>
      </c>
      <c r="J13" s="112">
        <f t="shared" si="1"/>
        <v>0</v>
      </c>
    </row>
    <row r="14" spans="1:10" ht="12" customHeight="1" x14ac:dyDescent="0.2">
      <c r="A14" s="26"/>
      <c r="B14" s="151" t="s">
        <v>78</v>
      </c>
      <c r="C14" s="152"/>
      <c r="D14" s="153"/>
      <c r="E14" s="112">
        <v>0</v>
      </c>
      <c r="F14" s="112">
        <v>0</v>
      </c>
      <c r="G14" s="112">
        <f t="shared" si="0"/>
        <v>0</v>
      </c>
      <c r="H14" s="112">
        <v>0</v>
      </c>
      <c r="I14" s="112">
        <v>0</v>
      </c>
      <c r="J14" s="112">
        <f t="shared" si="1"/>
        <v>0</v>
      </c>
    </row>
    <row r="15" spans="1:10" ht="12" customHeight="1" x14ac:dyDescent="0.2">
      <c r="A15" s="26"/>
      <c r="B15" s="151" t="s">
        <v>114</v>
      </c>
      <c r="C15" s="152"/>
      <c r="D15" s="153"/>
      <c r="E15" s="112">
        <f>+E16+E17</f>
        <v>187592</v>
      </c>
      <c r="F15" s="112">
        <v>0</v>
      </c>
      <c r="G15" s="112">
        <f>+G16+G17</f>
        <v>187592</v>
      </c>
      <c r="H15" s="112">
        <f>+H16</f>
        <v>43482.86</v>
      </c>
      <c r="I15" s="112">
        <f>+I16</f>
        <v>43482.86</v>
      </c>
      <c r="J15" s="112">
        <f>+I15-E15</f>
        <v>-144109.14000000001</v>
      </c>
    </row>
    <row r="16" spans="1:10" ht="12" customHeight="1" x14ac:dyDescent="0.2">
      <c r="A16" s="26"/>
      <c r="B16" s="32"/>
      <c r="C16" s="152" t="s">
        <v>115</v>
      </c>
      <c r="D16" s="153"/>
      <c r="E16" s="112">
        <v>187592</v>
      </c>
      <c r="F16" s="112">
        <v>0</v>
      </c>
      <c r="G16" s="112">
        <v>187592</v>
      </c>
      <c r="H16" s="112">
        <v>43482.86</v>
      </c>
      <c r="I16" s="112">
        <v>43482.86</v>
      </c>
      <c r="J16" s="112">
        <f>+I16-E16</f>
        <v>-144109.14000000001</v>
      </c>
    </row>
    <row r="17" spans="1:12" ht="12" customHeight="1" x14ac:dyDescent="0.2">
      <c r="A17" s="26"/>
      <c r="B17" s="32"/>
      <c r="C17" s="152" t="s">
        <v>116</v>
      </c>
      <c r="D17" s="153"/>
      <c r="E17" s="112">
        <v>0</v>
      </c>
      <c r="F17" s="112">
        <v>0</v>
      </c>
      <c r="G17" s="112">
        <f t="shared" si="0"/>
        <v>0</v>
      </c>
      <c r="H17" s="112">
        <v>0</v>
      </c>
      <c r="I17" s="112">
        <v>0</v>
      </c>
      <c r="J17" s="112">
        <f t="shared" si="1"/>
        <v>0</v>
      </c>
    </row>
    <row r="18" spans="1:12" ht="12" customHeight="1" x14ac:dyDescent="0.2">
      <c r="A18" s="26"/>
      <c r="B18" s="151" t="s">
        <v>117</v>
      </c>
      <c r="C18" s="152"/>
      <c r="D18" s="153"/>
      <c r="E18" s="112">
        <f>+E19+E20</f>
        <v>0</v>
      </c>
      <c r="F18" s="112">
        <v>0</v>
      </c>
      <c r="G18" s="112">
        <f t="shared" si="0"/>
        <v>0</v>
      </c>
      <c r="H18" s="112">
        <v>0</v>
      </c>
      <c r="I18" s="112">
        <v>0</v>
      </c>
      <c r="J18" s="112">
        <f>+I18-F18</f>
        <v>0</v>
      </c>
    </row>
    <row r="19" spans="1:12" ht="12" customHeight="1" x14ac:dyDescent="0.2">
      <c r="A19" s="26"/>
      <c r="B19" s="32"/>
      <c r="C19" s="152" t="s">
        <v>115</v>
      </c>
      <c r="D19" s="153"/>
      <c r="E19" s="112">
        <v>0</v>
      </c>
      <c r="F19" s="112">
        <v>0</v>
      </c>
      <c r="G19" s="112">
        <f t="shared" si="0"/>
        <v>0</v>
      </c>
      <c r="H19" s="112">
        <v>0</v>
      </c>
      <c r="I19" s="112">
        <v>0</v>
      </c>
      <c r="J19" s="112">
        <f>+I19-F19</f>
        <v>0</v>
      </c>
    </row>
    <row r="20" spans="1:12" ht="12" customHeight="1" x14ac:dyDescent="0.2">
      <c r="A20" s="26"/>
      <c r="B20" s="32"/>
      <c r="C20" s="152" t="s">
        <v>116</v>
      </c>
      <c r="D20" s="153"/>
      <c r="E20" s="112">
        <v>0</v>
      </c>
      <c r="F20" s="112">
        <v>0</v>
      </c>
      <c r="G20" s="112">
        <f t="shared" si="0"/>
        <v>0</v>
      </c>
      <c r="H20" s="112">
        <v>0</v>
      </c>
      <c r="I20" s="112">
        <v>0</v>
      </c>
      <c r="J20" s="112">
        <f t="shared" si="1"/>
        <v>0</v>
      </c>
    </row>
    <row r="21" spans="1:12" ht="12" customHeight="1" x14ac:dyDescent="0.2">
      <c r="A21" s="26"/>
      <c r="B21" s="151" t="s">
        <v>118</v>
      </c>
      <c r="C21" s="152"/>
      <c r="D21" s="153"/>
      <c r="E21" s="112">
        <v>8855797</v>
      </c>
      <c r="F21" s="112">
        <v>0</v>
      </c>
      <c r="G21" s="112">
        <v>8855797</v>
      </c>
      <c r="H21" s="112">
        <v>2077800.01</v>
      </c>
      <c r="I21" s="112">
        <v>2077800.01</v>
      </c>
      <c r="J21" s="112">
        <f>+I21-E21</f>
        <v>-6777996.9900000002</v>
      </c>
    </row>
    <row r="22" spans="1:12" ht="12" customHeight="1" x14ac:dyDescent="0.2">
      <c r="A22" s="26"/>
      <c r="B22" s="151" t="s">
        <v>84</v>
      </c>
      <c r="C22" s="152"/>
      <c r="D22" s="153"/>
      <c r="E22" s="112">
        <v>1045000</v>
      </c>
      <c r="F22" s="112">
        <v>0</v>
      </c>
      <c r="G22" s="112">
        <v>1045000</v>
      </c>
      <c r="H22" s="112">
        <v>220001</v>
      </c>
      <c r="I22" s="112">
        <v>220001</v>
      </c>
      <c r="J22" s="112">
        <f>+I22-E22</f>
        <v>-824999</v>
      </c>
    </row>
    <row r="23" spans="1:12" ht="12" customHeight="1" x14ac:dyDescent="0.2">
      <c r="A23" s="33"/>
      <c r="B23" s="151" t="s">
        <v>119</v>
      </c>
      <c r="C23" s="152"/>
      <c r="D23" s="153"/>
      <c r="E23" s="112">
        <v>0</v>
      </c>
      <c r="F23" s="112">
        <v>0</v>
      </c>
      <c r="G23" s="112">
        <f t="shared" si="0"/>
        <v>0</v>
      </c>
      <c r="H23" s="112">
        <v>0</v>
      </c>
      <c r="I23" s="112">
        <v>0</v>
      </c>
      <c r="J23" s="112">
        <f t="shared" si="1"/>
        <v>0</v>
      </c>
    </row>
    <row r="24" spans="1:12" ht="12" customHeight="1" x14ac:dyDescent="0.2">
      <c r="A24" s="26"/>
      <c r="B24" s="151" t="s">
        <v>120</v>
      </c>
      <c r="C24" s="152"/>
      <c r="D24" s="153"/>
      <c r="E24" s="112">
        <v>0</v>
      </c>
      <c r="F24" s="112">
        <v>0</v>
      </c>
      <c r="G24" s="112">
        <f t="shared" si="0"/>
        <v>0</v>
      </c>
      <c r="H24" s="112">
        <v>0</v>
      </c>
      <c r="I24" s="112">
        <v>0</v>
      </c>
      <c r="J24" s="112">
        <f t="shared" si="1"/>
        <v>0</v>
      </c>
    </row>
    <row r="25" spans="1:12" ht="12" customHeight="1" x14ac:dyDescent="0.2">
      <c r="A25" s="26"/>
      <c r="B25" s="34"/>
      <c r="C25" s="35"/>
      <c r="D25" s="36"/>
      <c r="E25" s="113"/>
      <c r="F25" s="114"/>
      <c r="G25" s="114"/>
      <c r="H25" s="114"/>
      <c r="I25" s="114"/>
      <c r="J25" s="114"/>
    </row>
    <row r="26" spans="1:12" ht="12" customHeight="1" x14ac:dyDescent="0.2">
      <c r="A26" s="21"/>
      <c r="B26" s="37"/>
      <c r="C26" s="38"/>
      <c r="D26" s="39" t="s">
        <v>121</v>
      </c>
      <c r="E26" s="112">
        <f>SUM(E11+E12+E13+E14+E15+E18+E21+E22+E23+E24)</f>
        <v>10088389</v>
      </c>
      <c r="F26" s="112">
        <f>SUM(F11+F12+F13+F14+F15+F18+F21+F22+F23+F24)</f>
        <v>0</v>
      </c>
      <c r="G26" s="112">
        <f>SUM(G11+G12+G13+G14+G15+G18+G21+G22+G23+G24)</f>
        <v>10088389</v>
      </c>
      <c r="H26" s="112">
        <f>SUM(H11+H12+H13+H14+H15+H18+H21+H22+H23+H24)</f>
        <v>2341283.87</v>
      </c>
      <c r="I26" s="112">
        <f>SUM(I11+I12+I13+I14+I15+I18+I21+I22+I23+I24)</f>
        <v>2341283.87</v>
      </c>
      <c r="J26" s="154">
        <f>+J15+J21+J22</f>
        <v>-7747105.1299999999</v>
      </c>
      <c r="L26" s="126"/>
    </row>
    <row r="27" spans="1:12" ht="12" customHeight="1" x14ac:dyDescent="0.2">
      <c r="A27" s="26"/>
      <c r="B27" s="40"/>
      <c r="C27" s="40"/>
      <c r="D27" s="40"/>
      <c r="E27" s="115"/>
      <c r="F27" s="115"/>
      <c r="G27" s="115"/>
      <c r="H27" s="156" t="s">
        <v>252</v>
      </c>
      <c r="I27" s="157"/>
      <c r="J27" s="155"/>
    </row>
    <row r="28" spans="1:12" ht="12" customHeight="1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</row>
    <row r="29" spans="1:12" ht="12" customHeight="1" x14ac:dyDescent="0.2">
      <c r="A29" s="21"/>
      <c r="B29" s="150" t="s">
        <v>122</v>
      </c>
      <c r="C29" s="150"/>
      <c r="D29" s="150"/>
      <c r="E29" s="149" t="s">
        <v>102</v>
      </c>
      <c r="F29" s="149"/>
      <c r="G29" s="149"/>
      <c r="H29" s="149"/>
      <c r="I29" s="149"/>
      <c r="J29" s="150" t="s">
        <v>103</v>
      </c>
    </row>
    <row r="30" spans="1:12" ht="24" x14ac:dyDescent="0.2">
      <c r="A30" s="21"/>
      <c r="B30" s="150"/>
      <c r="C30" s="150"/>
      <c r="D30" s="150"/>
      <c r="E30" s="24" t="s">
        <v>104</v>
      </c>
      <c r="F30" s="25" t="s">
        <v>105</v>
      </c>
      <c r="G30" s="24" t="s">
        <v>106</v>
      </c>
      <c r="H30" s="24" t="s">
        <v>107</v>
      </c>
      <c r="I30" s="24" t="s">
        <v>108</v>
      </c>
      <c r="J30" s="150"/>
    </row>
    <row r="31" spans="1:12" ht="12" customHeight="1" x14ac:dyDescent="0.2">
      <c r="A31" s="21"/>
      <c r="B31" s="150"/>
      <c r="C31" s="150"/>
      <c r="D31" s="150"/>
      <c r="E31" s="24" t="s">
        <v>109</v>
      </c>
      <c r="F31" s="24" t="s">
        <v>110</v>
      </c>
      <c r="G31" s="24" t="s">
        <v>111</v>
      </c>
      <c r="H31" s="24" t="s">
        <v>112</v>
      </c>
      <c r="I31" s="24" t="s">
        <v>113</v>
      </c>
      <c r="J31" s="24" t="s">
        <v>127</v>
      </c>
    </row>
    <row r="32" spans="1:12" ht="12" customHeight="1" x14ac:dyDescent="0.2">
      <c r="A32" s="26"/>
      <c r="B32" s="27"/>
      <c r="C32" s="28"/>
      <c r="D32" s="29"/>
      <c r="E32" s="31"/>
      <c r="F32" s="31"/>
      <c r="G32" s="31"/>
      <c r="H32" s="31"/>
      <c r="I32" s="31"/>
      <c r="J32" s="31"/>
    </row>
    <row r="33" spans="1:10" ht="12" customHeight="1" x14ac:dyDescent="0.2">
      <c r="A33" s="26"/>
      <c r="B33" s="41" t="s">
        <v>123</v>
      </c>
      <c r="C33" s="42"/>
      <c r="D33" s="20"/>
      <c r="E33" s="116">
        <f>+E37+E43</f>
        <v>1232592</v>
      </c>
      <c r="F33" s="116">
        <f t="shared" ref="F33:I33" si="2">+F34+F35+F36+F37+F40+F43+F44</f>
        <v>0</v>
      </c>
      <c r="G33" s="116">
        <f t="shared" si="2"/>
        <v>1232592</v>
      </c>
      <c r="H33" s="116">
        <f>+H37+H43</f>
        <v>263483.86</v>
      </c>
      <c r="I33" s="116">
        <f t="shared" si="2"/>
        <v>263483.86</v>
      </c>
      <c r="J33" s="116">
        <f>+J34+J35+J36+J37+J40+J43+J44</f>
        <v>-969108.14</v>
      </c>
    </row>
    <row r="34" spans="1:10" ht="12" customHeight="1" x14ac:dyDescent="0.2">
      <c r="A34" s="26"/>
      <c r="B34" s="32"/>
      <c r="C34" s="152" t="s">
        <v>74</v>
      </c>
      <c r="D34" s="153"/>
      <c r="E34" s="112">
        <v>0</v>
      </c>
      <c r="F34" s="112">
        <v>0</v>
      </c>
      <c r="G34" s="112">
        <f>+E34+F34</f>
        <v>0</v>
      </c>
      <c r="H34" s="112">
        <v>0</v>
      </c>
      <c r="I34" s="112">
        <v>0</v>
      </c>
      <c r="J34" s="112">
        <f>+I34-E34</f>
        <v>0</v>
      </c>
    </row>
    <row r="35" spans="1:10" ht="12" customHeight="1" x14ac:dyDescent="0.2">
      <c r="A35" s="26"/>
      <c r="B35" s="32"/>
      <c r="C35" s="152" t="s">
        <v>76</v>
      </c>
      <c r="D35" s="153"/>
      <c r="E35" s="112">
        <v>0</v>
      </c>
      <c r="F35" s="112">
        <v>0</v>
      </c>
      <c r="G35" s="112">
        <f t="shared" ref="G35:G49" si="3">+E35+F35</f>
        <v>0</v>
      </c>
      <c r="H35" s="112">
        <v>0</v>
      </c>
      <c r="I35" s="112">
        <v>0</v>
      </c>
      <c r="J35" s="112">
        <f t="shared" ref="J35:J52" si="4">+I35-E35</f>
        <v>0</v>
      </c>
    </row>
    <row r="36" spans="1:10" ht="12" customHeight="1" x14ac:dyDescent="0.2">
      <c r="A36" s="26"/>
      <c r="B36" s="32"/>
      <c r="C36" s="152" t="s">
        <v>78</v>
      </c>
      <c r="D36" s="153"/>
      <c r="E36" s="112">
        <v>0</v>
      </c>
      <c r="F36" s="112">
        <v>0</v>
      </c>
      <c r="G36" s="112">
        <f t="shared" si="3"/>
        <v>0</v>
      </c>
      <c r="H36" s="112">
        <v>0</v>
      </c>
      <c r="I36" s="112">
        <v>0</v>
      </c>
      <c r="J36" s="112">
        <f t="shared" si="4"/>
        <v>0</v>
      </c>
    </row>
    <row r="37" spans="1:10" ht="12" customHeight="1" x14ac:dyDescent="0.2">
      <c r="A37" s="26"/>
      <c r="B37" s="32"/>
      <c r="C37" s="152" t="s">
        <v>114</v>
      </c>
      <c r="D37" s="153"/>
      <c r="E37" s="112">
        <f>+E38+E39</f>
        <v>187592</v>
      </c>
      <c r="F37" s="112">
        <f>+F38+F39</f>
        <v>0</v>
      </c>
      <c r="G37" s="112">
        <f t="shared" si="3"/>
        <v>187592</v>
      </c>
      <c r="H37" s="112">
        <f>+H38</f>
        <v>43482.86</v>
      </c>
      <c r="I37" s="112">
        <f>+I38</f>
        <v>43482.86</v>
      </c>
      <c r="J37" s="112">
        <f>+J38</f>
        <v>-144109.14000000001</v>
      </c>
    </row>
    <row r="38" spans="1:10" ht="12" customHeight="1" x14ac:dyDescent="0.2">
      <c r="A38" s="26"/>
      <c r="B38" s="32"/>
      <c r="C38" s="19"/>
      <c r="D38" s="43" t="s">
        <v>115</v>
      </c>
      <c r="E38" s="112">
        <f>+E16</f>
        <v>187592</v>
      </c>
      <c r="F38" s="112">
        <f>+F16</f>
        <v>0</v>
      </c>
      <c r="G38" s="112">
        <f t="shared" si="3"/>
        <v>187592</v>
      </c>
      <c r="H38" s="112">
        <f>+H16</f>
        <v>43482.86</v>
      </c>
      <c r="I38" s="112">
        <f>+I16</f>
        <v>43482.86</v>
      </c>
      <c r="J38" s="112">
        <f>+I38-E38</f>
        <v>-144109.14000000001</v>
      </c>
    </row>
    <row r="39" spans="1:10" ht="12" customHeight="1" x14ac:dyDescent="0.2">
      <c r="A39" s="26"/>
      <c r="B39" s="32"/>
      <c r="C39" s="19"/>
      <c r="D39" s="43" t="s">
        <v>116</v>
      </c>
      <c r="E39" s="112">
        <v>0</v>
      </c>
      <c r="F39" s="112">
        <v>0</v>
      </c>
      <c r="G39" s="112">
        <f t="shared" si="3"/>
        <v>0</v>
      </c>
      <c r="H39" s="112">
        <v>0</v>
      </c>
      <c r="I39" s="112">
        <v>0</v>
      </c>
      <c r="J39" s="112">
        <f t="shared" si="4"/>
        <v>0</v>
      </c>
    </row>
    <row r="40" spans="1:10" ht="12" customHeight="1" x14ac:dyDescent="0.2">
      <c r="A40" s="26"/>
      <c r="B40" s="32"/>
      <c r="C40" s="152" t="s">
        <v>117</v>
      </c>
      <c r="D40" s="153"/>
      <c r="E40" s="112">
        <f>+E41+E42</f>
        <v>0</v>
      </c>
      <c r="F40" s="112">
        <v>0</v>
      </c>
      <c r="G40" s="112">
        <f>+G41+G42</f>
        <v>0</v>
      </c>
      <c r="H40" s="112">
        <v>0</v>
      </c>
      <c r="I40" s="112">
        <v>0</v>
      </c>
      <c r="J40" s="112">
        <f>+I40-F40</f>
        <v>0</v>
      </c>
    </row>
    <row r="41" spans="1:10" ht="12" customHeight="1" x14ac:dyDescent="0.2">
      <c r="A41" s="26"/>
      <c r="B41" s="32"/>
      <c r="C41" s="19"/>
      <c r="D41" s="43" t="s">
        <v>115</v>
      </c>
      <c r="E41" s="112">
        <v>0</v>
      </c>
      <c r="F41" s="112">
        <v>0</v>
      </c>
      <c r="G41" s="112">
        <f t="shared" si="3"/>
        <v>0</v>
      </c>
      <c r="H41" s="112">
        <v>0</v>
      </c>
      <c r="I41" s="112">
        <v>0</v>
      </c>
      <c r="J41" s="112">
        <f>+I41-F41</f>
        <v>0</v>
      </c>
    </row>
    <row r="42" spans="1:10" ht="12" customHeight="1" x14ac:dyDescent="0.2">
      <c r="A42" s="26"/>
      <c r="B42" s="32"/>
      <c r="C42" s="19"/>
      <c r="D42" s="43" t="s">
        <v>116</v>
      </c>
      <c r="E42" s="112">
        <v>0</v>
      </c>
      <c r="F42" s="112">
        <v>0</v>
      </c>
      <c r="G42" s="112">
        <f t="shared" si="3"/>
        <v>0</v>
      </c>
      <c r="H42" s="112">
        <v>0</v>
      </c>
      <c r="I42" s="112">
        <v>0</v>
      </c>
      <c r="J42" s="112">
        <f t="shared" si="4"/>
        <v>0</v>
      </c>
    </row>
    <row r="43" spans="1:10" ht="12" customHeight="1" x14ac:dyDescent="0.2">
      <c r="A43" s="26"/>
      <c r="B43" s="32"/>
      <c r="C43" s="152" t="s">
        <v>84</v>
      </c>
      <c r="D43" s="153"/>
      <c r="E43" s="112">
        <f>+E22</f>
        <v>1045000</v>
      </c>
      <c r="F43" s="112">
        <v>0</v>
      </c>
      <c r="G43" s="112">
        <f t="shared" si="3"/>
        <v>1045000</v>
      </c>
      <c r="H43" s="112">
        <f>+H22</f>
        <v>220001</v>
      </c>
      <c r="I43" s="112">
        <f>+I22</f>
        <v>220001</v>
      </c>
      <c r="J43" s="112">
        <f>+I43-E43</f>
        <v>-824999</v>
      </c>
    </row>
    <row r="44" spans="1:10" ht="12" customHeight="1" x14ac:dyDescent="0.2">
      <c r="A44" s="26"/>
      <c r="B44" s="32"/>
      <c r="C44" s="152" t="s">
        <v>119</v>
      </c>
      <c r="D44" s="153"/>
      <c r="E44" s="112">
        <v>0</v>
      </c>
      <c r="F44" s="112">
        <v>0</v>
      </c>
      <c r="G44" s="112">
        <f t="shared" si="3"/>
        <v>0</v>
      </c>
      <c r="H44" s="112">
        <v>0</v>
      </c>
      <c r="I44" s="112">
        <v>0</v>
      </c>
      <c r="J44" s="112">
        <f t="shared" si="4"/>
        <v>0</v>
      </c>
    </row>
    <row r="45" spans="1:10" ht="12" customHeight="1" x14ac:dyDescent="0.2">
      <c r="A45" s="26"/>
      <c r="B45" s="32"/>
      <c r="C45" s="19"/>
      <c r="D45" s="43"/>
      <c r="E45" s="112"/>
      <c r="F45" s="112"/>
      <c r="G45" s="117"/>
      <c r="H45" s="112">
        <v>0</v>
      </c>
      <c r="I45" s="112"/>
      <c r="J45" s="117"/>
    </row>
    <row r="46" spans="1:10" ht="12" customHeight="1" x14ac:dyDescent="0.2">
      <c r="A46" s="26"/>
      <c r="B46" s="41" t="s">
        <v>124</v>
      </c>
      <c r="C46" s="42"/>
      <c r="D46" s="43"/>
      <c r="E46" s="116">
        <f>+E47+E48+E49</f>
        <v>8855797</v>
      </c>
      <c r="F46" s="116">
        <f>+F47+F48+F49</f>
        <v>0</v>
      </c>
      <c r="G46" s="116">
        <f>+G47+G48+G49</f>
        <v>8855797</v>
      </c>
      <c r="H46" s="116">
        <f>+H47+H48+H49</f>
        <v>2077800.01</v>
      </c>
      <c r="I46" s="116">
        <f>+I47+I48+I49</f>
        <v>2077800.01</v>
      </c>
      <c r="J46" s="116">
        <f>+J48</f>
        <v>-6777996.9900000002</v>
      </c>
    </row>
    <row r="47" spans="1:10" ht="12" customHeight="1" x14ac:dyDescent="0.2">
      <c r="A47" s="26"/>
      <c r="B47" s="41"/>
      <c r="C47" s="152" t="s">
        <v>99</v>
      </c>
      <c r="D47" s="153"/>
      <c r="E47" s="112">
        <v>0</v>
      </c>
      <c r="F47" s="112">
        <v>0</v>
      </c>
      <c r="G47" s="112">
        <f t="shared" si="3"/>
        <v>0</v>
      </c>
      <c r="H47" s="112">
        <v>0</v>
      </c>
      <c r="I47" s="112">
        <v>0</v>
      </c>
      <c r="J47" s="112">
        <f t="shared" si="4"/>
        <v>0</v>
      </c>
    </row>
    <row r="48" spans="1:10" ht="12" customHeight="1" x14ac:dyDescent="0.2">
      <c r="A48" s="26"/>
      <c r="B48" s="32"/>
      <c r="C48" s="152" t="s">
        <v>118</v>
      </c>
      <c r="D48" s="153"/>
      <c r="E48" s="112">
        <f>+E21</f>
        <v>8855797</v>
      </c>
      <c r="F48" s="112">
        <f>+F21</f>
        <v>0</v>
      </c>
      <c r="G48" s="112">
        <f t="shared" si="3"/>
        <v>8855797</v>
      </c>
      <c r="H48" s="112">
        <f>+H21</f>
        <v>2077800.01</v>
      </c>
      <c r="I48" s="112">
        <f>+I21</f>
        <v>2077800.01</v>
      </c>
      <c r="J48" s="112">
        <f>+I48-E48</f>
        <v>-6777996.9900000002</v>
      </c>
    </row>
    <row r="49" spans="1:11" ht="12" customHeight="1" x14ac:dyDescent="0.2">
      <c r="A49" s="26"/>
      <c r="B49" s="32"/>
      <c r="C49" s="152" t="s">
        <v>119</v>
      </c>
      <c r="D49" s="153"/>
      <c r="E49" s="112">
        <v>0</v>
      </c>
      <c r="F49" s="112">
        <v>0</v>
      </c>
      <c r="G49" s="112">
        <f t="shared" si="3"/>
        <v>0</v>
      </c>
      <c r="H49" s="112">
        <v>0</v>
      </c>
      <c r="I49" s="112">
        <v>0</v>
      </c>
      <c r="J49" s="112">
        <f t="shared" si="4"/>
        <v>0</v>
      </c>
    </row>
    <row r="50" spans="1:11" s="48" customFormat="1" ht="12" customHeight="1" x14ac:dyDescent="0.2">
      <c r="A50" s="21"/>
      <c r="B50" s="44"/>
      <c r="C50" s="45"/>
      <c r="D50" s="46"/>
      <c r="E50" s="118"/>
      <c r="F50" s="118"/>
      <c r="G50" s="118"/>
      <c r="H50" s="118"/>
      <c r="I50" s="118"/>
      <c r="J50" s="118"/>
      <c r="K50" s="47"/>
    </row>
    <row r="51" spans="1:11" ht="12" customHeight="1" x14ac:dyDescent="0.2">
      <c r="A51" s="26"/>
      <c r="B51" s="41" t="s">
        <v>125</v>
      </c>
      <c r="C51" s="49"/>
      <c r="D51" s="43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 x14ac:dyDescent="0.2">
      <c r="A52" s="26"/>
      <c r="B52" s="32"/>
      <c r="C52" s="152" t="s">
        <v>120</v>
      </c>
      <c r="D52" s="153"/>
      <c r="E52" s="112">
        <v>0</v>
      </c>
      <c r="F52" s="112">
        <v>0</v>
      </c>
      <c r="G52" s="112">
        <f t="shared" ref="G52" si="5">+E52+F52</f>
        <v>0</v>
      </c>
      <c r="H52" s="112">
        <v>0</v>
      </c>
      <c r="I52" s="112">
        <v>0</v>
      </c>
      <c r="J52" s="112">
        <f t="shared" si="4"/>
        <v>0</v>
      </c>
    </row>
    <row r="53" spans="1:11" ht="12" customHeight="1" x14ac:dyDescent="0.2">
      <c r="A53" s="26"/>
      <c r="B53" s="34"/>
      <c r="C53" s="35"/>
      <c r="D53" s="36"/>
      <c r="E53" s="114"/>
      <c r="F53" s="114"/>
      <c r="G53" s="114"/>
      <c r="H53" s="114"/>
      <c r="I53" s="114"/>
      <c r="J53" s="114"/>
    </row>
    <row r="54" spans="1:11" ht="12" customHeight="1" x14ac:dyDescent="0.2">
      <c r="A54" s="21"/>
      <c r="B54" s="37"/>
      <c r="C54" s="38"/>
      <c r="D54" s="50" t="s">
        <v>121</v>
      </c>
      <c r="E54" s="112">
        <f>+E34+E35+E36+E37+E40+E43+E44+E46+E51</f>
        <v>10088389</v>
      </c>
      <c r="F54" s="112">
        <f>+F34+F35+F36+F37+F40+F43+F44+F46+F51</f>
        <v>0</v>
      </c>
      <c r="G54" s="112">
        <f>+G34+G35+G36+G37+G40+G43+G44+G46+G51</f>
        <v>10088389</v>
      </c>
      <c r="H54" s="112">
        <f>+H33+H46</f>
        <v>2341283.87</v>
      </c>
      <c r="I54" s="112">
        <f t="shared" ref="H54:I54" si="6">+I34+I35+I36+I37+I40+I43+I44+I46+I51</f>
        <v>2341283.87</v>
      </c>
      <c r="J54" s="159">
        <f>+J33+J46</f>
        <v>-7747105.1299999999</v>
      </c>
    </row>
    <row r="55" spans="1:11" x14ac:dyDescent="0.2">
      <c r="A55" s="26"/>
      <c r="B55" s="40"/>
      <c r="C55" s="40"/>
      <c r="D55" s="40"/>
      <c r="E55" s="115"/>
      <c r="F55" s="115"/>
      <c r="G55" s="115"/>
      <c r="H55" s="156" t="s">
        <v>252</v>
      </c>
      <c r="I55" s="157"/>
      <c r="J55" s="160"/>
    </row>
    <row r="56" spans="1:11" x14ac:dyDescent="0.2">
      <c r="A56" s="26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1" x14ac:dyDescent="0.2">
      <c r="B57" s="17" t="s">
        <v>126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L19" sqref="L19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9" s="17" customFormat="1" x14ac:dyDescent="0.2"/>
    <row r="2" spans="2:9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2:9" x14ac:dyDescent="0.2">
      <c r="B3" s="143" t="s">
        <v>253</v>
      </c>
      <c r="C3" s="144"/>
      <c r="D3" s="144"/>
      <c r="E3" s="144"/>
      <c r="F3" s="144"/>
      <c r="G3" s="144"/>
      <c r="H3" s="144"/>
      <c r="I3" s="145"/>
    </row>
    <row r="4" spans="2:9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2:9" x14ac:dyDescent="0.2">
      <c r="B5" s="143" t="s">
        <v>129</v>
      </c>
      <c r="C5" s="144"/>
      <c r="D5" s="144"/>
      <c r="E5" s="144"/>
      <c r="F5" s="144"/>
      <c r="G5" s="144"/>
      <c r="H5" s="144"/>
      <c r="I5" s="145"/>
    </row>
    <row r="6" spans="2:9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2:9" s="17" customFormat="1" x14ac:dyDescent="0.2"/>
    <row r="8" spans="2:9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2:9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9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52"/>
      <c r="C11" s="53"/>
      <c r="D11" s="54"/>
      <c r="E11" s="54"/>
      <c r="F11" s="54"/>
      <c r="G11" s="54"/>
      <c r="H11" s="54"/>
      <c r="I11" s="54"/>
    </row>
    <row r="12" spans="2:9" x14ac:dyDescent="0.2">
      <c r="B12" s="55"/>
      <c r="C12" s="56" t="s">
        <v>259</v>
      </c>
      <c r="D12" s="109">
        <v>10088389</v>
      </c>
      <c r="E12" s="109">
        <v>0</v>
      </c>
      <c r="F12" s="109">
        <v>10088389</v>
      </c>
      <c r="G12" s="109">
        <v>1784613.07</v>
      </c>
      <c r="H12" s="109">
        <v>1775074.07</v>
      </c>
      <c r="I12" s="109">
        <v>8303775.9299999997</v>
      </c>
    </row>
    <row r="13" spans="2:9" x14ac:dyDescent="0.2">
      <c r="B13" s="55"/>
      <c r="C13" s="56"/>
      <c r="D13" s="57"/>
      <c r="E13" s="57"/>
      <c r="F13" s="57"/>
      <c r="G13" s="57"/>
      <c r="H13" s="57"/>
      <c r="I13" s="57"/>
    </row>
    <row r="14" spans="2:9" x14ac:dyDescent="0.2">
      <c r="B14" s="55"/>
      <c r="C14" s="56"/>
      <c r="D14" s="57"/>
      <c r="E14" s="57"/>
      <c r="F14" s="57"/>
      <c r="G14" s="57"/>
      <c r="H14" s="57"/>
      <c r="I14" s="57"/>
    </row>
    <row r="15" spans="2:9" x14ac:dyDescent="0.2">
      <c r="B15" s="55"/>
      <c r="C15" s="56"/>
      <c r="D15" s="57"/>
      <c r="E15" s="57"/>
      <c r="F15" s="57"/>
      <c r="G15" s="57"/>
      <c r="H15" s="57"/>
      <c r="I15" s="57"/>
    </row>
    <row r="16" spans="2:9" x14ac:dyDescent="0.2">
      <c r="B16" s="55"/>
      <c r="C16" s="56"/>
      <c r="D16" s="57"/>
      <c r="E16" s="57"/>
      <c r="F16" s="57"/>
      <c r="G16" s="57"/>
      <c r="H16" s="57"/>
      <c r="I16" s="57"/>
    </row>
    <row r="17" spans="1:10" x14ac:dyDescent="0.2">
      <c r="B17" s="55"/>
      <c r="C17" s="56"/>
      <c r="D17" s="57"/>
      <c r="E17" s="57"/>
      <c r="F17" s="57"/>
      <c r="G17" s="57"/>
      <c r="H17" s="57"/>
      <c r="I17" s="57"/>
    </row>
    <row r="18" spans="1:10" x14ac:dyDescent="0.2">
      <c r="B18" s="55"/>
      <c r="C18" s="56"/>
      <c r="D18" s="57"/>
      <c r="E18" s="57"/>
      <c r="F18" s="57"/>
      <c r="G18" s="57"/>
      <c r="H18" s="57"/>
      <c r="I18" s="57"/>
    </row>
    <row r="19" spans="1:10" x14ac:dyDescent="0.2">
      <c r="B19" s="55"/>
      <c r="C19" s="56"/>
      <c r="D19" s="57"/>
      <c r="E19" s="57"/>
      <c r="F19" s="57"/>
      <c r="G19" s="57"/>
      <c r="H19" s="57"/>
      <c r="I19" s="57"/>
    </row>
    <row r="20" spans="1:10" x14ac:dyDescent="0.2">
      <c r="B20" s="55"/>
      <c r="C20" s="56"/>
      <c r="D20" s="57"/>
      <c r="E20" s="57"/>
      <c r="F20" s="57"/>
      <c r="G20" s="57"/>
      <c r="H20" s="57"/>
      <c r="I20" s="57"/>
    </row>
    <row r="21" spans="1:10" x14ac:dyDescent="0.2">
      <c r="B21" s="58"/>
      <c r="C21" s="59"/>
      <c r="D21" s="60"/>
      <c r="E21" s="60"/>
      <c r="F21" s="60"/>
      <c r="G21" s="60"/>
      <c r="H21" s="60"/>
      <c r="I21" s="60"/>
    </row>
    <row r="22" spans="1:10" s="48" customFormat="1" x14ac:dyDescent="0.2">
      <c r="A22" s="47"/>
      <c r="B22" s="61"/>
      <c r="C22" s="62" t="s">
        <v>137</v>
      </c>
      <c r="D22" s="107">
        <f>SUM(D12:D20)</f>
        <v>10088389</v>
      </c>
      <c r="E22" s="107">
        <f t="shared" ref="E22:I22" si="0">SUM(E12:E20)</f>
        <v>0</v>
      </c>
      <c r="F22" s="107">
        <f t="shared" si="0"/>
        <v>10088389</v>
      </c>
      <c r="G22" s="107">
        <f t="shared" si="0"/>
        <v>1784613.07</v>
      </c>
      <c r="H22" s="107">
        <f t="shared" si="0"/>
        <v>1775074.07</v>
      </c>
      <c r="I22" s="107">
        <f t="shared" si="0"/>
        <v>8303775.9299999997</v>
      </c>
      <c r="J22" s="47"/>
    </row>
    <row r="23" spans="1:10" x14ac:dyDescent="0.2">
      <c r="B23" s="17"/>
      <c r="C23" s="17"/>
      <c r="D23" s="17"/>
      <c r="E23" s="17"/>
      <c r="F23" s="17"/>
      <c r="G23" s="17"/>
      <c r="H23" s="122"/>
      <c r="I23" s="17"/>
    </row>
    <row r="24" spans="1:10" x14ac:dyDescent="0.2">
      <c r="B24" s="17"/>
      <c r="C24" s="17"/>
      <c r="D24" s="17"/>
      <c r="E24" s="17"/>
      <c r="F24" s="17"/>
      <c r="G24" s="17"/>
      <c r="H24" s="17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L20" sqref="L20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2:9" x14ac:dyDescent="0.2">
      <c r="B3" s="143" t="s">
        <v>253</v>
      </c>
      <c r="C3" s="144"/>
      <c r="D3" s="144"/>
      <c r="E3" s="144"/>
      <c r="F3" s="144"/>
      <c r="G3" s="144"/>
      <c r="H3" s="144"/>
      <c r="I3" s="145"/>
    </row>
    <row r="4" spans="2:9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2:9" x14ac:dyDescent="0.2">
      <c r="B5" s="143" t="s">
        <v>138</v>
      </c>
      <c r="C5" s="144"/>
      <c r="D5" s="144"/>
      <c r="E5" s="144"/>
      <c r="F5" s="144"/>
      <c r="G5" s="144"/>
      <c r="H5" s="144"/>
      <c r="I5" s="145"/>
    </row>
    <row r="6" spans="2:9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2:9" s="17" customFormat="1" x14ac:dyDescent="0.2"/>
    <row r="8" spans="2:9" x14ac:dyDescent="0.2">
      <c r="B8" s="163" t="s">
        <v>73</v>
      </c>
      <c r="C8" s="164"/>
      <c r="D8" s="162" t="s">
        <v>139</v>
      </c>
      <c r="E8" s="162"/>
      <c r="F8" s="162"/>
      <c r="G8" s="162"/>
      <c r="H8" s="162"/>
      <c r="I8" s="162" t="s">
        <v>131</v>
      </c>
    </row>
    <row r="9" spans="2:9" ht="24" x14ac:dyDescent="0.2">
      <c r="B9" s="165"/>
      <c r="C9" s="166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9" x14ac:dyDescent="0.2">
      <c r="B10" s="167"/>
      <c r="C10" s="168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63"/>
      <c r="C11" s="64"/>
      <c r="D11" s="108"/>
      <c r="E11" s="108"/>
      <c r="F11" s="108"/>
      <c r="G11" s="108"/>
      <c r="H11" s="108"/>
      <c r="I11" s="108"/>
    </row>
    <row r="12" spans="2:9" x14ac:dyDescent="0.2">
      <c r="B12" s="52"/>
      <c r="C12" s="66" t="s">
        <v>140</v>
      </c>
      <c r="D12" s="101">
        <v>9325748</v>
      </c>
      <c r="E12" s="101">
        <v>0</v>
      </c>
      <c r="F12" s="101">
        <v>9325748</v>
      </c>
      <c r="G12" s="101">
        <v>1546378.73</v>
      </c>
      <c r="H12" s="101">
        <v>1536839.73</v>
      </c>
      <c r="I12" s="101">
        <f>+F12-G12</f>
        <v>7779369.2699999996</v>
      </c>
    </row>
    <row r="13" spans="2:9" x14ac:dyDescent="0.2">
      <c r="B13" s="52"/>
      <c r="C13" s="53"/>
      <c r="D13" s="101"/>
      <c r="E13" s="101"/>
      <c r="F13" s="101"/>
      <c r="G13" s="101"/>
      <c r="H13" s="101"/>
      <c r="I13" s="101"/>
    </row>
    <row r="14" spans="2:9" x14ac:dyDescent="0.2">
      <c r="B14" s="67"/>
      <c r="C14" s="66" t="s">
        <v>141</v>
      </c>
      <c r="D14" s="101">
        <v>762641</v>
      </c>
      <c r="E14" s="101">
        <v>0</v>
      </c>
      <c r="F14" s="101">
        <v>762641</v>
      </c>
      <c r="G14" s="101">
        <v>238234.34</v>
      </c>
      <c r="H14" s="101">
        <v>238234.34</v>
      </c>
      <c r="I14" s="101">
        <f>+F14-G14</f>
        <v>524406.66</v>
      </c>
    </row>
    <row r="15" spans="2:9" x14ac:dyDescent="0.2">
      <c r="B15" s="52"/>
      <c r="C15" s="53"/>
      <c r="D15" s="101"/>
      <c r="E15" s="101"/>
      <c r="F15" s="101"/>
      <c r="G15" s="101"/>
      <c r="H15" s="101"/>
      <c r="I15" s="101"/>
    </row>
    <row r="16" spans="2:9" x14ac:dyDescent="0.2">
      <c r="B16" s="67"/>
      <c r="C16" s="66" t="s">
        <v>142</v>
      </c>
      <c r="D16" s="101">
        <v>0</v>
      </c>
      <c r="E16" s="101">
        <v>0</v>
      </c>
      <c r="F16" s="101">
        <f>+D16+E16</f>
        <v>0</v>
      </c>
      <c r="G16" s="101">
        <v>0</v>
      </c>
      <c r="H16" s="101">
        <v>0</v>
      </c>
      <c r="I16" s="101">
        <f>+F16-G16</f>
        <v>0</v>
      </c>
    </row>
    <row r="17" spans="1:10" x14ac:dyDescent="0.2">
      <c r="B17" s="68"/>
      <c r="C17" s="69"/>
      <c r="D17" s="106"/>
      <c r="E17" s="106"/>
      <c r="F17" s="106"/>
      <c r="G17" s="106"/>
      <c r="H17" s="106"/>
      <c r="I17" s="106"/>
    </row>
    <row r="18" spans="1:10" s="48" customFormat="1" x14ac:dyDescent="0.2">
      <c r="A18" s="47"/>
      <c r="B18" s="68"/>
      <c r="C18" s="69" t="s">
        <v>137</v>
      </c>
      <c r="D18" s="104">
        <f>+D12+D14+D16</f>
        <v>10088389</v>
      </c>
      <c r="E18" s="104">
        <f>+E12+E14+E16</f>
        <v>0</v>
      </c>
      <c r="F18" s="104">
        <f>+F12+F14+F16</f>
        <v>10088389</v>
      </c>
      <c r="G18" s="104">
        <f>+G12+G14+G16</f>
        <v>1784613.07</v>
      </c>
      <c r="H18" s="104">
        <f t="shared" ref="H18" si="0">+H12+H14+H16</f>
        <v>1775074.07</v>
      </c>
      <c r="I18" s="104">
        <v>8315437</v>
      </c>
      <c r="J18" s="47"/>
    </row>
    <row r="19" spans="1:10" s="17" customFormat="1" x14ac:dyDescent="0.2"/>
    <row r="20" spans="1:10" ht="22.5" customHeight="1" x14ac:dyDescent="0.2"/>
    <row r="21" spans="1:10" hidden="1" x14ac:dyDescent="0.2">
      <c r="D21" s="70" t="str">
        <f>IF(D18=CAdmon!D22," ","ERROR")</f>
        <v xml:space="preserve"> </v>
      </c>
      <c r="E21" s="70" t="str">
        <f>IF(E18=CAdmon!E22," ","ERROR")</f>
        <v xml:space="preserve"> </v>
      </c>
      <c r="F21" s="70" t="str">
        <f>IF(F18=CAdmon!F22," ","ERROR")</f>
        <v xml:space="preserve"> </v>
      </c>
      <c r="G21" s="70" t="str">
        <f>IF(G18=CAdmon!G22," ","ERROR")</f>
        <v xml:space="preserve"> </v>
      </c>
      <c r="H21" s="70" t="str">
        <f>IF(H18=CAdmon!H22," ","ERROR")</f>
        <v xml:space="preserve"> </v>
      </c>
      <c r="I21" s="70" t="str">
        <f>IF(I18=CAdmon!I22," ","ERROR")</f>
        <v>ERROR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64" zoomScale="110" zoomScaleNormal="110" workbookViewId="0">
      <selection activeCell="K76" sqref="K76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140" t="s">
        <v>260</v>
      </c>
      <c r="C1" s="141"/>
      <c r="D1" s="141"/>
      <c r="E1" s="141"/>
      <c r="F1" s="141"/>
      <c r="G1" s="141"/>
      <c r="H1" s="141"/>
      <c r="I1" s="142"/>
    </row>
    <row r="2" spans="2:9" x14ac:dyDescent="0.2">
      <c r="B2" s="143" t="s">
        <v>253</v>
      </c>
      <c r="C2" s="144"/>
      <c r="D2" s="144"/>
      <c r="E2" s="144"/>
      <c r="F2" s="144"/>
      <c r="G2" s="144"/>
      <c r="H2" s="144"/>
      <c r="I2" s="145"/>
    </row>
    <row r="3" spans="2:9" x14ac:dyDescent="0.2">
      <c r="B3" s="143" t="s">
        <v>128</v>
      </c>
      <c r="C3" s="144"/>
      <c r="D3" s="144"/>
      <c r="E3" s="144"/>
      <c r="F3" s="144"/>
      <c r="G3" s="144"/>
      <c r="H3" s="144"/>
      <c r="I3" s="145"/>
    </row>
    <row r="4" spans="2:9" x14ac:dyDescent="0.2">
      <c r="B4" s="143" t="s">
        <v>168</v>
      </c>
      <c r="C4" s="144"/>
      <c r="D4" s="144"/>
      <c r="E4" s="144"/>
      <c r="F4" s="144"/>
      <c r="G4" s="144"/>
      <c r="H4" s="144"/>
      <c r="I4" s="145"/>
    </row>
    <row r="5" spans="2:9" x14ac:dyDescent="0.2">
      <c r="B5" s="146" t="s">
        <v>261</v>
      </c>
      <c r="C5" s="147"/>
      <c r="D5" s="147"/>
      <c r="E5" s="147"/>
      <c r="F5" s="147"/>
      <c r="G5" s="147"/>
      <c r="H5" s="147"/>
      <c r="I5" s="148"/>
    </row>
    <row r="6" spans="2:9" s="17" customFormat="1" ht="6.75" customHeight="1" x14ac:dyDescent="0.2"/>
    <row r="7" spans="2:9" x14ac:dyDescent="0.2">
      <c r="B7" s="161" t="s">
        <v>73</v>
      </c>
      <c r="C7" s="161"/>
      <c r="D7" s="162" t="s">
        <v>130</v>
      </c>
      <c r="E7" s="162"/>
      <c r="F7" s="162"/>
      <c r="G7" s="162"/>
      <c r="H7" s="162"/>
      <c r="I7" s="162" t="s">
        <v>131</v>
      </c>
    </row>
    <row r="8" spans="2:9" ht="24" x14ac:dyDescent="0.2">
      <c r="B8" s="161"/>
      <c r="C8" s="161"/>
      <c r="D8" s="51" t="s">
        <v>132</v>
      </c>
      <c r="E8" s="51" t="s">
        <v>133</v>
      </c>
      <c r="F8" s="51" t="s">
        <v>106</v>
      </c>
      <c r="G8" s="51" t="s">
        <v>107</v>
      </c>
      <c r="H8" s="51" t="s">
        <v>134</v>
      </c>
      <c r="I8" s="162"/>
    </row>
    <row r="9" spans="2:9" ht="11.25" customHeight="1" x14ac:dyDescent="0.2">
      <c r="B9" s="161"/>
      <c r="C9" s="161"/>
      <c r="D9" s="51">
        <v>1</v>
      </c>
      <c r="E9" s="51">
        <v>2</v>
      </c>
      <c r="F9" s="51" t="s">
        <v>135</v>
      </c>
      <c r="G9" s="51">
        <v>4</v>
      </c>
      <c r="H9" s="51">
        <v>5</v>
      </c>
      <c r="I9" s="51" t="s">
        <v>136</v>
      </c>
    </row>
    <row r="10" spans="2:9" x14ac:dyDescent="0.2">
      <c r="B10" s="169" t="s">
        <v>97</v>
      </c>
      <c r="C10" s="170"/>
      <c r="D10" s="102">
        <f>SUM(D11:D17)</f>
        <v>7026589</v>
      </c>
      <c r="E10" s="102">
        <f>SUM(E11:E17)</f>
        <v>0</v>
      </c>
      <c r="F10" s="102">
        <f>+D10+E10</f>
        <v>7026589</v>
      </c>
      <c r="G10" s="102">
        <f>SUM(G11:G17)</f>
        <v>1421552.7</v>
      </c>
      <c r="H10" s="102">
        <f t="shared" ref="H10" si="0">SUM(H11:H17)</f>
        <v>1421552.7</v>
      </c>
      <c r="I10" s="102">
        <f>+F10-G10</f>
        <v>5605036.2999999998</v>
      </c>
    </row>
    <row r="11" spans="2:9" x14ac:dyDescent="0.2">
      <c r="B11" s="71"/>
      <c r="C11" s="72" t="s">
        <v>143</v>
      </c>
      <c r="D11" s="101">
        <v>0</v>
      </c>
      <c r="E11" s="101">
        <v>0</v>
      </c>
      <c r="F11" s="101">
        <f t="shared" ref="F11:F74" si="1">+D11+E11</f>
        <v>0</v>
      </c>
      <c r="G11" s="101">
        <v>0</v>
      </c>
      <c r="H11" s="101">
        <v>0</v>
      </c>
      <c r="I11" s="101">
        <f t="shared" ref="I11:I74" si="2">+F11-G11</f>
        <v>0</v>
      </c>
    </row>
    <row r="12" spans="2:9" x14ac:dyDescent="0.2">
      <c r="B12" s="71"/>
      <c r="C12" s="72" t="s">
        <v>144</v>
      </c>
      <c r="D12" s="101">
        <v>5934589</v>
      </c>
      <c r="E12" s="101">
        <v>0</v>
      </c>
      <c r="F12" s="101">
        <f t="shared" si="1"/>
        <v>5934589</v>
      </c>
      <c r="G12" s="101">
        <v>1421552.7</v>
      </c>
      <c r="H12" s="101">
        <v>1421552.7</v>
      </c>
      <c r="I12" s="101">
        <f t="shared" si="2"/>
        <v>4513036.3</v>
      </c>
    </row>
    <row r="13" spans="2:9" x14ac:dyDescent="0.2">
      <c r="B13" s="71"/>
      <c r="C13" s="72" t="s">
        <v>145</v>
      </c>
      <c r="D13" s="101">
        <v>1092000</v>
      </c>
      <c r="E13" s="101">
        <v>0</v>
      </c>
      <c r="F13" s="101">
        <f t="shared" si="1"/>
        <v>1092000</v>
      </c>
      <c r="G13" s="101">
        <v>0</v>
      </c>
      <c r="H13" s="101">
        <v>0</v>
      </c>
      <c r="I13" s="101">
        <f t="shared" si="2"/>
        <v>1092000</v>
      </c>
    </row>
    <row r="14" spans="2:9" x14ac:dyDescent="0.2">
      <c r="B14" s="71"/>
      <c r="C14" s="72" t="s">
        <v>146</v>
      </c>
      <c r="D14" s="101">
        <v>0</v>
      </c>
      <c r="E14" s="101">
        <v>0</v>
      </c>
      <c r="F14" s="101">
        <f t="shared" si="1"/>
        <v>0</v>
      </c>
      <c r="G14" s="101">
        <v>0</v>
      </c>
      <c r="H14" s="101">
        <v>0</v>
      </c>
      <c r="I14" s="101">
        <f t="shared" si="2"/>
        <v>0</v>
      </c>
    </row>
    <row r="15" spans="2:9" x14ac:dyDescent="0.2">
      <c r="B15" s="71"/>
      <c r="C15" s="72" t="s">
        <v>147</v>
      </c>
      <c r="D15" s="101">
        <v>0</v>
      </c>
      <c r="E15" s="101">
        <v>0</v>
      </c>
      <c r="F15" s="101">
        <f t="shared" si="1"/>
        <v>0</v>
      </c>
      <c r="G15" s="101">
        <v>0</v>
      </c>
      <c r="H15" s="101">
        <v>0</v>
      </c>
      <c r="I15" s="101">
        <f t="shared" si="2"/>
        <v>0</v>
      </c>
    </row>
    <row r="16" spans="2:9" x14ac:dyDescent="0.2">
      <c r="B16" s="71"/>
      <c r="C16" s="72" t="s">
        <v>148</v>
      </c>
      <c r="D16" s="101">
        <v>0</v>
      </c>
      <c r="E16" s="101">
        <v>0</v>
      </c>
      <c r="F16" s="101">
        <f t="shared" si="1"/>
        <v>0</v>
      </c>
      <c r="G16" s="101">
        <v>0</v>
      </c>
      <c r="H16" s="101">
        <v>0</v>
      </c>
      <c r="I16" s="101">
        <f t="shared" si="2"/>
        <v>0</v>
      </c>
    </row>
    <row r="17" spans="2:11" x14ac:dyDescent="0.2">
      <c r="B17" s="71"/>
      <c r="C17" s="72" t="s">
        <v>149</v>
      </c>
      <c r="D17" s="101">
        <v>0</v>
      </c>
      <c r="E17" s="101">
        <v>0</v>
      </c>
      <c r="F17" s="101">
        <f t="shared" si="1"/>
        <v>0</v>
      </c>
      <c r="G17" s="101">
        <v>0</v>
      </c>
      <c r="H17" s="101">
        <v>0</v>
      </c>
      <c r="I17" s="101">
        <f t="shared" si="2"/>
        <v>0</v>
      </c>
    </row>
    <row r="18" spans="2:11" x14ac:dyDescent="0.2">
      <c r="B18" s="169" t="s">
        <v>75</v>
      </c>
      <c r="C18" s="170"/>
      <c r="D18" s="102">
        <f>SUM(D19:D27)</f>
        <v>1091462</v>
      </c>
      <c r="E18" s="102">
        <f>SUM(E19:E27)</f>
        <v>0</v>
      </c>
      <c r="F18" s="102">
        <f t="shared" si="1"/>
        <v>1091462</v>
      </c>
      <c r="G18" s="102">
        <f t="shared" ref="G18:H18" si="3">SUM(G19:G27)</f>
        <v>11486</v>
      </c>
      <c r="H18" s="102">
        <f t="shared" si="3"/>
        <v>11486</v>
      </c>
      <c r="I18" s="102">
        <f t="shared" si="2"/>
        <v>1079976</v>
      </c>
    </row>
    <row r="19" spans="2:11" ht="24" x14ac:dyDescent="0.2">
      <c r="B19" s="71"/>
      <c r="C19" s="72" t="s">
        <v>150</v>
      </c>
      <c r="D19" s="101">
        <v>214128</v>
      </c>
      <c r="E19" s="101">
        <v>0</v>
      </c>
      <c r="F19" s="101">
        <f t="shared" si="1"/>
        <v>214128</v>
      </c>
      <c r="G19" s="101">
        <v>0</v>
      </c>
      <c r="H19" s="101">
        <v>0</v>
      </c>
      <c r="I19" s="101">
        <f t="shared" si="2"/>
        <v>214128</v>
      </c>
    </row>
    <row r="20" spans="2:11" x14ac:dyDescent="0.2">
      <c r="B20" s="71"/>
      <c r="C20" s="72" t="s">
        <v>151</v>
      </c>
      <c r="D20" s="101">
        <v>122072</v>
      </c>
      <c r="E20" s="101">
        <v>0</v>
      </c>
      <c r="F20" s="101">
        <f t="shared" si="1"/>
        <v>122072</v>
      </c>
      <c r="G20" s="101">
        <v>986</v>
      </c>
      <c r="H20" s="101">
        <v>986</v>
      </c>
      <c r="I20" s="101">
        <f t="shared" si="2"/>
        <v>121086</v>
      </c>
    </row>
    <row r="21" spans="2:11" x14ac:dyDescent="0.2">
      <c r="B21" s="71"/>
      <c r="C21" s="72" t="s">
        <v>152</v>
      </c>
      <c r="D21" s="101">
        <v>0</v>
      </c>
      <c r="E21" s="101">
        <v>0</v>
      </c>
      <c r="F21" s="101">
        <f t="shared" si="1"/>
        <v>0</v>
      </c>
      <c r="G21" s="101">
        <v>0</v>
      </c>
      <c r="H21" s="101">
        <v>0</v>
      </c>
      <c r="I21" s="101">
        <f t="shared" si="2"/>
        <v>0</v>
      </c>
    </row>
    <row r="22" spans="2:11" x14ac:dyDescent="0.2">
      <c r="B22" s="71"/>
      <c r="C22" s="72" t="s">
        <v>153</v>
      </c>
      <c r="D22" s="101">
        <v>145000</v>
      </c>
      <c r="E22" s="101">
        <v>0</v>
      </c>
      <c r="F22" s="101">
        <f t="shared" si="1"/>
        <v>145000</v>
      </c>
      <c r="G22" s="101">
        <v>0</v>
      </c>
      <c r="H22" s="101">
        <v>0</v>
      </c>
      <c r="I22" s="101">
        <f t="shared" si="2"/>
        <v>145000</v>
      </c>
    </row>
    <row r="23" spans="2:11" x14ac:dyDescent="0.2">
      <c r="B23" s="71"/>
      <c r="C23" s="72" t="s">
        <v>154</v>
      </c>
      <c r="D23" s="101">
        <v>268329</v>
      </c>
      <c r="E23" s="101">
        <v>0</v>
      </c>
      <c r="F23" s="101">
        <f t="shared" si="1"/>
        <v>268329</v>
      </c>
      <c r="G23" s="101">
        <v>0</v>
      </c>
      <c r="H23" s="101">
        <v>0</v>
      </c>
      <c r="I23" s="101">
        <f t="shared" si="2"/>
        <v>268329</v>
      </c>
    </row>
    <row r="24" spans="2:11" x14ac:dyDescent="0.2">
      <c r="B24" s="71"/>
      <c r="C24" s="72" t="s">
        <v>155</v>
      </c>
      <c r="D24" s="101">
        <v>63000</v>
      </c>
      <c r="E24" s="101">
        <v>0</v>
      </c>
      <c r="F24" s="101">
        <f t="shared" si="1"/>
        <v>63000</v>
      </c>
      <c r="G24" s="101">
        <v>10500</v>
      </c>
      <c r="H24" s="101">
        <v>10500</v>
      </c>
      <c r="I24" s="101">
        <f t="shared" si="2"/>
        <v>52500</v>
      </c>
    </row>
    <row r="25" spans="2:11" x14ac:dyDescent="0.2">
      <c r="B25" s="71"/>
      <c r="C25" s="72" t="s">
        <v>156</v>
      </c>
      <c r="D25" s="101">
        <v>25000</v>
      </c>
      <c r="E25" s="101">
        <v>0</v>
      </c>
      <c r="F25" s="101">
        <f t="shared" si="1"/>
        <v>25000</v>
      </c>
      <c r="G25" s="101">
        <v>0</v>
      </c>
      <c r="H25" s="101">
        <v>0</v>
      </c>
      <c r="I25" s="101">
        <f t="shared" si="2"/>
        <v>25000</v>
      </c>
    </row>
    <row r="26" spans="2:11" x14ac:dyDescent="0.2">
      <c r="B26" s="71"/>
      <c r="C26" s="72" t="s">
        <v>157</v>
      </c>
      <c r="D26" s="101">
        <v>0</v>
      </c>
      <c r="E26" s="101">
        <v>0</v>
      </c>
      <c r="F26" s="101">
        <f t="shared" si="1"/>
        <v>0</v>
      </c>
      <c r="G26" s="101">
        <v>0</v>
      </c>
      <c r="H26" s="101">
        <v>0</v>
      </c>
      <c r="I26" s="101">
        <f t="shared" si="2"/>
        <v>0</v>
      </c>
    </row>
    <row r="27" spans="2:11" x14ac:dyDescent="0.2">
      <c r="B27" s="71"/>
      <c r="C27" s="72" t="s">
        <v>158</v>
      </c>
      <c r="D27" s="101">
        <v>253933</v>
      </c>
      <c r="E27" s="101">
        <v>0</v>
      </c>
      <c r="F27" s="101">
        <f t="shared" si="1"/>
        <v>253933</v>
      </c>
      <c r="G27" s="101">
        <v>0</v>
      </c>
      <c r="H27" s="101">
        <v>0</v>
      </c>
      <c r="I27" s="101">
        <f t="shared" si="2"/>
        <v>253933</v>
      </c>
    </row>
    <row r="28" spans="2:11" x14ac:dyDescent="0.2">
      <c r="B28" s="169" t="s">
        <v>77</v>
      </c>
      <c r="C28" s="170"/>
      <c r="D28" s="102">
        <f>SUM(D29:D37)</f>
        <v>1135266</v>
      </c>
      <c r="E28" s="102">
        <f>SUM(E29:E37)</f>
        <v>0</v>
      </c>
      <c r="F28" s="102">
        <f t="shared" si="1"/>
        <v>1135266</v>
      </c>
      <c r="G28" s="102">
        <f t="shared" ref="G28" si="4">SUM(G29:G37)</f>
        <v>113340.03</v>
      </c>
      <c r="H28" s="102">
        <f t="shared" ref="H28" si="5">SUM(H29:H37)</f>
        <v>103801.03</v>
      </c>
      <c r="I28" s="102">
        <f t="shared" si="2"/>
        <v>1021925.97</v>
      </c>
    </row>
    <row r="29" spans="2:11" x14ac:dyDescent="0.2">
      <c r="B29" s="71"/>
      <c r="C29" s="72" t="s">
        <v>159</v>
      </c>
      <c r="D29" s="101">
        <v>205400</v>
      </c>
      <c r="E29" s="101">
        <v>0</v>
      </c>
      <c r="F29" s="101">
        <f t="shared" si="1"/>
        <v>205400</v>
      </c>
      <c r="G29" s="101">
        <v>11471</v>
      </c>
      <c r="H29" s="101">
        <v>11471</v>
      </c>
      <c r="I29" s="101">
        <f t="shared" si="2"/>
        <v>193929</v>
      </c>
    </row>
    <row r="30" spans="2:11" x14ac:dyDescent="0.2">
      <c r="B30" s="71"/>
      <c r="C30" s="72" t="s">
        <v>160</v>
      </c>
      <c r="D30" s="101">
        <v>108000</v>
      </c>
      <c r="E30" s="101">
        <v>0</v>
      </c>
      <c r="F30" s="101">
        <f t="shared" si="1"/>
        <v>108000</v>
      </c>
      <c r="G30" s="101">
        <v>0</v>
      </c>
      <c r="H30" s="101">
        <v>0</v>
      </c>
      <c r="I30" s="101">
        <f t="shared" si="2"/>
        <v>108000</v>
      </c>
    </row>
    <row r="31" spans="2:11" x14ac:dyDescent="0.2">
      <c r="B31" s="71"/>
      <c r="C31" s="72" t="s">
        <v>161</v>
      </c>
      <c r="D31" s="101">
        <v>299656</v>
      </c>
      <c r="E31" s="101">
        <v>0</v>
      </c>
      <c r="F31" s="101">
        <f t="shared" si="1"/>
        <v>299656</v>
      </c>
      <c r="G31" s="101">
        <v>50281.73</v>
      </c>
      <c r="H31" s="101">
        <v>50281.73</v>
      </c>
      <c r="I31" s="101">
        <f t="shared" si="2"/>
        <v>249374.27</v>
      </c>
      <c r="K31" s="126"/>
    </row>
    <row r="32" spans="2:11" x14ac:dyDescent="0.2">
      <c r="B32" s="71"/>
      <c r="C32" s="72" t="s">
        <v>162</v>
      </c>
      <c r="D32" s="101">
        <v>88272</v>
      </c>
      <c r="E32" s="101">
        <v>0</v>
      </c>
      <c r="F32" s="101">
        <f t="shared" si="1"/>
        <v>88272</v>
      </c>
      <c r="G32" s="101">
        <v>3020.96</v>
      </c>
      <c r="H32" s="101">
        <v>3020.96</v>
      </c>
      <c r="I32" s="101">
        <f>+F32-G32</f>
        <v>85251.04</v>
      </c>
    </row>
    <row r="33" spans="2:9" x14ac:dyDescent="0.2">
      <c r="B33" s="71"/>
      <c r="C33" s="72" t="s">
        <v>163</v>
      </c>
      <c r="D33" s="101">
        <v>124046</v>
      </c>
      <c r="E33" s="101">
        <v>0</v>
      </c>
      <c r="F33" s="101">
        <f t="shared" si="1"/>
        <v>124046</v>
      </c>
      <c r="G33" s="101">
        <v>16227.7</v>
      </c>
      <c r="H33" s="101">
        <v>16227.7</v>
      </c>
      <c r="I33" s="101">
        <f t="shared" si="2"/>
        <v>107818.3</v>
      </c>
    </row>
    <row r="34" spans="2:9" x14ac:dyDescent="0.2">
      <c r="B34" s="71"/>
      <c r="C34" s="72" t="s">
        <v>164</v>
      </c>
      <c r="D34" s="101">
        <v>0</v>
      </c>
      <c r="E34" s="101">
        <v>0</v>
      </c>
      <c r="F34" s="101">
        <f t="shared" si="1"/>
        <v>0</v>
      </c>
      <c r="G34" s="101">
        <v>0</v>
      </c>
      <c r="H34" s="101">
        <v>0</v>
      </c>
      <c r="I34" s="101">
        <f t="shared" si="2"/>
        <v>0</v>
      </c>
    </row>
    <row r="35" spans="2:9" x14ac:dyDescent="0.2">
      <c r="B35" s="71"/>
      <c r="C35" s="72" t="s">
        <v>165</v>
      </c>
      <c r="D35" s="101">
        <v>12000</v>
      </c>
      <c r="E35" s="101">
        <v>0</v>
      </c>
      <c r="F35" s="101">
        <f t="shared" si="1"/>
        <v>12000</v>
      </c>
      <c r="G35" s="101">
        <v>0</v>
      </c>
      <c r="H35" s="101">
        <v>0</v>
      </c>
      <c r="I35" s="101">
        <f t="shared" si="2"/>
        <v>12000</v>
      </c>
    </row>
    <row r="36" spans="2:9" x14ac:dyDescent="0.2">
      <c r="B36" s="71"/>
      <c r="C36" s="72" t="s">
        <v>166</v>
      </c>
      <c r="D36" s="101">
        <v>40000</v>
      </c>
      <c r="E36" s="101">
        <v>0</v>
      </c>
      <c r="F36" s="101">
        <f t="shared" si="1"/>
        <v>40000</v>
      </c>
      <c r="G36" s="101">
        <v>0</v>
      </c>
      <c r="H36" s="101">
        <v>0</v>
      </c>
      <c r="I36" s="101">
        <f t="shared" si="2"/>
        <v>40000</v>
      </c>
    </row>
    <row r="37" spans="2:9" x14ac:dyDescent="0.2">
      <c r="B37" s="71"/>
      <c r="C37" s="72" t="s">
        <v>167</v>
      </c>
      <c r="D37" s="101">
        <v>257892</v>
      </c>
      <c r="E37" s="101">
        <v>0</v>
      </c>
      <c r="F37" s="101">
        <f t="shared" si="1"/>
        <v>257892</v>
      </c>
      <c r="G37" s="101">
        <v>32338.639999999999</v>
      </c>
      <c r="H37" s="101">
        <v>22799.64</v>
      </c>
      <c r="I37" s="101">
        <f t="shared" si="2"/>
        <v>225553.36</v>
      </c>
    </row>
    <row r="38" spans="2:9" x14ac:dyDescent="0.2">
      <c r="B38" s="169" t="s">
        <v>119</v>
      </c>
      <c r="C38" s="170"/>
      <c r="D38" s="102">
        <f>SUM(D39:D47)</f>
        <v>72431</v>
      </c>
      <c r="E38" s="102">
        <f>SUM(E39:E47)</f>
        <v>0</v>
      </c>
      <c r="F38" s="102">
        <f t="shared" si="1"/>
        <v>72431</v>
      </c>
      <c r="G38" s="102">
        <f t="shared" ref="G38:H38" si="6">SUM(G39:G47)</f>
        <v>0</v>
      </c>
      <c r="H38" s="102">
        <f t="shared" si="6"/>
        <v>0</v>
      </c>
      <c r="I38" s="102">
        <f t="shared" si="2"/>
        <v>72431</v>
      </c>
    </row>
    <row r="39" spans="2:9" x14ac:dyDescent="0.2">
      <c r="B39" s="71"/>
      <c r="C39" s="72" t="s">
        <v>79</v>
      </c>
      <c r="D39" s="101">
        <v>0</v>
      </c>
      <c r="E39" s="101">
        <v>0</v>
      </c>
      <c r="F39" s="101">
        <f t="shared" si="1"/>
        <v>0</v>
      </c>
      <c r="G39" s="101">
        <v>0</v>
      </c>
      <c r="H39" s="101">
        <v>0</v>
      </c>
      <c r="I39" s="101">
        <f t="shared" si="2"/>
        <v>0</v>
      </c>
    </row>
    <row r="40" spans="2:9" x14ac:dyDescent="0.2">
      <c r="B40" s="71"/>
      <c r="C40" s="72" t="s">
        <v>80</v>
      </c>
      <c r="D40" s="101">
        <v>0</v>
      </c>
      <c r="E40" s="101">
        <v>0</v>
      </c>
      <c r="F40" s="101">
        <f t="shared" si="1"/>
        <v>0</v>
      </c>
      <c r="G40" s="101">
        <v>0</v>
      </c>
      <c r="H40" s="101">
        <v>0</v>
      </c>
      <c r="I40" s="101">
        <f t="shared" si="2"/>
        <v>0</v>
      </c>
    </row>
    <row r="41" spans="2:9" x14ac:dyDescent="0.2">
      <c r="B41" s="71"/>
      <c r="C41" s="72" t="s">
        <v>81</v>
      </c>
      <c r="D41" s="101">
        <v>0</v>
      </c>
      <c r="E41" s="101">
        <v>0</v>
      </c>
      <c r="F41" s="101">
        <f t="shared" si="1"/>
        <v>0</v>
      </c>
      <c r="G41" s="101">
        <v>0</v>
      </c>
      <c r="H41" s="101">
        <v>0</v>
      </c>
      <c r="I41" s="101">
        <f t="shared" si="2"/>
        <v>0</v>
      </c>
    </row>
    <row r="42" spans="2:9" x14ac:dyDescent="0.2">
      <c r="B42" s="71"/>
      <c r="C42" s="72" t="s">
        <v>82</v>
      </c>
      <c r="D42" s="101">
        <v>72431</v>
      </c>
      <c r="E42" s="101">
        <v>0</v>
      </c>
      <c r="F42" s="101">
        <f t="shared" si="1"/>
        <v>72431</v>
      </c>
      <c r="G42" s="101">
        <v>0</v>
      </c>
      <c r="H42" s="101">
        <v>0</v>
      </c>
      <c r="I42" s="101">
        <f t="shared" si="2"/>
        <v>72431</v>
      </c>
    </row>
    <row r="43" spans="2:9" x14ac:dyDescent="0.2">
      <c r="B43" s="71"/>
      <c r="C43" s="72" t="s">
        <v>83</v>
      </c>
      <c r="D43" s="101">
        <v>0</v>
      </c>
      <c r="E43" s="101">
        <v>0</v>
      </c>
      <c r="F43" s="101">
        <f t="shared" si="1"/>
        <v>0</v>
      </c>
      <c r="G43" s="101">
        <v>0</v>
      </c>
      <c r="H43" s="101">
        <v>0</v>
      </c>
      <c r="I43" s="101">
        <f t="shared" si="2"/>
        <v>0</v>
      </c>
    </row>
    <row r="44" spans="2:9" x14ac:dyDescent="0.2">
      <c r="B44" s="71"/>
      <c r="C44" s="72" t="s">
        <v>169</v>
      </c>
      <c r="D44" s="101">
        <v>0</v>
      </c>
      <c r="E44" s="101">
        <v>0</v>
      </c>
      <c r="F44" s="101">
        <f t="shared" si="1"/>
        <v>0</v>
      </c>
      <c r="G44" s="101">
        <v>0</v>
      </c>
      <c r="H44" s="101">
        <v>0</v>
      </c>
      <c r="I44" s="101">
        <f t="shared" si="2"/>
        <v>0</v>
      </c>
    </row>
    <row r="45" spans="2:9" x14ac:dyDescent="0.2">
      <c r="B45" s="71"/>
      <c r="C45" s="72" t="s">
        <v>85</v>
      </c>
      <c r="D45" s="101">
        <v>0</v>
      </c>
      <c r="E45" s="101">
        <v>0</v>
      </c>
      <c r="F45" s="101">
        <f t="shared" si="1"/>
        <v>0</v>
      </c>
      <c r="G45" s="101">
        <v>0</v>
      </c>
      <c r="H45" s="101">
        <v>0</v>
      </c>
      <c r="I45" s="101">
        <f t="shared" si="2"/>
        <v>0</v>
      </c>
    </row>
    <row r="46" spans="2:9" x14ac:dyDescent="0.2">
      <c r="B46" s="71"/>
      <c r="C46" s="72" t="s">
        <v>86</v>
      </c>
      <c r="D46" s="101">
        <v>0</v>
      </c>
      <c r="E46" s="101">
        <v>0</v>
      </c>
      <c r="F46" s="101">
        <f t="shared" si="1"/>
        <v>0</v>
      </c>
      <c r="G46" s="101">
        <v>0</v>
      </c>
      <c r="H46" s="101">
        <v>0</v>
      </c>
      <c r="I46" s="101">
        <f t="shared" si="2"/>
        <v>0</v>
      </c>
    </row>
    <row r="47" spans="2:9" x14ac:dyDescent="0.2">
      <c r="B47" s="71"/>
      <c r="C47" s="72" t="s">
        <v>87</v>
      </c>
      <c r="D47" s="101">
        <v>0</v>
      </c>
      <c r="E47" s="101">
        <v>0</v>
      </c>
      <c r="F47" s="101">
        <f t="shared" si="1"/>
        <v>0</v>
      </c>
      <c r="G47" s="101">
        <v>0</v>
      </c>
      <c r="H47" s="101">
        <v>0</v>
      </c>
      <c r="I47" s="101">
        <f t="shared" si="2"/>
        <v>0</v>
      </c>
    </row>
    <row r="48" spans="2:9" x14ac:dyDescent="0.2">
      <c r="B48" s="169" t="s">
        <v>170</v>
      </c>
      <c r="C48" s="170"/>
      <c r="D48" s="102">
        <f>SUM(D49:D57)</f>
        <v>762641</v>
      </c>
      <c r="E48" s="102">
        <f>SUM(E49:E57)</f>
        <v>0</v>
      </c>
      <c r="F48" s="102">
        <f t="shared" si="1"/>
        <v>762641</v>
      </c>
      <c r="G48" s="102">
        <f t="shared" ref="G48:H48" si="7">SUM(G49:G57)</f>
        <v>238234.34000000003</v>
      </c>
      <c r="H48" s="102">
        <f t="shared" si="7"/>
        <v>238234.34000000003</v>
      </c>
      <c r="I48" s="102">
        <f t="shared" si="2"/>
        <v>524406.65999999992</v>
      </c>
    </row>
    <row r="49" spans="2:11" x14ac:dyDescent="0.2">
      <c r="B49" s="71"/>
      <c r="C49" s="72" t="s">
        <v>171</v>
      </c>
      <c r="D49" s="101">
        <v>174250</v>
      </c>
      <c r="E49" s="101">
        <v>0</v>
      </c>
      <c r="F49" s="101">
        <f t="shared" si="1"/>
        <v>174250</v>
      </c>
      <c r="G49" s="101">
        <v>105610.27</v>
      </c>
      <c r="H49" s="101">
        <v>105610.27</v>
      </c>
      <c r="I49" s="101">
        <f t="shared" si="2"/>
        <v>68639.73</v>
      </c>
    </row>
    <row r="50" spans="2:11" x14ac:dyDescent="0.2">
      <c r="B50" s="71"/>
      <c r="C50" s="72" t="s">
        <v>172</v>
      </c>
      <c r="D50" s="101">
        <v>28391</v>
      </c>
      <c r="E50" s="101">
        <v>0</v>
      </c>
      <c r="F50" s="101">
        <f t="shared" si="1"/>
        <v>28391</v>
      </c>
      <c r="G50" s="101">
        <v>0</v>
      </c>
      <c r="H50" s="101">
        <v>0</v>
      </c>
      <c r="I50" s="101">
        <f t="shared" si="2"/>
        <v>28391</v>
      </c>
    </row>
    <row r="51" spans="2:11" x14ac:dyDescent="0.2">
      <c r="B51" s="71"/>
      <c r="C51" s="72" t="s">
        <v>173</v>
      </c>
      <c r="D51" s="101">
        <v>515000</v>
      </c>
      <c r="E51" s="101">
        <v>0</v>
      </c>
      <c r="F51" s="101">
        <f t="shared" si="1"/>
        <v>515000</v>
      </c>
      <c r="G51" s="101">
        <v>132624.07</v>
      </c>
      <c r="H51" s="101">
        <v>132624.07</v>
      </c>
      <c r="I51" s="101">
        <f t="shared" si="2"/>
        <v>382375.93</v>
      </c>
    </row>
    <row r="52" spans="2:11" x14ac:dyDescent="0.2">
      <c r="B52" s="71"/>
      <c r="C52" s="72" t="s">
        <v>174</v>
      </c>
      <c r="D52" s="101">
        <v>0</v>
      </c>
      <c r="E52" s="101">
        <v>0</v>
      </c>
      <c r="F52" s="101">
        <f t="shared" si="1"/>
        <v>0</v>
      </c>
      <c r="G52" s="101">
        <v>0</v>
      </c>
      <c r="H52" s="101">
        <v>0</v>
      </c>
      <c r="I52" s="101">
        <f t="shared" si="2"/>
        <v>0</v>
      </c>
    </row>
    <row r="53" spans="2:11" x14ac:dyDescent="0.2">
      <c r="B53" s="71"/>
      <c r="C53" s="72" t="s">
        <v>175</v>
      </c>
      <c r="D53" s="101">
        <v>0</v>
      </c>
      <c r="E53" s="101">
        <v>0</v>
      </c>
      <c r="F53" s="101">
        <f t="shared" si="1"/>
        <v>0</v>
      </c>
      <c r="G53" s="101">
        <v>0</v>
      </c>
      <c r="H53" s="101">
        <v>0</v>
      </c>
      <c r="I53" s="101">
        <f t="shared" si="2"/>
        <v>0</v>
      </c>
    </row>
    <row r="54" spans="2:11" x14ac:dyDescent="0.2">
      <c r="B54" s="71"/>
      <c r="C54" s="72" t="s">
        <v>176</v>
      </c>
      <c r="D54" s="101">
        <v>45000</v>
      </c>
      <c r="E54" s="101">
        <v>0</v>
      </c>
      <c r="F54" s="101">
        <f t="shared" si="1"/>
        <v>45000</v>
      </c>
      <c r="G54" s="101">
        <v>0</v>
      </c>
      <c r="H54" s="101">
        <v>0</v>
      </c>
      <c r="I54" s="101">
        <f t="shared" si="2"/>
        <v>45000</v>
      </c>
    </row>
    <row r="55" spans="2:11" x14ac:dyDescent="0.2">
      <c r="B55" s="71"/>
      <c r="C55" s="72" t="s">
        <v>177</v>
      </c>
      <c r="D55" s="101">
        <v>0</v>
      </c>
      <c r="E55" s="101">
        <v>0</v>
      </c>
      <c r="F55" s="101">
        <f t="shared" si="1"/>
        <v>0</v>
      </c>
      <c r="G55" s="101">
        <v>0</v>
      </c>
      <c r="H55" s="101">
        <v>0</v>
      </c>
      <c r="I55" s="101">
        <f t="shared" si="2"/>
        <v>0</v>
      </c>
    </row>
    <row r="56" spans="2:11" x14ac:dyDescent="0.2">
      <c r="B56" s="71"/>
      <c r="C56" s="72" t="s">
        <v>178</v>
      </c>
      <c r="D56" s="101">
        <v>0</v>
      </c>
      <c r="E56" s="101">
        <v>0</v>
      </c>
      <c r="F56" s="101">
        <f t="shared" si="1"/>
        <v>0</v>
      </c>
      <c r="G56" s="101">
        <v>0</v>
      </c>
      <c r="H56" s="101">
        <v>0</v>
      </c>
      <c r="I56" s="101">
        <f t="shared" si="2"/>
        <v>0</v>
      </c>
    </row>
    <row r="57" spans="2:11" x14ac:dyDescent="0.2">
      <c r="B57" s="71"/>
      <c r="C57" s="72" t="s">
        <v>35</v>
      </c>
      <c r="D57" s="101">
        <v>0</v>
      </c>
      <c r="E57" s="101">
        <v>0</v>
      </c>
      <c r="F57" s="101">
        <f t="shared" si="1"/>
        <v>0</v>
      </c>
      <c r="G57" s="101">
        <v>0</v>
      </c>
      <c r="H57" s="101">
        <v>0</v>
      </c>
      <c r="I57" s="101">
        <f t="shared" si="2"/>
        <v>0</v>
      </c>
    </row>
    <row r="58" spans="2:11" x14ac:dyDescent="0.2">
      <c r="B58" s="169" t="s">
        <v>95</v>
      </c>
      <c r="C58" s="170"/>
      <c r="D58" s="102">
        <f>SUM(D59:D61)</f>
        <v>0</v>
      </c>
      <c r="E58" s="102">
        <f>SUM(E59:E61)</f>
        <v>0</v>
      </c>
      <c r="F58" s="102">
        <f t="shared" si="1"/>
        <v>0</v>
      </c>
      <c r="G58" s="102">
        <f t="shared" ref="G58:H58" si="8">SUM(G59:G61)</f>
        <v>0</v>
      </c>
      <c r="H58" s="102">
        <f t="shared" si="8"/>
        <v>0</v>
      </c>
      <c r="I58" s="102">
        <f t="shared" si="2"/>
        <v>0</v>
      </c>
    </row>
    <row r="59" spans="2:11" x14ac:dyDescent="0.2">
      <c r="B59" s="71"/>
      <c r="C59" s="72" t="s">
        <v>179</v>
      </c>
      <c r="D59" s="101">
        <v>0</v>
      </c>
      <c r="E59" s="101">
        <v>0</v>
      </c>
      <c r="F59" s="101">
        <f t="shared" si="1"/>
        <v>0</v>
      </c>
      <c r="G59" s="101">
        <v>0</v>
      </c>
      <c r="H59" s="101">
        <v>0</v>
      </c>
      <c r="I59" s="101">
        <f t="shared" si="2"/>
        <v>0</v>
      </c>
    </row>
    <row r="60" spans="2:11" x14ac:dyDescent="0.2">
      <c r="B60" s="71"/>
      <c r="C60" s="72" t="s">
        <v>180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f>+F60-G60</f>
        <v>0</v>
      </c>
    </row>
    <row r="61" spans="2:11" x14ac:dyDescent="0.2">
      <c r="B61" s="71"/>
      <c r="C61" s="72" t="s">
        <v>181</v>
      </c>
      <c r="D61" s="101">
        <v>0</v>
      </c>
      <c r="E61" s="101">
        <v>0</v>
      </c>
      <c r="F61" s="101">
        <f t="shared" si="1"/>
        <v>0</v>
      </c>
      <c r="G61" s="101">
        <v>0</v>
      </c>
      <c r="H61" s="101">
        <v>0</v>
      </c>
      <c r="I61" s="101">
        <f t="shared" si="2"/>
        <v>0</v>
      </c>
      <c r="K61" s="126"/>
    </row>
    <row r="62" spans="2:11" x14ac:dyDescent="0.2">
      <c r="B62" s="169" t="s">
        <v>182</v>
      </c>
      <c r="C62" s="170"/>
      <c r="D62" s="102">
        <f>SUM(D63:D69)</f>
        <v>0</v>
      </c>
      <c r="E62" s="102">
        <f>SUM(E63:E69)</f>
        <v>0</v>
      </c>
      <c r="F62" s="102">
        <f t="shared" si="1"/>
        <v>0</v>
      </c>
      <c r="G62" s="102">
        <f t="shared" ref="G62:H62" si="9">SUM(G63:G69)</f>
        <v>0</v>
      </c>
      <c r="H62" s="102">
        <f t="shared" si="9"/>
        <v>0</v>
      </c>
      <c r="I62" s="102">
        <f t="shared" si="2"/>
        <v>0</v>
      </c>
    </row>
    <row r="63" spans="2:11" x14ac:dyDescent="0.2">
      <c r="B63" s="71"/>
      <c r="C63" s="72" t="s">
        <v>183</v>
      </c>
      <c r="D63" s="101">
        <v>0</v>
      </c>
      <c r="E63" s="101">
        <v>0</v>
      </c>
      <c r="F63" s="101">
        <f t="shared" si="1"/>
        <v>0</v>
      </c>
      <c r="G63" s="101">
        <f t="shared" ref="G63:G69" si="10">+E63+F63</f>
        <v>0</v>
      </c>
      <c r="H63" s="101">
        <f t="shared" ref="H63:H69" si="11">+F63+G63</f>
        <v>0</v>
      </c>
      <c r="I63" s="101">
        <f t="shared" si="2"/>
        <v>0</v>
      </c>
    </row>
    <row r="64" spans="2:11" x14ac:dyDescent="0.2">
      <c r="B64" s="71"/>
      <c r="C64" s="72" t="s">
        <v>184</v>
      </c>
      <c r="D64" s="101">
        <v>0</v>
      </c>
      <c r="E64" s="101">
        <v>0</v>
      </c>
      <c r="F64" s="101">
        <f t="shared" si="1"/>
        <v>0</v>
      </c>
      <c r="G64" s="101">
        <f t="shared" si="10"/>
        <v>0</v>
      </c>
      <c r="H64" s="101">
        <f t="shared" si="11"/>
        <v>0</v>
      </c>
      <c r="I64" s="101">
        <f t="shared" si="2"/>
        <v>0</v>
      </c>
    </row>
    <row r="65" spans="2:9" x14ac:dyDescent="0.2">
      <c r="B65" s="71"/>
      <c r="C65" s="72" t="s">
        <v>185</v>
      </c>
      <c r="D65" s="101">
        <v>0</v>
      </c>
      <c r="E65" s="101">
        <v>0</v>
      </c>
      <c r="F65" s="101">
        <f t="shared" si="1"/>
        <v>0</v>
      </c>
      <c r="G65" s="101">
        <f t="shared" si="10"/>
        <v>0</v>
      </c>
      <c r="H65" s="101">
        <f t="shared" si="11"/>
        <v>0</v>
      </c>
      <c r="I65" s="101">
        <f t="shared" si="2"/>
        <v>0</v>
      </c>
    </row>
    <row r="66" spans="2:9" x14ac:dyDescent="0.2">
      <c r="B66" s="71"/>
      <c r="C66" s="72" t="s">
        <v>186</v>
      </c>
      <c r="D66" s="101">
        <v>0</v>
      </c>
      <c r="E66" s="101">
        <v>0</v>
      </c>
      <c r="F66" s="101">
        <f t="shared" si="1"/>
        <v>0</v>
      </c>
      <c r="G66" s="101">
        <f t="shared" si="10"/>
        <v>0</v>
      </c>
      <c r="H66" s="101">
        <f t="shared" si="11"/>
        <v>0</v>
      </c>
      <c r="I66" s="101">
        <f t="shared" si="2"/>
        <v>0</v>
      </c>
    </row>
    <row r="67" spans="2:9" x14ac:dyDescent="0.2">
      <c r="B67" s="71"/>
      <c r="C67" s="72" t="s">
        <v>187</v>
      </c>
      <c r="D67" s="101">
        <v>0</v>
      </c>
      <c r="E67" s="101">
        <v>0</v>
      </c>
      <c r="F67" s="101">
        <f t="shared" si="1"/>
        <v>0</v>
      </c>
      <c r="G67" s="101">
        <f t="shared" si="10"/>
        <v>0</v>
      </c>
      <c r="H67" s="101">
        <f t="shared" si="11"/>
        <v>0</v>
      </c>
      <c r="I67" s="101">
        <f t="shared" si="2"/>
        <v>0</v>
      </c>
    </row>
    <row r="68" spans="2:9" x14ac:dyDescent="0.2">
      <c r="B68" s="71"/>
      <c r="C68" s="72" t="s">
        <v>188</v>
      </c>
      <c r="D68" s="101">
        <v>0</v>
      </c>
      <c r="E68" s="101">
        <v>0</v>
      </c>
      <c r="F68" s="101">
        <f t="shared" si="1"/>
        <v>0</v>
      </c>
      <c r="G68" s="101">
        <f t="shared" si="10"/>
        <v>0</v>
      </c>
      <c r="H68" s="101">
        <f t="shared" si="11"/>
        <v>0</v>
      </c>
      <c r="I68" s="101">
        <f t="shared" si="2"/>
        <v>0</v>
      </c>
    </row>
    <row r="69" spans="2:9" x14ac:dyDescent="0.2">
      <c r="B69" s="71"/>
      <c r="C69" s="72" t="s">
        <v>189</v>
      </c>
      <c r="D69" s="101">
        <v>0</v>
      </c>
      <c r="E69" s="101">
        <v>0</v>
      </c>
      <c r="F69" s="101">
        <f t="shared" si="1"/>
        <v>0</v>
      </c>
      <c r="G69" s="101">
        <f t="shared" si="10"/>
        <v>0</v>
      </c>
      <c r="H69" s="101">
        <f t="shared" si="11"/>
        <v>0</v>
      </c>
      <c r="I69" s="101">
        <f t="shared" si="2"/>
        <v>0</v>
      </c>
    </row>
    <row r="70" spans="2:9" x14ac:dyDescent="0.2">
      <c r="B70" s="169" t="s">
        <v>84</v>
      </c>
      <c r="C70" s="170"/>
      <c r="D70" s="102">
        <f>SUM(D71:D73)</f>
        <v>0</v>
      </c>
      <c r="E70" s="102">
        <f>SUM(E71:E73)</f>
        <v>0</v>
      </c>
      <c r="F70" s="102">
        <f t="shared" si="1"/>
        <v>0</v>
      </c>
      <c r="G70" s="102">
        <f t="shared" ref="G70:H70" si="12">SUM(G71:G73)</f>
        <v>0</v>
      </c>
      <c r="H70" s="102">
        <f t="shared" si="12"/>
        <v>0</v>
      </c>
      <c r="I70" s="102">
        <f t="shared" si="2"/>
        <v>0</v>
      </c>
    </row>
    <row r="71" spans="2:9" x14ac:dyDescent="0.2">
      <c r="B71" s="71"/>
      <c r="C71" s="72" t="s">
        <v>88</v>
      </c>
      <c r="D71" s="101">
        <v>0</v>
      </c>
      <c r="E71" s="101">
        <v>0</v>
      </c>
      <c r="F71" s="101">
        <f t="shared" si="1"/>
        <v>0</v>
      </c>
      <c r="G71" s="101">
        <f t="shared" ref="G71:G73" si="13">+E71+F71</f>
        <v>0</v>
      </c>
      <c r="H71" s="101">
        <f t="shared" ref="H71:H73" si="14">+F71+G71</f>
        <v>0</v>
      </c>
      <c r="I71" s="101">
        <f t="shared" si="2"/>
        <v>0</v>
      </c>
    </row>
    <row r="72" spans="2:9" x14ac:dyDescent="0.2">
      <c r="B72" s="71"/>
      <c r="C72" s="72" t="s">
        <v>48</v>
      </c>
      <c r="D72" s="101">
        <v>0</v>
      </c>
      <c r="E72" s="101">
        <v>0</v>
      </c>
      <c r="F72" s="101">
        <f t="shared" si="1"/>
        <v>0</v>
      </c>
      <c r="G72" s="101">
        <f t="shared" si="13"/>
        <v>0</v>
      </c>
      <c r="H72" s="101">
        <f t="shared" si="14"/>
        <v>0</v>
      </c>
      <c r="I72" s="101">
        <f t="shared" si="2"/>
        <v>0</v>
      </c>
    </row>
    <row r="73" spans="2:9" x14ac:dyDescent="0.2">
      <c r="B73" s="71"/>
      <c r="C73" s="72" t="s">
        <v>89</v>
      </c>
      <c r="D73" s="101">
        <v>0</v>
      </c>
      <c r="E73" s="101">
        <v>0</v>
      </c>
      <c r="F73" s="101">
        <f t="shared" si="1"/>
        <v>0</v>
      </c>
      <c r="G73" s="101">
        <f t="shared" si="13"/>
        <v>0</v>
      </c>
      <c r="H73" s="101">
        <f t="shared" si="14"/>
        <v>0</v>
      </c>
      <c r="I73" s="101">
        <f t="shared" si="2"/>
        <v>0</v>
      </c>
    </row>
    <row r="74" spans="2:9" x14ac:dyDescent="0.2">
      <c r="B74" s="169" t="s">
        <v>190</v>
      </c>
      <c r="C74" s="170"/>
      <c r="D74" s="102">
        <v>0</v>
      </c>
      <c r="E74" s="102">
        <f t="shared" ref="E74" si="15">SUM(E75:E81)</f>
        <v>0</v>
      </c>
      <c r="F74" s="102">
        <f t="shared" si="1"/>
        <v>0</v>
      </c>
      <c r="G74" s="102">
        <f t="shared" ref="G74" si="16">SUM(G75:G81)</f>
        <v>0</v>
      </c>
      <c r="H74" s="102">
        <f t="shared" ref="H74" si="17">SUM(H75:H81)</f>
        <v>0</v>
      </c>
      <c r="I74" s="102">
        <f t="shared" si="2"/>
        <v>0</v>
      </c>
    </row>
    <row r="75" spans="2:9" x14ac:dyDescent="0.2">
      <c r="B75" s="71"/>
      <c r="C75" s="72" t="s">
        <v>191</v>
      </c>
      <c r="D75" s="101">
        <v>0</v>
      </c>
      <c r="E75" s="101">
        <v>0</v>
      </c>
      <c r="F75" s="101">
        <f t="shared" ref="F75:F81" si="18">+D75+E75</f>
        <v>0</v>
      </c>
      <c r="G75" s="101">
        <f t="shared" ref="G75:G81" si="19">+E75+F75</f>
        <v>0</v>
      </c>
      <c r="H75" s="101">
        <f t="shared" ref="H75:H81" si="20">+F75+G75</f>
        <v>0</v>
      </c>
      <c r="I75" s="101">
        <f t="shared" ref="I75:I81" si="21">+F75-G75</f>
        <v>0</v>
      </c>
    </row>
    <row r="76" spans="2:9" x14ac:dyDescent="0.2">
      <c r="B76" s="71"/>
      <c r="C76" s="72" t="s">
        <v>90</v>
      </c>
      <c r="D76" s="101">
        <v>0</v>
      </c>
      <c r="E76" s="101">
        <v>0</v>
      </c>
      <c r="F76" s="101">
        <f t="shared" si="18"/>
        <v>0</v>
      </c>
      <c r="G76" s="101">
        <f t="shared" si="19"/>
        <v>0</v>
      </c>
      <c r="H76" s="101">
        <f t="shared" si="20"/>
        <v>0</v>
      </c>
      <c r="I76" s="101">
        <f t="shared" si="21"/>
        <v>0</v>
      </c>
    </row>
    <row r="77" spans="2:9" x14ac:dyDescent="0.2">
      <c r="B77" s="71"/>
      <c r="C77" s="72" t="s">
        <v>91</v>
      </c>
      <c r="D77" s="101">
        <v>0</v>
      </c>
      <c r="E77" s="101">
        <v>0</v>
      </c>
      <c r="F77" s="101">
        <f t="shared" si="18"/>
        <v>0</v>
      </c>
      <c r="G77" s="101">
        <f t="shared" si="19"/>
        <v>0</v>
      </c>
      <c r="H77" s="101">
        <f t="shared" si="20"/>
        <v>0</v>
      </c>
      <c r="I77" s="101">
        <f t="shared" si="21"/>
        <v>0</v>
      </c>
    </row>
    <row r="78" spans="2:9" x14ac:dyDescent="0.2">
      <c r="B78" s="71"/>
      <c r="C78" s="72" t="s">
        <v>92</v>
      </c>
      <c r="D78" s="101">
        <v>0</v>
      </c>
      <c r="E78" s="101">
        <v>0</v>
      </c>
      <c r="F78" s="101">
        <f t="shared" si="18"/>
        <v>0</v>
      </c>
      <c r="G78" s="101">
        <f t="shared" si="19"/>
        <v>0</v>
      </c>
      <c r="H78" s="101">
        <f t="shared" si="20"/>
        <v>0</v>
      </c>
      <c r="I78" s="101">
        <f t="shared" si="21"/>
        <v>0</v>
      </c>
    </row>
    <row r="79" spans="2:9" x14ac:dyDescent="0.2">
      <c r="B79" s="71"/>
      <c r="C79" s="72" t="s">
        <v>93</v>
      </c>
      <c r="D79" s="101">
        <v>0</v>
      </c>
      <c r="E79" s="101">
        <v>0</v>
      </c>
      <c r="F79" s="101">
        <f t="shared" si="18"/>
        <v>0</v>
      </c>
      <c r="G79" s="101">
        <f t="shared" si="19"/>
        <v>0</v>
      </c>
      <c r="H79" s="101">
        <f t="shared" si="20"/>
        <v>0</v>
      </c>
      <c r="I79" s="101">
        <f t="shared" si="21"/>
        <v>0</v>
      </c>
    </row>
    <row r="80" spans="2:9" x14ac:dyDescent="0.2">
      <c r="B80" s="71"/>
      <c r="C80" s="72" t="s">
        <v>94</v>
      </c>
      <c r="D80" s="101">
        <v>0</v>
      </c>
      <c r="E80" s="101">
        <v>0</v>
      </c>
      <c r="F80" s="101">
        <f t="shared" si="18"/>
        <v>0</v>
      </c>
      <c r="G80" s="101">
        <f t="shared" si="19"/>
        <v>0</v>
      </c>
      <c r="H80" s="101">
        <f t="shared" si="20"/>
        <v>0</v>
      </c>
      <c r="I80" s="101">
        <f t="shared" si="21"/>
        <v>0</v>
      </c>
    </row>
    <row r="81" spans="1:10" x14ac:dyDescent="0.2">
      <c r="B81" s="71"/>
      <c r="C81" s="72" t="s">
        <v>192</v>
      </c>
      <c r="D81" s="101">
        <v>0</v>
      </c>
      <c r="E81" s="101">
        <v>0</v>
      </c>
      <c r="F81" s="101">
        <f t="shared" si="18"/>
        <v>0</v>
      </c>
      <c r="G81" s="101">
        <f t="shared" si="19"/>
        <v>0</v>
      </c>
      <c r="H81" s="101">
        <f t="shared" si="20"/>
        <v>0</v>
      </c>
      <c r="I81" s="101">
        <f t="shared" si="21"/>
        <v>0</v>
      </c>
    </row>
    <row r="82" spans="1:10" s="48" customFormat="1" x14ac:dyDescent="0.2">
      <c r="A82" s="47"/>
      <c r="B82" s="73"/>
      <c r="C82" s="74" t="s">
        <v>137</v>
      </c>
      <c r="D82" s="103">
        <f>+D10+D18+D28+D38+D48</f>
        <v>10088389</v>
      </c>
      <c r="E82" s="103">
        <f t="shared" ref="E82:I82" si="22">+E10+E18+E28+E38+E48</f>
        <v>0</v>
      </c>
      <c r="F82" s="103">
        <f t="shared" si="22"/>
        <v>10088389</v>
      </c>
      <c r="G82" s="103">
        <f t="shared" si="22"/>
        <v>1784613.07</v>
      </c>
      <c r="H82" s="103">
        <f t="shared" si="22"/>
        <v>1775074.07</v>
      </c>
      <c r="I82" s="103">
        <f t="shared" si="22"/>
        <v>8303775.9299999997</v>
      </c>
      <c r="J82" s="47"/>
    </row>
    <row r="84" spans="1:10" hidden="1" x14ac:dyDescent="0.2">
      <c r="D84" s="125"/>
      <c r="E84" s="70" t="str">
        <f>IF(CAdmon!E22=COG!E82," ","ERROR")</f>
        <v xml:space="preserve"> </v>
      </c>
      <c r="F84" s="70" t="str">
        <f>IF(CAdmon!F22=COG!F82," ","ERROR")</f>
        <v xml:space="preserve"> </v>
      </c>
      <c r="G84" s="70" t="str">
        <f>IF(CAdmon!G22=COG!G82," ","ERROR")</f>
        <v xml:space="preserve"> </v>
      </c>
      <c r="H84" s="70" t="str">
        <f>IF(CAdmon!H22=COG!H82," ","ERROR")</f>
        <v xml:space="preserve"> </v>
      </c>
      <c r="I84" s="70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8" workbookViewId="0">
      <selection activeCell="H26" sqref="H26"/>
    </sheetView>
  </sheetViews>
  <sheetFormatPr baseColWidth="10" defaultRowHeight="12" x14ac:dyDescent="0.2"/>
  <cols>
    <col min="1" max="1" width="1.5703125" style="17" customWidth="1"/>
    <col min="2" max="2" width="4.5703125" style="89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140" t="s">
        <v>260</v>
      </c>
      <c r="C2" s="141"/>
      <c r="D2" s="141"/>
      <c r="E2" s="141"/>
      <c r="F2" s="141"/>
      <c r="G2" s="141"/>
      <c r="H2" s="141"/>
      <c r="I2" s="142"/>
    </row>
    <row r="3" spans="1:10" x14ac:dyDescent="0.2">
      <c r="B3" s="143" t="s">
        <v>253</v>
      </c>
      <c r="C3" s="144"/>
      <c r="D3" s="144"/>
      <c r="E3" s="144"/>
      <c r="F3" s="144"/>
      <c r="G3" s="144"/>
      <c r="H3" s="144"/>
      <c r="I3" s="145"/>
    </row>
    <row r="4" spans="1:10" x14ac:dyDescent="0.2">
      <c r="B4" s="143" t="s">
        <v>128</v>
      </c>
      <c r="C4" s="144"/>
      <c r="D4" s="144"/>
      <c r="E4" s="144"/>
      <c r="F4" s="144"/>
      <c r="G4" s="144"/>
      <c r="H4" s="144"/>
      <c r="I4" s="145"/>
    </row>
    <row r="5" spans="1:10" x14ac:dyDescent="0.2">
      <c r="B5" s="143" t="s">
        <v>193</v>
      </c>
      <c r="C5" s="144"/>
      <c r="D5" s="144"/>
      <c r="E5" s="144"/>
      <c r="F5" s="144"/>
      <c r="G5" s="144"/>
      <c r="H5" s="144"/>
      <c r="I5" s="145"/>
    </row>
    <row r="6" spans="1:10" x14ac:dyDescent="0.2">
      <c r="B6" s="146" t="s">
        <v>261</v>
      </c>
      <c r="C6" s="147"/>
      <c r="D6" s="147"/>
      <c r="E6" s="147"/>
      <c r="F6" s="147"/>
      <c r="G6" s="147"/>
      <c r="H6" s="147"/>
      <c r="I6" s="148"/>
    </row>
    <row r="7" spans="1:10" s="17" customFormat="1" ht="9" customHeight="1" x14ac:dyDescent="0.2"/>
    <row r="8" spans="1:10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1:10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1:10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1:10" ht="3" customHeight="1" x14ac:dyDescent="0.2">
      <c r="B11" s="75"/>
      <c r="C11" s="64"/>
      <c r="D11" s="65"/>
      <c r="E11" s="65"/>
      <c r="F11" s="65"/>
      <c r="G11" s="65"/>
      <c r="H11" s="65"/>
      <c r="I11" s="65"/>
    </row>
    <row r="12" spans="1:10" s="77" customFormat="1" x14ac:dyDescent="0.25">
      <c r="A12" s="18"/>
      <c r="B12" s="171" t="s">
        <v>194</v>
      </c>
      <c r="C12" s="172"/>
      <c r="D12" s="76">
        <f>SUM(D13:D20)</f>
        <v>0</v>
      </c>
      <c r="E12" s="76">
        <f t="shared" ref="E12:I12" si="0">SUM(E13:E20)</f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18"/>
    </row>
    <row r="13" spans="1:10" s="77" customFormat="1" x14ac:dyDescent="0.25">
      <c r="A13" s="18"/>
      <c r="B13" s="78"/>
      <c r="C13" s="79" t="s">
        <v>195</v>
      </c>
      <c r="D13" s="57"/>
      <c r="E13" s="57"/>
      <c r="F13" s="57">
        <f>+D13+E13</f>
        <v>0</v>
      </c>
      <c r="G13" s="57"/>
      <c r="H13" s="57"/>
      <c r="I13" s="57">
        <f>+F13-G13</f>
        <v>0</v>
      </c>
      <c r="J13" s="18"/>
    </row>
    <row r="14" spans="1:10" s="77" customFormat="1" x14ac:dyDescent="0.25">
      <c r="A14" s="18"/>
      <c r="B14" s="78"/>
      <c r="C14" s="79" t="s">
        <v>196</v>
      </c>
      <c r="D14" s="57"/>
      <c r="E14" s="57"/>
      <c r="F14" s="57">
        <f t="shared" ref="F14:F20" si="1">+D14+E14</f>
        <v>0</v>
      </c>
      <c r="G14" s="57"/>
      <c r="H14" s="57"/>
      <c r="I14" s="57">
        <f t="shared" ref="I14:I20" si="2">+F14-G14</f>
        <v>0</v>
      </c>
      <c r="J14" s="18"/>
    </row>
    <row r="15" spans="1:10" s="77" customFormat="1" x14ac:dyDescent="0.25">
      <c r="A15" s="18"/>
      <c r="B15" s="78"/>
      <c r="C15" s="79" t="s">
        <v>197</v>
      </c>
      <c r="D15" s="57"/>
      <c r="E15" s="57"/>
      <c r="F15" s="57">
        <f t="shared" si="1"/>
        <v>0</v>
      </c>
      <c r="G15" s="57"/>
      <c r="H15" s="57"/>
      <c r="I15" s="57">
        <f t="shared" si="2"/>
        <v>0</v>
      </c>
      <c r="J15" s="18"/>
    </row>
    <row r="16" spans="1:10" s="77" customFormat="1" x14ac:dyDescent="0.25">
      <c r="A16" s="18"/>
      <c r="B16" s="78"/>
      <c r="C16" s="79" t="s">
        <v>198</v>
      </c>
      <c r="D16" s="57"/>
      <c r="E16" s="57"/>
      <c r="F16" s="57">
        <f t="shared" si="1"/>
        <v>0</v>
      </c>
      <c r="G16" s="57"/>
      <c r="H16" s="57"/>
      <c r="I16" s="57">
        <f t="shared" si="2"/>
        <v>0</v>
      </c>
      <c r="J16" s="18"/>
    </row>
    <row r="17" spans="1:10" s="77" customFormat="1" x14ac:dyDescent="0.25">
      <c r="A17" s="18"/>
      <c r="B17" s="78"/>
      <c r="C17" s="79" t="s">
        <v>199</v>
      </c>
      <c r="D17" s="57"/>
      <c r="E17" s="57"/>
      <c r="F17" s="57">
        <f t="shared" si="1"/>
        <v>0</v>
      </c>
      <c r="G17" s="57"/>
      <c r="H17" s="57"/>
      <c r="I17" s="57">
        <f t="shared" si="2"/>
        <v>0</v>
      </c>
      <c r="J17" s="18"/>
    </row>
    <row r="18" spans="1:10" s="77" customFormat="1" x14ac:dyDescent="0.25">
      <c r="A18" s="18"/>
      <c r="B18" s="78"/>
      <c r="C18" s="79" t="s">
        <v>200</v>
      </c>
      <c r="D18" s="57"/>
      <c r="E18" s="57"/>
      <c r="F18" s="57">
        <f t="shared" si="1"/>
        <v>0</v>
      </c>
      <c r="G18" s="57"/>
      <c r="H18" s="57"/>
      <c r="I18" s="57">
        <f t="shared" si="2"/>
        <v>0</v>
      </c>
      <c r="J18" s="18"/>
    </row>
    <row r="19" spans="1:10" s="77" customFormat="1" x14ac:dyDescent="0.25">
      <c r="A19" s="18"/>
      <c r="B19" s="78"/>
      <c r="C19" s="79" t="s">
        <v>201</v>
      </c>
      <c r="D19" s="57"/>
      <c r="E19" s="57"/>
      <c r="F19" s="57">
        <f t="shared" si="1"/>
        <v>0</v>
      </c>
      <c r="G19" s="57"/>
      <c r="H19" s="57"/>
      <c r="I19" s="57">
        <f t="shared" si="2"/>
        <v>0</v>
      </c>
      <c r="J19" s="18"/>
    </row>
    <row r="20" spans="1:10" s="77" customFormat="1" x14ac:dyDescent="0.25">
      <c r="A20" s="18"/>
      <c r="B20" s="78"/>
      <c r="C20" s="79" t="s">
        <v>167</v>
      </c>
      <c r="D20" s="57"/>
      <c r="E20" s="57"/>
      <c r="F20" s="57">
        <f t="shared" si="1"/>
        <v>0</v>
      </c>
      <c r="G20" s="57"/>
      <c r="H20" s="57"/>
      <c r="I20" s="57">
        <f t="shared" si="2"/>
        <v>0</v>
      </c>
      <c r="J20" s="18"/>
    </row>
    <row r="21" spans="1:10" s="77" customFormat="1" x14ac:dyDescent="0.25">
      <c r="A21" s="18"/>
      <c r="B21" s="78"/>
      <c r="C21" s="79"/>
      <c r="D21" s="57"/>
      <c r="E21" s="57"/>
      <c r="F21" s="57"/>
      <c r="G21" s="57"/>
      <c r="H21" s="57"/>
      <c r="I21" s="57"/>
      <c r="J21" s="18"/>
    </row>
    <row r="22" spans="1:10" s="81" customFormat="1" x14ac:dyDescent="0.25">
      <c r="A22" s="80"/>
      <c r="B22" s="171" t="s">
        <v>202</v>
      </c>
      <c r="C22" s="172"/>
      <c r="D22" s="127">
        <f>SUM(D23:D29)</f>
        <v>10088389</v>
      </c>
      <c r="E22" s="127">
        <f t="shared" ref="E22" si="3">SUM(E23:E29)</f>
        <v>0</v>
      </c>
      <c r="F22" s="127">
        <f>+D22+E22</f>
        <v>10088389</v>
      </c>
      <c r="G22" s="127">
        <f t="shared" ref="G22" si="4">SUM(G23:G29)</f>
        <v>1784613.07</v>
      </c>
      <c r="H22" s="127">
        <f t="shared" ref="H22" si="5">SUM(H23:H29)</f>
        <v>1775074.07</v>
      </c>
      <c r="I22" s="127">
        <f>+F22-G22</f>
        <v>8303775.9299999997</v>
      </c>
      <c r="J22" s="80"/>
    </row>
    <row r="23" spans="1:10" s="77" customFormat="1" x14ac:dyDescent="0.25">
      <c r="A23" s="18"/>
      <c r="B23" s="78"/>
      <c r="C23" s="79" t="s">
        <v>203</v>
      </c>
      <c r="D23" s="105"/>
      <c r="E23" s="105"/>
      <c r="F23" s="109">
        <f t="shared" ref="F23:F29" si="6">+D23+E23</f>
        <v>0</v>
      </c>
      <c r="G23" s="105"/>
      <c r="H23" s="105"/>
      <c r="I23" s="109">
        <f t="shared" ref="I23:I29" si="7">+F23-G23</f>
        <v>0</v>
      </c>
      <c r="J23" s="18"/>
    </row>
    <row r="24" spans="1:10" s="77" customFormat="1" x14ac:dyDescent="0.25">
      <c r="A24" s="18"/>
      <c r="B24" s="78"/>
      <c r="C24" s="79" t="s">
        <v>204</v>
      </c>
      <c r="D24" s="105"/>
      <c r="E24" s="105"/>
      <c r="F24" s="109">
        <f t="shared" si="6"/>
        <v>0</v>
      </c>
      <c r="G24" s="105"/>
      <c r="H24" s="105"/>
      <c r="I24" s="109">
        <f t="shared" si="7"/>
        <v>0</v>
      </c>
      <c r="J24" s="18"/>
    </row>
    <row r="25" spans="1:10" s="77" customFormat="1" x14ac:dyDescent="0.25">
      <c r="A25" s="18"/>
      <c r="B25" s="78"/>
      <c r="C25" s="79" t="s">
        <v>205</v>
      </c>
      <c r="D25" s="105">
        <f>+CAdmon!D12</f>
        <v>10088389</v>
      </c>
      <c r="E25" s="105"/>
      <c r="F25" s="109">
        <f t="shared" si="6"/>
        <v>10088389</v>
      </c>
      <c r="G25" s="105">
        <f>+CAdmon!G12</f>
        <v>1784613.07</v>
      </c>
      <c r="H25" s="105">
        <f>+CAdmon!H12</f>
        <v>1775074.07</v>
      </c>
      <c r="I25" s="109">
        <f t="shared" si="7"/>
        <v>8303775.9299999997</v>
      </c>
      <c r="J25" s="18"/>
    </row>
    <row r="26" spans="1:10" s="77" customFormat="1" x14ac:dyDescent="0.25">
      <c r="A26" s="18"/>
      <c r="B26" s="78"/>
      <c r="C26" s="79" t="s">
        <v>206</v>
      </c>
      <c r="D26" s="82"/>
      <c r="E26" s="82"/>
      <c r="F26" s="57">
        <f t="shared" si="6"/>
        <v>0</v>
      </c>
      <c r="G26" s="82"/>
      <c r="H26" s="82"/>
      <c r="I26" s="57">
        <f t="shared" si="7"/>
        <v>0</v>
      </c>
      <c r="J26" s="18"/>
    </row>
    <row r="27" spans="1:10" s="77" customFormat="1" x14ac:dyDescent="0.25">
      <c r="A27" s="18"/>
      <c r="B27" s="78"/>
      <c r="C27" s="79" t="s">
        <v>207</v>
      </c>
      <c r="D27" s="82"/>
      <c r="E27" s="82"/>
      <c r="F27" s="57">
        <f t="shared" si="6"/>
        <v>0</v>
      </c>
      <c r="G27" s="82"/>
      <c r="H27" s="82"/>
      <c r="I27" s="57">
        <f t="shared" si="7"/>
        <v>0</v>
      </c>
      <c r="J27" s="18"/>
    </row>
    <row r="28" spans="1:10" s="77" customFormat="1" x14ac:dyDescent="0.25">
      <c r="A28" s="18"/>
      <c r="B28" s="78"/>
      <c r="C28" s="79" t="s">
        <v>208</v>
      </c>
      <c r="D28" s="82"/>
      <c r="E28" s="82"/>
      <c r="F28" s="57">
        <f t="shared" si="6"/>
        <v>0</v>
      </c>
      <c r="G28" s="82"/>
      <c r="H28" s="82"/>
      <c r="I28" s="57">
        <f t="shared" si="7"/>
        <v>0</v>
      </c>
      <c r="J28" s="18"/>
    </row>
    <row r="29" spans="1:10" s="77" customFormat="1" x14ac:dyDescent="0.25">
      <c r="A29" s="18"/>
      <c r="B29" s="78"/>
      <c r="C29" s="79" t="s">
        <v>209</v>
      </c>
      <c r="D29" s="82"/>
      <c r="E29" s="82"/>
      <c r="F29" s="57">
        <f t="shared" si="6"/>
        <v>0</v>
      </c>
      <c r="G29" s="82"/>
      <c r="H29" s="82"/>
      <c r="I29" s="57">
        <f t="shared" si="7"/>
        <v>0</v>
      </c>
      <c r="J29" s="18"/>
    </row>
    <row r="30" spans="1:10" s="77" customFormat="1" x14ac:dyDescent="0.25">
      <c r="A30" s="18"/>
      <c r="B30" s="78"/>
      <c r="C30" s="79"/>
      <c r="D30" s="82"/>
      <c r="E30" s="82"/>
      <c r="F30" s="82"/>
      <c r="G30" s="82"/>
      <c r="H30" s="82"/>
      <c r="I30" s="82"/>
      <c r="J30" s="18"/>
    </row>
    <row r="31" spans="1:10" s="81" customFormat="1" x14ac:dyDescent="0.25">
      <c r="A31" s="80"/>
      <c r="B31" s="171" t="s">
        <v>210</v>
      </c>
      <c r="C31" s="172"/>
      <c r="D31" s="110">
        <f>SUM(D32:D40)</f>
        <v>0</v>
      </c>
      <c r="E31" s="110">
        <f>SUM(E32:E40)</f>
        <v>0</v>
      </c>
      <c r="F31" s="110">
        <f>+D31+E31</f>
        <v>0</v>
      </c>
      <c r="G31" s="110">
        <f>SUM(G32:G40)</f>
        <v>0</v>
      </c>
      <c r="H31" s="110">
        <f>SUM(H32:H40)</f>
        <v>0</v>
      </c>
      <c r="I31" s="110">
        <v>0</v>
      </c>
      <c r="J31" s="80"/>
    </row>
    <row r="32" spans="1:10" s="77" customFormat="1" x14ac:dyDescent="0.25">
      <c r="A32" s="18"/>
      <c r="B32" s="78"/>
      <c r="C32" s="79" t="s">
        <v>211</v>
      </c>
      <c r="D32" s="82"/>
      <c r="E32" s="82"/>
      <c r="F32" s="82">
        <f t="shared" ref="F32:F40" si="8">+D32+E32</f>
        <v>0</v>
      </c>
      <c r="G32" s="82"/>
      <c r="H32" s="82"/>
      <c r="I32" s="82">
        <f t="shared" ref="I32:I40" si="9">+F32-G32</f>
        <v>0</v>
      </c>
      <c r="J32" s="18"/>
    </row>
    <row r="33" spans="1:10" s="77" customFormat="1" x14ac:dyDescent="0.25">
      <c r="A33" s="18"/>
      <c r="B33" s="78"/>
      <c r="C33" s="79" t="s">
        <v>212</v>
      </c>
      <c r="D33" s="82"/>
      <c r="E33" s="82"/>
      <c r="F33" s="82">
        <f t="shared" si="8"/>
        <v>0</v>
      </c>
      <c r="G33" s="82"/>
      <c r="H33" s="82"/>
      <c r="I33" s="82">
        <f t="shared" si="9"/>
        <v>0</v>
      </c>
      <c r="J33" s="18"/>
    </row>
    <row r="34" spans="1:10" s="77" customFormat="1" x14ac:dyDescent="0.25">
      <c r="A34" s="18"/>
      <c r="B34" s="78"/>
      <c r="C34" s="79" t="s">
        <v>213</v>
      </c>
      <c r="D34" s="82"/>
      <c r="E34" s="82"/>
      <c r="F34" s="82">
        <f t="shared" si="8"/>
        <v>0</v>
      </c>
      <c r="G34" s="82"/>
      <c r="H34" s="82"/>
      <c r="I34" s="82">
        <f t="shared" si="9"/>
        <v>0</v>
      </c>
      <c r="J34" s="18"/>
    </row>
    <row r="35" spans="1:10" s="77" customFormat="1" x14ac:dyDescent="0.25">
      <c r="A35" s="18"/>
      <c r="B35" s="78"/>
      <c r="C35" s="79" t="s">
        <v>214</v>
      </c>
      <c r="D35" s="82"/>
      <c r="E35" s="82"/>
      <c r="F35" s="82">
        <f t="shared" si="8"/>
        <v>0</v>
      </c>
      <c r="G35" s="82"/>
      <c r="H35" s="82"/>
      <c r="I35" s="82">
        <f t="shared" si="9"/>
        <v>0</v>
      </c>
      <c r="J35" s="18"/>
    </row>
    <row r="36" spans="1:10" s="77" customFormat="1" x14ac:dyDescent="0.25">
      <c r="A36" s="18"/>
      <c r="B36" s="78"/>
      <c r="C36" s="79" t="s">
        <v>215</v>
      </c>
      <c r="D36" s="82"/>
      <c r="E36" s="82"/>
      <c r="F36" s="82">
        <f t="shared" si="8"/>
        <v>0</v>
      </c>
      <c r="G36" s="82"/>
      <c r="H36" s="82"/>
      <c r="I36" s="82">
        <f t="shared" si="9"/>
        <v>0</v>
      </c>
      <c r="J36" s="18"/>
    </row>
    <row r="37" spans="1:10" s="77" customFormat="1" x14ac:dyDescent="0.25">
      <c r="A37" s="18"/>
      <c r="B37" s="78"/>
      <c r="C37" s="79" t="s">
        <v>216</v>
      </c>
      <c r="D37" s="82"/>
      <c r="E37" s="82"/>
      <c r="F37" s="82">
        <f t="shared" si="8"/>
        <v>0</v>
      </c>
      <c r="G37" s="82"/>
      <c r="H37" s="82"/>
      <c r="I37" s="82">
        <f t="shared" si="9"/>
        <v>0</v>
      </c>
      <c r="J37" s="18"/>
    </row>
    <row r="38" spans="1:10" s="77" customFormat="1" x14ac:dyDescent="0.25">
      <c r="A38" s="18"/>
      <c r="B38" s="78"/>
      <c r="C38" s="79" t="s">
        <v>217</v>
      </c>
      <c r="D38" s="82"/>
      <c r="E38" s="82"/>
      <c r="F38" s="82">
        <f t="shared" si="8"/>
        <v>0</v>
      </c>
      <c r="G38" s="82"/>
      <c r="H38" s="82"/>
      <c r="I38" s="82">
        <f t="shared" si="9"/>
        <v>0</v>
      </c>
      <c r="J38" s="18"/>
    </row>
    <row r="39" spans="1:10" s="77" customFormat="1" x14ac:dyDescent="0.25">
      <c r="A39" s="18"/>
      <c r="B39" s="78"/>
      <c r="C39" s="79" t="s">
        <v>218</v>
      </c>
      <c r="D39" s="82"/>
      <c r="E39" s="82"/>
      <c r="F39" s="82">
        <f t="shared" si="8"/>
        <v>0</v>
      </c>
      <c r="G39" s="82"/>
      <c r="H39" s="82"/>
      <c r="I39" s="82">
        <f t="shared" si="9"/>
        <v>0</v>
      </c>
      <c r="J39" s="18"/>
    </row>
    <row r="40" spans="1:10" s="77" customFormat="1" x14ac:dyDescent="0.25">
      <c r="A40" s="18"/>
      <c r="B40" s="78"/>
      <c r="C40" s="79" t="s">
        <v>219</v>
      </c>
      <c r="D40" s="105">
        <v>0</v>
      </c>
      <c r="E40" s="105">
        <f>+COG!E82</f>
        <v>0</v>
      </c>
      <c r="F40" s="105">
        <f t="shared" si="8"/>
        <v>0</v>
      </c>
      <c r="G40" s="105">
        <v>0</v>
      </c>
      <c r="H40" s="105">
        <v>0</v>
      </c>
      <c r="I40" s="105">
        <f t="shared" si="9"/>
        <v>0</v>
      </c>
      <c r="J40" s="18"/>
    </row>
    <row r="41" spans="1:10" s="77" customFormat="1" x14ac:dyDescent="0.25">
      <c r="A41" s="18"/>
      <c r="B41" s="78"/>
      <c r="C41" s="79"/>
      <c r="D41" s="82"/>
      <c r="E41" s="82"/>
      <c r="F41" s="82"/>
      <c r="G41" s="82"/>
      <c r="H41" s="82"/>
      <c r="I41" s="82"/>
      <c r="J41" s="18"/>
    </row>
    <row r="42" spans="1:10" s="81" customFormat="1" x14ac:dyDescent="0.25">
      <c r="A42" s="80"/>
      <c r="B42" s="171" t="s">
        <v>220</v>
      </c>
      <c r="C42" s="172"/>
      <c r="D42" s="83">
        <f>SUM(D43:D46)</f>
        <v>0</v>
      </c>
      <c r="E42" s="83">
        <f>SUM(E43:E46)</f>
        <v>0</v>
      </c>
      <c r="F42" s="83">
        <f>+D42+E42</f>
        <v>0</v>
      </c>
      <c r="G42" s="83">
        <f t="shared" ref="G42:H42" si="10">SUM(G43:G46)</f>
        <v>0</v>
      </c>
      <c r="H42" s="83">
        <f t="shared" si="10"/>
        <v>0</v>
      </c>
      <c r="I42" s="83">
        <f>+F42-G42</f>
        <v>0</v>
      </c>
      <c r="J42" s="80"/>
    </row>
    <row r="43" spans="1:10" s="77" customFormat="1" x14ac:dyDescent="0.25">
      <c r="A43" s="18"/>
      <c r="B43" s="78"/>
      <c r="C43" s="79" t="s">
        <v>221</v>
      </c>
      <c r="D43" s="82"/>
      <c r="E43" s="82"/>
      <c r="F43" s="82">
        <f t="shared" ref="F43:F46" si="11">+D43+E43</f>
        <v>0</v>
      </c>
      <c r="G43" s="82"/>
      <c r="H43" s="82"/>
      <c r="I43" s="82">
        <f t="shared" ref="I43:I46" si="12">+F43-G43</f>
        <v>0</v>
      </c>
      <c r="J43" s="18"/>
    </row>
    <row r="44" spans="1:10" s="77" customFormat="1" ht="24" x14ac:dyDescent="0.25">
      <c r="A44" s="18"/>
      <c r="B44" s="78"/>
      <c r="C44" s="79" t="s">
        <v>222</v>
      </c>
      <c r="D44" s="82"/>
      <c r="E44" s="82"/>
      <c r="F44" s="82">
        <f t="shared" si="11"/>
        <v>0</v>
      </c>
      <c r="G44" s="82"/>
      <c r="H44" s="82"/>
      <c r="I44" s="82">
        <f t="shared" si="12"/>
        <v>0</v>
      </c>
      <c r="J44" s="18"/>
    </row>
    <row r="45" spans="1:10" s="77" customFormat="1" x14ac:dyDescent="0.25">
      <c r="A45" s="18"/>
      <c r="B45" s="78"/>
      <c r="C45" s="79" t="s">
        <v>223</v>
      </c>
      <c r="D45" s="82"/>
      <c r="E45" s="82"/>
      <c r="F45" s="82">
        <f t="shared" si="11"/>
        <v>0</v>
      </c>
      <c r="G45" s="82"/>
      <c r="H45" s="82"/>
      <c r="I45" s="82">
        <f t="shared" si="12"/>
        <v>0</v>
      </c>
      <c r="J45" s="18"/>
    </row>
    <row r="46" spans="1:10" s="77" customFormat="1" x14ac:dyDescent="0.25">
      <c r="A46" s="18"/>
      <c r="B46" s="78"/>
      <c r="C46" s="79" t="s">
        <v>224</v>
      </c>
      <c r="D46" s="82"/>
      <c r="E46" s="82"/>
      <c r="F46" s="82">
        <f t="shared" si="11"/>
        <v>0</v>
      </c>
      <c r="G46" s="82"/>
      <c r="H46" s="82"/>
      <c r="I46" s="82">
        <f t="shared" si="12"/>
        <v>0</v>
      </c>
      <c r="J46" s="18"/>
    </row>
    <row r="47" spans="1:10" s="77" customFormat="1" x14ac:dyDescent="0.25">
      <c r="A47" s="18"/>
      <c r="B47" s="84"/>
      <c r="C47" s="85"/>
      <c r="D47" s="86"/>
      <c r="E47" s="86"/>
      <c r="F47" s="86"/>
      <c r="G47" s="86"/>
      <c r="H47" s="86"/>
      <c r="I47" s="86"/>
      <c r="J47" s="18"/>
    </row>
    <row r="48" spans="1:10" s="81" customFormat="1" ht="24" customHeight="1" x14ac:dyDescent="0.25">
      <c r="A48" s="80"/>
      <c r="B48" s="87"/>
      <c r="C48" s="88" t="s">
        <v>137</v>
      </c>
      <c r="D48" s="111">
        <f>+D12+D22+D31+D42</f>
        <v>10088389</v>
      </c>
      <c r="E48" s="111">
        <f t="shared" ref="E48:I48" si="13">+E12+E22+E31+E42</f>
        <v>0</v>
      </c>
      <c r="F48" s="111">
        <f t="shared" si="13"/>
        <v>10088389</v>
      </c>
      <c r="G48" s="111">
        <f t="shared" si="13"/>
        <v>1784613.07</v>
      </c>
      <c r="H48" s="111">
        <f t="shared" si="13"/>
        <v>1775074.07</v>
      </c>
      <c r="I48" s="111">
        <f t="shared" si="13"/>
        <v>8303775.9299999997</v>
      </c>
      <c r="J48" s="80"/>
    </row>
    <row r="50" spans="4:9" hidden="1" x14ac:dyDescent="0.2">
      <c r="D50" s="90" t="str">
        <f>IF(D48=CAdmon!D22," ","ERROR")</f>
        <v xml:space="preserve"> </v>
      </c>
      <c r="E50" s="90" t="str">
        <f>IF(E48=CAdmon!E22," ","ERROR")</f>
        <v xml:space="preserve"> </v>
      </c>
      <c r="F50" s="90" t="str">
        <f>IF(F48=CAdmon!F22," ","ERROR")</f>
        <v xml:space="preserve"> </v>
      </c>
      <c r="G50" s="90" t="str">
        <f>IF(G48=CAdmon!G22," ","ERROR")</f>
        <v xml:space="preserve"> </v>
      </c>
      <c r="H50" s="90" t="str">
        <f>IF(H48=CAdmon!H22," ","ERROR")</f>
        <v xml:space="preserve"> </v>
      </c>
      <c r="I50" s="90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6" sqref="B6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40" t="s">
        <v>260</v>
      </c>
      <c r="C2" s="141"/>
      <c r="D2" s="141"/>
      <c r="E2" s="141"/>
      <c r="F2" s="141"/>
      <c r="G2" s="141"/>
      <c r="H2" s="141"/>
      <c r="I2" s="142"/>
      <c r="J2" s="17"/>
    </row>
    <row r="3" spans="1:10" x14ac:dyDescent="0.2">
      <c r="A3" s="17"/>
      <c r="B3" s="143" t="s">
        <v>253</v>
      </c>
      <c r="C3" s="144"/>
      <c r="D3" s="144"/>
      <c r="E3" s="144"/>
      <c r="F3" s="144"/>
      <c r="G3" s="144"/>
      <c r="H3" s="144"/>
      <c r="I3" s="145"/>
      <c r="J3" s="17"/>
    </row>
    <row r="4" spans="1:10" x14ac:dyDescent="0.2">
      <c r="A4" s="17"/>
      <c r="B4" s="143" t="s">
        <v>98</v>
      </c>
      <c r="C4" s="144"/>
      <c r="D4" s="144"/>
      <c r="E4" s="144"/>
      <c r="F4" s="144"/>
      <c r="G4" s="144"/>
      <c r="H4" s="144"/>
      <c r="I4" s="145"/>
      <c r="J4" s="17"/>
    </row>
    <row r="5" spans="1:10" x14ac:dyDescent="0.2">
      <c r="A5" s="17"/>
      <c r="B5" s="146" t="s">
        <v>261</v>
      </c>
      <c r="C5" s="147"/>
      <c r="D5" s="147"/>
      <c r="E5" s="147"/>
      <c r="F5" s="147"/>
      <c r="G5" s="147"/>
      <c r="H5" s="147"/>
      <c r="I5" s="148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173" t="s">
        <v>225</v>
      </c>
      <c r="C7" s="173"/>
      <c r="D7" s="173" t="s">
        <v>226</v>
      </c>
      <c r="E7" s="173"/>
      <c r="F7" s="173" t="s">
        <v>227</v>
      </c>
      <c r="G7" s="173"/>
      <c r="H7" s="173" t="s">
        <v>228</v>
      </c>
      <c r="I7" s="173"/>
      <c r="J7" s="17"/>
    </row>
    <row r="8" spans="1:10" x14ac:dyDescent="0.2">
      <c r="A8" s="17"/>
      <c r="B8" s="173"/>
      <c r="C8" s="173"/>
      <c r="D8" s="173" t="s">
        <v>229</v>
      </c>
      <c r="E8" s="173"/>
      <c r="F8" s="173" t="s">
        <v>230</v>
      </c>
      <c r="G8" s="173"/>
      <c r="H8" s="173" t="s">
        <v>231</v>
      </c>
      <c r="I8" s="173"/>
      <c r="J8" s="17"/>
    </row>
    <row r="9" spans="1:10" x14ac:dyDescent="0.2">
      <c r="A9" s="17"/>
      <c r="B9" s="143" t="s">
        <v>232</v>
      </c>
      <c r="C9" s="144"/>
      <c r="D9" s="144"/>
      <c r="E9" s="144"/>
      <c r="F9" s="144"/>
      <c r="G9" s="144"/>
      <c r="H9" s="144"/>
      <c r="I9" s="145"/>
      <c r="J9" s="17"/>
    </row>
    <row r="10" spans="1:10" x14ac:dyDescent="0.2">
      <c r="A10" s="17"/>
      <c r="B10" s="174"/>
      <c r="C10" s="174"/>
      <c r="D10" s="174"/>
      <c r="E10" s="174"/>
      <c r="F10" s="174"/>
      <c r="G10" s="174"/>
      <c r="H10" s="176">
        <f>+D10-F10</f>
        <v>0</v>
      </c>
      <c r="I10" s="177"/>
      <c r="J10" s="17"/>
    </row>
    <row r="11" spans="1:10" x14ac:dyDescent="0.2">
      <c r="A11" s="17"/>
      <c r="B11" s="174"/>
      <c r="C11" s="174"/>
      <c r="D11" s="175"/>
      <c r="E11" s="175"/>
      <c r="F11" s="175"/>
      <c r="G11" s="175"/>
      <c r="H11" s="176">
        <f t="shared" ref="H11:H19" si="0">+D11-F11</f>
        <v>0</v>
      </c>
      <c r="I11" s="177"/>
      <c r="J11" s="17"/>
    </row>
    <row r="12" spans="1:10" x14ac:dyDescent="0.2">
      <c r="A12" s="17"/>
      <c r="B12" s="174"/>
      <c r="C12" s="174"/>
      <c r="D12" s="175"/>
      <c r="E12" s="175"/>
      <c r="F12" s="175"/>
      <c r="G12" s="175"/>
      <c r="H12" s="176">
        <f t="shared" si="0"/>
        <v>0</v>
      </c>
      <c r="I12" s="177"/>
      <c r="J12" s="17"/>
    </row>
    <row r="13" spans="1:10" x14ac:dyDescent="0.2">
      <c r="A13" s="17"/>
      <c r="B13" s="174"/>
      <c r="C13" s="174"/>
      <c r="D13" s="175"/>
      <c r="E13" s="175"/>
      <c r="F13" s="175"/>
      <c r="G13" s="175"/>
      <c r="H13" s="176">
        <f t="shared" si="0"/>
        <v>0</v>
      </c>
      <c r="I13" s="177"/>
      <c r="J13" s="17"/>
    </row>
    <row r="14" spans="1:10" x14ac:dyDescent="0.2">
      <c r="A14" s="17"/>
      <c r="B14" s="174"/>
      <c r="C14" s="174"/>
      <c r="D14" s="175"/>
      <c r="E14" s="175"/>
      <c r="F14" s="175"/>
      <c r="G14" s="175"/>
      <c r="H14" s="176">
        <f t="shared" si="0"/>
        <v>0</v>
      </c>
      <c r="I14" s="177"/>
      <c r="J14" s="17"/>
    </row>
    <row r="15" spans="1:10" x14ac:dyDescent="0.2">
      <c r="A15" s="17"/>
      <c r="B15" s="174"/>
      <c r="C15" s="174"/>
      <c r="D15" s="175"/>
      <c r="E15" s="175"/>
      <c r="F15" s="175"/>
      <c r="G15" s="175"/>
      <c r="H15" s="176">
        <f t="shared" si="0"/>
        <v>0</v>
      </c>
      <c r="I15" s="177"/>
      <c r="J15" s="17"/>
    </row>
    <row r="16" spans="1:10" x14ac:dyDescent="0.2">
      <c r="A16" s="17"/>
      <c r="B16" s="174"/>
      <c r="C16" s="174"/>
      <c r="D16" s="175"/>
      <c r="E16" s="175"/>
      <c r="F16" s="175"/>
      <c r="G16" s="175"/>
      <c r="H16" s="176">
        <f t="shared" si="0"/>
        <v>0</v>
      </c>
      <c r="I16" s="177"/>
      <c r="J16" s="17"/>
    </row>
    <row r="17" spans="1:10" x14ac:dyDescent="0.2">
      <c r="A17" s="17"/>
      <c r="B17" s="174"/>
      <c r="C17" s="174"/>
      <c r="D17" s="175"/>
      <c r="E17" s="175"/>
      <c r="F17" s="175"/>
      <c r="G17" s="175"/>
      <c r="H17" s="176">
        <f t="shared" si="0"/>
        <v>0</v>
      </c>
      <c r="I17" s="177"/>
      <c r="J17" s="17"/>
    </row>
    <row r="18" spans="1:10" x14ac:dyDescent="0.2">
      <c r="A18" s="17"/>
      <c r="B18" s="174"/>
      <c r="C18" s="174"/>
      <c r="D18" s="175"/>
      <c r="E18" s="175"/>
      <c r="F18" s="175"/>
      <c r="G18" s="175"/>
      <c r="H18" s="176">
        <f t="shared" si="0"/>
        <v>0</v>
      </c>
      <c r="I18" s="177"/>
      <c r="J18" s="17"/>
    </row>
    <row r="19" spans="1:10" x14ac:dyDescent="0.2">
      <c r="A19" s="17"/>
      <c r="B19" s="174" t="s">
        <v>233</v>
      </c>
      <c r="C19" s="174"/>
      <c r="D19" s="175">
        <f>SUM(D10:E18)</f>
        <v>0</v>
      </c>
      <c r="E19" s="175"/>
      <c r="F19" s="175">
        <f>SUM(F10:G18)</f>
        <v>0</v>
      </c>
      <c r="G19" s="175"/>
      <c r="H19" s="176">
        <f t="shared" si="0"/>
        <v>0</v>
      </c>
      <c r="I19" s="177"/>
      <c r="J19" s="17"/>
    </row>
    <row r="20" spans="1:10" x14ac:dyDescent="0.2">
      <c r="A20" s="17"/>
      <c r="B20" s="174"/>
      <c r="C20" s="174"/>
      <c r="D20" s="174"/>
      <c r="E20" s="174"/>
      <c r="F20" s="174"/>
      <c r="G20" s="174"/>
      <c r="H20" s="174"/>
      <c r="I20" s="174"/>
      <c r="J20" s="17"/>
    </row>
    <row r="21" spans="1:10" x14ac:dyDescent="0.2">
      <c r="A21" s="17"/>
      <c r="B21" s="143" t="s">
        <v>234</v>
      </c>
      <c r="C21" s="144"/>
      <c r="D21" s="144"/>
      <c r="E21" s="144"/>
      <c r="F21" s="144"/>
      <c r="G21" s="144"/>
      <c r="H21" s="144"/>
      <c r="I21" s="145"/>
      <c r="J21" s="17"/>
    </row>
    <row r="22" spans="1:10" x14ac:dyDescent="0.2">
      <c r="A22" s="17"/>
      <c r="B22" s="174"/>
      <c r="C22" s="174"/>
      <c r="D22" s="174"/>
      <c r="E22" s="174"/>
      <c r="F22" s="174"/>
      <c r="G22" s="174"/>
      <c r="H22" s="174"/>
      <c r="I22" s="174"/>
      <c r="J22" s="17"/>
    </row>
    <row r="23" spans="1:10" x14ac:dyDescent="0.2">
      <c r="A23" s="17"/>
      <c r="B23" s="174"/>
      <c r="C23" s="174"/>
      <c r="D23" s="175"/>
      <c r="E23" s="175"/>
      <c r="F23" s="175"/>
      <c r="G23" s="175"/>
      <c r="H23" s="176">
        <f>+D23-F23</f>
        <v>0</v>
      </c>
      <c r="I23" s="177"/>
      <c r="J23" s="17"/>
    </row>
    <row r="24" spans="1:10" x14ac:dyDescent="0.2">
      <c r="A24" s="17"/>
      <c r="B24" s="174"/>
      <c r="C24" s="174"/>
      <c r="D24" s="175"/>
      <c r="E24" s="175"/>
      <c r="F24" s="175"/>
      <c r="G24" s="175"/>
      <c r="H24" s="176">
        <f>+D24-F24</f>
        <v>0</v>
      </c>
      <c r="I24" s="177"/>
      <c r="J24" s="17"/>
    </row>
    <row r="25" spans="1:10" x14ac:dyDescent="0.2">
      <c r="A25" s="17"/>
      <c r="B25" s="174"/>
      <c r="C25" s="174"/>
      <c r="D25" s="175"/>
      <c r="E25" s="175"/>
      <c r="F25" s="175"/>
      <c r="G25" s="175"/>
      <c r="H25" s="176">
        <f t="shared" ref="H25:H30" si="1">+D25-F25</f>
        <v>0</v>
      </c>
      <c r="I25" s="177"/>
      <c r="J25" s="17"/>
    </row>
    <row r="26" spans="1:10" x14ac:dyDescent="0.2">
      <c r="A26" s="17"/>
      <c r="B26" s="174"/>
      <c r="C26" s="174"/>
      <c r="D26" s="175"/>
      <c r="E26" s="175"/>
      <c r="F26" s="175"/>
      <c r="G26" s="175"/>
      <c r="H26" s="176">
        <f t="shared" si="1"/>
        <v>0</v>
      </c>
      <c r="I26" s="177"/>
      <c r="J26" s="17"/>
    </row>
    <row r="27" spans="1:10" x14ac:dyDescent="0.2">
      <c r="A27" s="17"/>
      <c r="B27" s="174"/>
      <c r="C27" s="174"/>
      <c r="D27" s="175"/>
      <c r="E27" s="175"/>
      <c r="F27" s="175"/>
      <c r="G27" s="175"/>
      <c r="H27" s="176">
        <f t="shared" si="1"/>
        <v>0</v>
      </c>
      <c r="I27" s="177"/>
      <c r="J27" s="17"/>
    </row>
    <row r="28" spans="1:10" x14ac:dyDescent="0.2">
      <c r="A28" s="17"/>
      <c r="B28" s="174"/>
      <c r="C28" s="174"/>
      <c r="D28" s="175"/>
      <c r="E28" s="175"/>
      <c r="F28" s="175"/>
      <c r="G28" s="175"/>
      <c r="H28" s="176">
        <f t="shared" si="1"/>
        <v>0</v>
      </c>
      <c r="I28" s="177"/>
      <c r="J28" s="17"/>
    </row>
    <row r="29" spans="1:10" x14ac:dyDescent="0.2">
      <c r="A29" s="17"/>
      <c r="B29" s="174"/>
      <c r="C29" s="174"/>
      <c r="D29" s="175"/>
      <c r="E29" s="175"/>
      <c r="F29" s="175"/>
      <c r="G29" s="175"/>
      <c r="H29" s="176">
        <f t="shared" si="1"/>
        <v>0</v>
      </c>
      <c r="I29" s="177"/>
      <c r="J29" s="17"/>
    </row>
    <row r="30" spans="1:10" x14ac:dyDescent="0.2">
      <c r="A30" s="17"/>
      <c r="B30" s="174"/>
      <c r="C30" s="174"/>
      <c r="D30" s="175"/>
      <c r="E30" s="175"/>
      <c r="F30" s="175"/>
      <c r="G30" s="175"/>
      <c r="H30" s="176">
        <f t="shared" si="1"/>
        <v>0</v>
      </c>
      <c r="I30" s="177"/>
      <c r="J30" s="17"/>
    </row>
    <row r="31" spans="1:10" x14ac:dyDescent="0.2">
      <c r="A31" s="17"/>
      <c r="B31" s="174" t="s">
        <v>235</v>
      </c>
      <c r="C31" s="174"/>
      <c r="D31" s="175">
        <f>SUM(D22:E30)</f>
        <v>0</v>
      </c>
      <c r="E31" s="175"/>
      <c r="F31" s="175">
        <f>SUM(F22:G30)</f>
        <v>0</v>
      </c>
      <c r="G31" s="175"/>
      <c r="H31" s="175">
        <f>+D31-F31</f>
        <v>0</v>
      </c>
      <c r="I31" s="175"/>
      <c r="J31" s="17"/>
    </row>
    <row r="32" spans="1:10" x14ac:dyDescent="0.2">
      <c r="A32" s="17"/>
      <c r="B32" s="174"/>
      <c r="C32" s="174"/>
      <c r="D32" s="175"/>
      <c r="E32" s="175"/>
      <c r="F32" s="175"/>
      <c r="G32" s="175"/>
      <c r="H32" s="175"/>
      <c r="I32" s="175"/>
      <c r="J32" s="17"/>
    </row>
    <row r="33" spans="1:10" x14ac:dyDescent="0.2">
      <c r="A33" s="17"/>
      <c r="B33" s="178" t="s">
        <v>96</v>
      </c>
      <c r="C33" s="179"/>
      <c r="D33" s="176">
        <f>+D19+D31</f>
        <v>0</v>
      </c>
      <c r="E33" s="177"/>
      <c r="F33" s="176">
        <f>+F19+F31</f>
        <v>0</v>
      </c>
      <c r="G33" s="177"/>
      <c r="H33" s="176">
        <f>+H19+H31</f>
        <v>0</v>
      </c>
      <c r="I33" s="177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7" workbookViewId="0">
      <selection activeCell="A5" sqref="A5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140" t="s">
        <v>260</v>
      </c>
      <c r="B1" s="141"/>
      <c r="C1" s="142"/>
    </row>
    <row r="2" spans="1:3" x14ac:dyDescent="0.2">
      <c r="A2" s="143" t="s">
        <v>253</v>
      </c>
      <c r="B2" s="144"/>
      <c r="C2" s="145"/>
    </row>
    <row r="3" spans="1:3" x14ac:dyDescent="0.2">
      <c r="A3" s="143" t="s">
        <v>236</v>
      </c>
      <c r="B3" s="144"/>
      <c r="C3" s="145"/>
    </row>
    <row r="4" spans="1:3" x14ac:dyDescent="0.2">
      <c r="A4" s="146" t="s">
        <v>261</v>
      </c>
      <c r="B4" s="147"/>
      <c r="C4" s="148"/>
    </row>
    <row r="5" spans="1:3" x14ac:dyDescent="0.2">
      <c r="A5" s="17"/>
      <c r="B5" s="17"/>
    </row>
    <row r="6" spans="1:3" x14ac:dyDescent="0.2">
      <c r="A6" s="91" t="s">
        <v>225</v>
      </c>
      <c r="B6" s="91" t="s">
        <v>107</v>
      </c>
      <c r="C6" s="91" t="s">
        <v>134</v>
      </c>
    </row>
    <row r="7" spans="1:3" x14ac:dyDescent="0.2">
      <c r="A7" s="180" t="s">
        <v>232</v>
      </c>
      <c r="B7" s="181"/>
      <c r="C7" s="182"/>
    </row>
    <row r="8" spans="1:3" x14ac:dyDescent="0.2">
      <c r="A8" s="92"/>
      <c r="B8" s="92"/>
      <c r="C8" s="93"/>
    </row>
    <row r="9" spans="1:3" x14ac:dyDescent="0.2">
      <c r="A9" s="92"/>
      <c r="B9" s="92"/>
      <c r="C9" s="93"/>
    </row>
    <row r="10" spans="1:3" x14ac:dyDescent="0.2">
      <c r="A10" s="92"/>
      <c r="B10" s="92"/>
      <c r="C10" s="93"/>
    </row>
    <row r="11" spans="1:3" x14ac:dyDescent="0.2">
      <c r="A11" s="92"/>
      <c r="B11" s="92"/>
      <c r="C11" s="93"/>
    </row>
    <row r="12" spans="1:3" x14ac:dyDescent="0.2">
      <c r="A12" s="92"/>
      <c r="B12" s="92"/>
      <c r="C12" s="93"/>
    </row>
    <row r="13" spans="1:3" x14ac:dyDescent="0.2">
      <c r="A13" s="92"/>
      <c r="B13" s="92"/>
      <c r="C13" s="93"/>
    </row>
    <row r="14" spans="1:3" x14ac:dyDescent="0.2">
      <c r="A14" s="92"/>
      <c r="B14" s="92"/>
      <c r="C14" s="93"/>
    </row>
    <row r="15" spans="1:3" x14ac:dyDescent="0.2">
      <c r="A15" s="92"/>
      <c r="B15" s="92"/>
      <c r="C15" s="93"/>
    </row>
    <row r="16" spans="1:3" x14ac:dyDescent="0.2">
      <c r="A16" s="92"/>
      <c r="B16" s="92"/>
      <c r="C16" s="93"/>
    </row>
    <row r="17" spans="1:3" x14ac:dyDescent="0.2">
      <c r="A17" s="92"/>
      <c r="B17" s="92"/>
      <c r="C17" s="93"/>
    </row>
    <row r="18" spans="1:3" x14ac:dyDescent="0.2">
      <c r="A18" s="94" t="s">
        <v>237</v>
      </c>
      <c r="B18" s="92">
        <f>SUM(B8:B17)</f>
        <v>0</v>
      </c>
      <c r="C18" s="92">
        <f>SUM(C8:C17)</f>
        <v>0</v>
      </c>
    </row>
    <row r="19" spans="1:3" x14ac:dyDescent="0.2">
      <c r="A19" s="92"/>
      <c r="B19" s="92"/>
      <c r="C19" s="93"/>
    </row>
    <row r="20" spans="1:3" x14ac:dyDescent="0.2">
      <c r="A20" s="180" t="s">
        <v>234</v>
      </c>
      <c r="B20" s="181"/>
      <c r="C20" s="182"/>
    </row>
    <row r="21" spans="1:3" x14ac:dyDescent="0.2">
      <c r="A21" s="92"/>
      <c r="B21" s="92"/>
      <c r="C21" s="93"/>
    </row>
    <row r="22" spans="1:3" x14ac:dyDescent="0.2">
      <c r="A22" s="92"/>
      <c r="B22" s="92"/>
      <c r="C22" s="93"/>
    </row>
    <row r="23" spans="1:3" x14ac:dyDescent="0.2">
      <c r="A23" s="92"/>
      <c r="B23" s="92"/>
      <c r="C23" s="93"/>
    </row>
    <row r="24" spans="1:3" x14ac:dyDescent="0.2">
      <c r="A24" s="92"/>
      <c r="B24" s="92"/>
      <c r="C24" s="93"/>
    </row>
    <row r="25" spans="1:3" x14ac:dyDescent="0.2">
      <c r="A25" s="92"/>
      <c r="B25" s="92"/>
      <c r="C25" s="93"/>
    </row>
    <row r="26" spans="1:3" x14ac:dyDescent="0.2">
      <c r="A26" s="92"/>
      <c r="B26" s="92"/>
      <c r="C26" s="93"/>
    </row>
    <row r="27" spans="1:3" x14ac:dyDescent="0.2">
      <c r="A27" s="92"/>
      <c r="B27" s="92"/>
      <c r="C27" s="93"/>
    </row>
    <row r="28" spans="1:3" x14ac:dyDescent="0.2">
      <c r="A28" s="92"/>
      <c r="B28" s="92"/>
      <c r="C28" s="93"/>
    </row>
    <row r="29" spans="1:3" x14ac:dyDescent="0.2">
      <c r="A29" s="92"/>
      <c r="B29" s="92"/>
      <c r="C29" s="93"/>
    </row>
    <row r="30" spans="1:3" x14ac:dyDescent="0.2">
      <c r="A30" s="92"/>
      <c r="B30" s="92"/>
      <c r="C30" s="93"/>
    </row>
    <row r="31" spans="1:3" x14ac:dyDescent="0.2">
      <c r="A31" s="92"/>
      <c r="B31" s="92"/>
      <c r="C31" s="93"/>
    </row>
    <row r="32" spans="1:3" x14ac:dyDescent="0.2">
      <c r="A32" s="92"/>
      <c r="B32" s="92"/>
      <c r="C32" s="93"/>
    </row>
    <row r="33" spans="1:3" x14ac:dyDescent="0.2">
      <c r="A33" s="94" t="s">
        <v>238</v>
      </c>
      <c r="B33" s="92">
        <f>SUM(B21:B32)</f>
        <v>0</v>
      </c>
      <c r="C33" s="92">
        <f>SUM(C21:C32)</f>
        <v>0</v>
      </c>
    </row>
    <row r="34" spans="1:3" x14ac:dyDescent="0.2">
      <c r="A34" s="92"/>
      <c r="B34" s="92"/>
      <c r="C34" s="93"/>
    </row>
    <row r="35" spans="1:3" x14ac:dyDescent="0.2">
      <c r="A35" s="94" t="s">
        <v>96</v>
      </c>
      <c r="B35" s="95">
        <f>+B18+B33</f>
        <v>0</v>
      </c>
      <c r="C35" s="9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32" sqref="E32"/>
    </sheetView>
  </sheetViews>
  <sheetFormatPr baseColWidth="10" defaultRowHeight="12" x14ac:dyDescent="0.2"/>
  <cols>
    <col min="1" max="1" width="1.140625" style="97" customWidth="1"/>
    <col min="2" max="2" width="57" style="97" customWidth="1"/>
    <col min="3" max="5" width="11.42578125" style="97"/>
    <col min="6" max="6" width="4.28515625" style="96" customWidth="1"/>
    <col min="7" max="16384" width="11.42578125" style="97"/>
  </cols>
  <sheetData>
    <row r="1" spans="1:5" x14ac:dyDescent="0.2">
      <c r="A1" s="140" t="s">
        <v>253</v>
      </c>
      <c r="B1" s="141"/>
      <c r="C1" s="141"/>
      <c r="D1" s="141"/>
      <c r="E1" s="141"/>
    </row>
    <row r="2" spans="1:5" x14ac:dyDescent="0.2">
      <c r="A2" s="143" t="s">
        <v>239</v>
      </c>
      <c r="B2" s="144"/>
      <c r="C2" s="144"/>
      <c r="D2" s="144"/>
      <c r="E2" s="144"/>
    </row>
    <row r="3" spans="1:5" x14ac:dyDescent="0.2">
      <c r="A3" s="146" t="s">
        <v>261</v>
      </c>
      <c r="B3" s="147"/>
      <c r="C3" s="147"/>
      <c r="D3" s="147"/>
      <c r="E3" s="147"/>
    </row>
    <row r="4" spans="1:5" ht="6" customHeight="1" x14ac:dyDescent="0.2">
      <c r="A4" s="17"/>
      <c r="B4" s="17"/>
      <c r="C4" s="17"/>
      <c r="D4" s="17"/>
      <c r="E4" s="17"/>
    </row>
    <row r="5" spans="1:5" ht="13.5" x14ac:dyDescent="0.2">
      <c r="A5" s="161" t="s">
        <v>73</v>
      </c>
      <c r="B5" s="161"/>
      <c r="C5" s="51" t="s">
        <v>104</v>
      </c>
      <c r="D5" s="51" t="s">
        <v>107</v>
      </c>
      <c r="E5" s="51" t="s">
        <v>254</v>
      </c>
    </row>
    <row r="6" spans="1:5" ht="5.25" customHeight="1" thickBot="1" x14ac:dyDescent="0.25">
      <c r="A6" s="63"/>
      <c r="B6" s="64"/>
      <c r="C6" s="65"/>
      <c r="D6" s="65"/>
      <c r="E6" s="65"/>
    </row>
    <row r="7" spans="1:5" ht="12.75" thickBot="1" x14ac:dyDescent="0.25">
      <c r="A7" s="98"/>
      <c r="B7" s="99" t="s">
        <v>240</v>
      </c>
      <c r="C7" s="119">
        <f>+C8+C9</f>
        <v>10088389</v>
      </c>
      <c r="D7" s="119">
        <f>+D8+D9</f>
        <v>2341283.87</v>
      </c>
      <c r="E7" s="119">
        <f>+E8+E9</f>
        <v>2341283.87</v>
      </c>
    </row>
    <row r="8" spans="1:5" x14ac:dyDescent="0.2">
      <c r="A8" s="183" t="s">
        <v>255</v>
      </c>
      <c r="B8" s="184"/>
      <c r="C8" s="120">
        <v>0</v>
      </c>
      <c r="D8" s="120">
        <v>0</v>
      </c>
      <c r="E8" s="120">
        <v>0</v>
      </c>
    </row>
    <row r="9" spans="1:5" x14ac:dyDescent="0.2">
      <c r="A9" s="185" t="s">
        <v>256</v>
      </c>
      <c r="B9" s="186"/>
      <c r="C9" s="121">
        <v>10088389</v>
      </c>
      <c r="D9" s="121">
        <v>2341283.87</v>
      </c>
      <c r="E9" s="121">
        <v>2341283.87</v>
      </c>
    </row>
    <row r="10" spans="1:5" ht="6.75" customHeight="1" thickBot="1" x14ac:dyDescent="0.25">
      <c r="A10" s="52"/>
      <c r="B10" s="53"/>
      <c r="C10" s="101"/>
      <c r="D10" s="101"/>
      <c r="E10" s="101"/>
    </row>
    <row r="11" spans="1:5" ht="12.75" thickBot="1" x14ac:dyDescent="0.25">
      <c r="A11" s="100"/>
      <c r="B11" s="99" t="s">
        <v>241</v>
      </c>
      <c r="C11" s="119">
        <f>+C12+C13</f>
        <v>10088389</v>
      </c>
      <c r="D11" s="119">
        <f t="shared" ref="D11:E11" si="0">+D12+D13</f>
        <v>1784613.07</v>
      </c>
      <c r="E11" s="119">
        <f t="shared" si="0"/>
        <v>1775074.07</v>
      </c>
    </row>
    <row r="12" spans="1:5" x14ac:dyDescent="0.2">
      <c r="A12" s="187" t="s">
        <v>258</v>
      </c>
      <c r="B12" s="188"/>
      <c r="C12" s="120">
        <v>0</v>
      </c>
      <c r="D12" s="120">
        <v>0</v>
      </c>
      <c r="E12" s="120">
        <v>0</v>
      </c>
    </row>
    <row r="13" spans="1:5" x14ac:dyDescent="0.2">
      <c r="A13" s="185" t="s">
        <v>257</v>
      </c>
      <c r="B13" s="186"/>
      <c r="C13" s="121">
        <v>10088389</v>
      </c>
      <c r="D13" s="121">
        <v>1784613.07</v>
      </c>
      <c r="E13" s="121">
        <v>1775074.07</v>
      </c>
    </row>
    <row r="14" spans="1:5" ht="5.25" customHeight="1" thickBot="1" x14ac:dyDescent="0.25">
      <c r="A14" s="67"/>
      <c r="B14" s="66"/>
      <c r="C14" s="101"/>
      <c r="D14" s="101"/>
      <c r="E14" s="101"/>
    </row>
    <row r="15" spans="1:5" ht="12.75" thickBot="1" x14ac:dyDescent="0.25">
      <c r="A15" s="98"/>
      <c r="B15" s="99" t="s">
        <v>242</v>
      </c>
      <c r="C15" s="119">
        <f>+C7-C11</f>
        <v>0</v>
      </c>
      <c r="D15" s="119">
        <f>+D7-D11</f>
        <v>556670.80000000005</v>
      </c>
      <c r="E15" s="119">
        <f>+E7-E11</f>
        <v>566209.80000000005</v>
      </c>
    </row>
    <row r="16" spans="1:5" x14ac:dyDescent="0.2">
      <c r="A16" s="17"/>
      <c r="B16" s="17"/>
      <c r="C16" s="122"/>
      <c r="D16" s="122"/>
      <c r="E16" s="122"/>
    </row>
    <row r="17" spans="1:5" ht="13.5" x14ac:dyDescent="0.2">
      <c r="A17" s="161" t="s">
        <v>73</v>
      </c>
      <c r="B17" s="161"/>
      <c r="C17" s="123" t="s">
        <v>104</v>
      </c>
      <c r="D17" s="123" t="s">
        <v>107</v>
      </c>
      <c r="E17" s="123" t="s">
        <v>254</v>
      </c>
    </row>
    <row r="18" spans="1:5" ht="6.75" customHeight="1" x14ac:dyDescent="0.2">
      <c r="A18" s="63"/>
      <c r="B18" s="64"/>
      <c r="C18" s="108"/>
      <c r="D18" s="108"/>
      <c r="E18" s="108"/>
    </row>
    <row r="19" spans="1:5" x14ac:dyDescent="0.2">
      <c r="A19" s="189" t="s">
        <v>243</v>
      </c>
      <c r="B19" s="190"/>
      <c r="C19" s="121">
        <v>0</v>
      </c>
      <c r="D19" s="121">
        <f>+D15</f>
        <v>556670.80000000005</v>
      </c>
      <c r="E19" s="121">
        <f>+E15</f>
        <v>566209.80000000005</v>
      </c>
    </row>
    <row r="20" spans="1:5" ht="6" customHeight="1" x14ac:dyDescent="0.2">
      <c r="A20" s="52"/>
      <c r="B20" s="53"/>
      <c r="C20" s="101"/>
      <c r="D20" s="101"/>
      <c r="E20" s="101"/>
    </row>
    <row r="21" spans="1:5" x14ac:dyDescent="0.2">
      <c r="A21" s="189" t="s">
        <v>244</v>
      </c>
      <c r="B21" s="190"/>
      <c r="C21" s="121"/>
      <c r="D21" s="121"/>
      <c r="E21" s="121"/>
    </row>
    <row r="22" spans="1:5" ht="7.5" customHeight="1" thickBot="1" x14ac:dyDescent="0.25">
      <c r="A22" s="67"/>
      <c r="B22" s="66"/>
      <c r="C22" s="101"/>
      <c r="D22" s="101"/>
      <c r="E22" s="101"/>
    </row>
    <row r="23" spans="1:5" ht="12.75" thickBot="1" x14ac:dyDescent="0.25">
      <c r="A23" s="100"/>
      <c r="B23" s="99" t="s">
        <v>245</v>
      </c>
      <c r="C23" s="124">
        <f>+C19-C21</f>
        <v>0</v>
      </c>
      <c r="D23" s="124">
        <f t="shared" ref="D23:E23" si="1">+D19-D21</f>
        <v>556670.80000000005</v>
      </c>
      <c r="E23" s="124">
        <f t="shared" si="1"/>
        <v>566209.80000000005</v>
      </c>
    </row>
    <row r="24" spans="1:5" x14ac:dyDescent="0.2">
      <c r="A24" s="17"/>
      <c r="B24" s="17"/>
      <c r="C24" s="122"/>
      <c r="D24" s="122"/>
      <c r="E24" s="122"/>
    </row>
    <row r="25" spans="1:5" ht="13.5" x14ac:dyDescent="0.2">
      <c r="A25" s="161" t="s">
        <v>73</v>
      </c>
      <c r="B25" s="161"/>
      <c r="C25" s="123" t="s">
        <v>104</v>
      </c>
      <c r="D25" s="123" t="s">
        <v>107</v>
      </c>
      <c r="E25" s="123" t="s">
        <v>254</v>
      </c>
    </row>
    <row r="26" spans="1:5" ht="5.25" customHeight="1" x14ac:dyDescent="0.2">
      <c r="A26" s="63"/>
      <c r="B26" s="64"/>
      <c r="C26" s="108"/>
      <c r="D26" s="108"/>
      <c r="E26" s="108"/>
    </row>
    <row r="27" spans="1:5" x14ac:dyDescent="0.2">
      <c r="A27" s="189" t="s">
        <v>246</v>
      </c>
      <c r="B27" s="190"/>
      <c r="C27" s="121">
        <f>+EAI!E52</f>
        <v>0</v>
      </c>
      <c r="D27" s="121">
        <f>+EAI!H51</f>
        <v>0</v>
      </c>
      <c r="E27" s="121">
        <v>0</v>
      </c>
    </row>
    <row r="28" spans="1:5" ht="5.25" customHeight="1" x14ac:dyDescent="0.2">
      <c r="A28" s="52"/>
      <c r="B28" s="53"/>
      <c r="C28" s="101"/>
      <c r="D28" s="101"/>
      <c r="E28" s="101"/>
    </row>
    <row r="29" spans="1:5" x14ac:dyDescent="0.2">
      <c r="A29" s="189" t="s">
        <v>247</v>
      </c>
      <c r="B29" s="190"/>
      <c r="C29" s="121"/>
      <c r="D29" s="121"/>
      <c r="E29" s="121"/>
    </row>
    <row r="30" spans="1:5" ht="3.75" customHeight="1" thickBot="1" x14ac:dyDescent="0.25">
      <c r="A30" s="68"/>
      <c r="B30" s="69"/>
      <c r="C30" s="120"/>
      <c r="D30" s="120"/>
      <c r="E30" s="120"/>
    </row>
    <row r="31" spans="1:5" ht="12.75" thickBot="1" x14ac:dyDescent="0.25">
      <c r="A31" s="100"/>
      <c r="B31" s="99" t="s">
        <v>248</v>
      </c>
      <c r="C31" s="124">
        <f>+C27-C29</f>
        <v>0</v>
      </c>
      <c r="D31" s="124">
        <f>+D23</f>
        <v>556670.80000000005</v>
      </c>
      <c r="E31" s="124">
        <f>+E23</f>
        <v>566209.80000000005</v>
      </c>
    </row>
    <row r="32" spans="1:5" s="96" customFormat="1" x14ac:dyDescent="0.2">
      <c r="A32" s="17"/>
      <c r="B32" s="17"/>
      <c r="C32" s="17"/>
      <c r="D32" s="17"/>
      <c r="E32" s="17"/>
    </row>
    <row r="33" spans="1:5" ht="47.25" customHeight="1" x14ac:dyDescent="0.2">
      <c r="A33" s="17"/>
      <c r="B33" s="191" t="s">
        <v>249</v>
      </c>
      <c r="C33" s="191"/>
      <c r="D33" s="191"/>
      <c r="E33" s="191"/>
    </row>
    <row r="34" spans="1:5" ht="37.5" customHeight="1" x14ac:dyDescent="0.2">
      <c r="A34" s="17"/>
      <c r="B34" s="191" t="s">
        <v>250</v>
      </c>
      <c r="C34" s="191"/>
      <c r="D34" s="191"/>
      <c r="E34" s="191"/>
    </row>
    <row r="35" spans="1:5" x14ac:dyDescent="0.2">
      <c r="A35" s="17"/>
      <c r="B35" s="192" t="s">
        <v>251</v>
      </c>
      <c r="C35" s="192"/>
      <c r="D35" s="192"/>
      <c r="E35" s="192"/>
    </row>
    <row r="36" spans="1:5" s="96" customFormat="1" x14ac:dyDescent="0.2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NOMINAS</cp:lastModifiedBy>
  <cp:lastPrinted>2015-12-15T18:13:03Z</cp:lastPrinted>
  <dcterms:created xsi:type="dcterms:W3CDTF">2014-01-27T16:27:43Z</dcterms:created>
  <dcterms:modified xsi:type="dcterms:W3CDTF">2016-04-03T19:16:00Z</dcterms:modified>
</cp:coreProperties>
</file>