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arge_7\Desktop\cuenta publica 2017\1er trimestre\"/>
    </mc:Choice>
  </mc:AlternateContent>
  <bookViews>
    <workbookView xWindow="0" yWindow="0" windowWidth="15270" windowHeight="4755"/>
  </bookViews>
  <sheets>
    <sheet name="Hoja1" sheetId="1" r:id="rId1"/>
    <sheet name="Hoja2" sheetId="2" r:id="rId2"/>
    <sheet name="Hoja3" sheetId="3" r:id="rId3"/>
    <sheet name="Hoja4" sheetId="4" r:id="rId4"/>
    <sheet name="Hoja5" sheetId="5" r:id="rId5"/>
    <sheet name="6a" sheetId="6" r:id="rId6"/>
    <sheet name="6b" sheetId="7" r:id="rId7"/>
    <sheet name="6c" sheetId="8" r:id="rId8"/>
    <sheet name="6d" sheetId="9" r:id="rId9"/>
    <sheet name="Hoja15" sheetId="15" r:id="rId10"/>
    <sheet name="Hoja10" sheetId="10" r:id="rId11"/>
    <sheet name="Hoja11" sheetId="11" r:id="rId12"/>
    <sheet name="Hoja12" sheetId="12" r:id="rId13"/>
    <sheet name="Hoja13" sheetId="13" r:id="rId14"/>
    <sheet name="Hoja14" sheetId="14" r:id="rId15"/>
  </sheets>
  <definedNames>
    <definedName name="_xlnm.Print_Area" localSheetId="6">'6b'!$A$1:$G$102</definedName>
    <definedName name="_xlnm.Print_Area" localSheetId="8">'6d'!$A$1:$G$43</definedName>
    <definedName name="_xlnm.Print_Area" localSheetId="0">Hoja1!$A$1:$G$89</definedName>
    <definedName name="_xlnm.Print_Area" localSheetId="1">Hoja2!$A$1:$I$48</definedName>
    <definedName name="_xlnm.Print_Area" localSheetId="3">Hoja4!$A$1:$G$88</definedName>
    <definedName name="_xlnm.Print_Area" localSheetId="4">Hoja5!$A$1:$I$91</definedName>
    <definedName name="_xlnm.Print_Titles" localSheetId="5">'6a'!$1:$7</definedName>
    <definedName name="_xlnm.Print_Titles" localSheetId="6">'6b'!$1:$7</definedName>
    <definedName name="_xlnm.Print_Titles" localSheetId="7">'6c'!$1:$7</definedName>
    <definedName name="_xlnm.Print_Titles" localSheetId="8">'6d'!$1:$7</definedName>
    <definedName name="_xlnm.Print_Titles" localSheetId="0">Hoja1!$1:$5</definedName>
    <definedName name="_xlnm.Print_Titles" localSheetId="4">Hoja5!$1:$7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8" l="1"/>
  <c r="E9" i="8"/>
  <c r="F9" i="8"/>
  <c r="G9" i="8"/>
  <c r="H9" i="8"/>
  <c r="C9" i="8"/>
  <c r="D13" i="8"/>
  <c r="E13" i="8"/>
  <c r="F13" i="8"/>
  <c r="G13" i="8"/>
  <c r="H13" i="8"/>
  <c r="C13" i="8"/>
  <c r="D24" i="7" l="1"/>
  <c r="G24" i="7" s="1"/>
  <c r="D23" i="7"/>
  <c r="G23" i="7" s="1"/>
  <c r="D22" i="7"/>
  <c r="G22" i="7" s="1"/>
  <c r="D21" i="7"/>
  <c r="G21" i="7" s="1"/>
  <c r="D20" i="7"/>
  <c r="G20" i="7" s="1"/>
  <c r="D19" i="7"/>
  <c r="G19" i="7" s="1"/>
  <c r="D18" i="7"/>
  <c r="G18" i="7" s="1"/>
  <c r="D17" i="7"/>
  <c r="G17" i="7" s="1"/>
  <c r="D16" i="7"/>
  <c r="G16" i="7" s="1"/>
  <c r="D15" i="7"/>
  <c r="G15" i="7" s="1"/>
  <c r="D14" i="7"/>
  <c r="G14" i="7" s="1"/>
  <c r="D13" i="7"/>
  <c r="G13" i="7" s="1"/>
  <c r="D12" i="7"/>
  <c r="G12" i="7" s="1"/>
  <c r="D11" i="7"/>
  <c r="G11" i="7" s="1"/>
  <c r="D10" i="7"/>
  <c r="G10" i="7" s="1"/>
  <c r="E80" i="6"/>
  <c r="H80" i="6" s="1"/>
  <c r="E79" i="6"/>
  <c r="H79" i="6" s="1"/>
  <c r="E78" i="6"/>
  <c r="H78" i="6" s="1"/>
  <c r="E77" i="6"/>
  <c r="H77" i="6" s="1"/>
  <c r="E76" i="6"/>
  <c r="H76" i="6" s="1"/>
  <c r="E75" i="6"/>
  <c r="H75" i="6" s="1"/>
  <c r="E74" i="6"/>
  <c r="H74" i="6" s="1"/>
  <c r="E73" i="6"/>
  <c r="E72" i="6"/>
  <c r="H72" i="6" s="1"/>
  <c r="E71" i="6"/>
  <c r="H71" i="6" s="1"/>
  <c r="E70" i="6"/>
  <c r="H70" i="6" s="1"/>
  <c r="E69" i="6"/>
  <c r="E68" i="6"/>
  <c r="H68" i="6" s="1"/>
  <c r="E67" i="6"/>
  <c r="H67" i="6" s="1"/>
  <c r="E66" i="6"/>
  <c r="H66" i="6" s="1"/>
  <c r="E65" i="6"/>
  <c r="H65" i="6" s="1"/>
  <c r="E64" i="6"/>
  <c r="H64" i="6" s="1"/>
  <c r="E63" i="6"/>
  <c r="H63" i="6" s="1"/>
  <c r="E62" i="6"/>
  <c r="H62" i="6" s="1"/>
  <c r="E61" i="6"/>
  <c r="H61" i="6" s="1"/>
  <c r="E60" i="6"/>
  <c r="H60" i="6" s="1"/>
  <c r="E59" i="6"/>
  <c r="H59" i="6" s="1"/>
  <c r="E58" i="6"/>
  <c r="H58" i="6" s="1"/>
  <c r="E57" i="6"/>
  <c r="H57" i="6" s="1"/>
  <c r="E56" i="6"/>
  <c r="H56" i="6" s="1"/>
  <c r="E55" i="6"/>
  <c r="H55" i="6" s="1"/>
  <c r="E54" i="6"/>
  <c r="H54" i="6" s="1"/>
  <c r="G53" i="6"/>
  <c r="E53" i="6"/>
  <c r="H53" i="6" s="1"/>
  <c r="H52" i="6"/>
  <c r="E52" i="6"/>
  <c r="G51" i="6"/>
  <c r="E51" i="6"/>
  <c r="H51" i="6" s="1"/>
  <c r="E50" i="6"/>
  <c r="H50" i="6" s="1"/>
  <c r="G49" i="6"/>
  <c r="E49" i="6"/>
  <c r="H49" i="6" s="1"/>
  <c r="G48" i="6"/>
  <c r="E48" i="6"/>
  <c r="H48" i="6" s="1"/>
  <c r="H47" i="6" s="1"/>
  <c r="G47" i="6"/>
  <c r="F47" i="6"/>
  <c r="E47" i="6"/>
  <c r="D47" i="6"/>
  <c r="C47" i="6"/>
  <c r="E46" i="6"/>
  <c r="H46" i="6" s="1"/>
  <c r="E45" i="6"/>
  <c r="H45" i="6" s="1"/>
  <c r="E44" i="6"/>
  <c r="H44" i="6" s="1"/>
  <c r="E43" i="6"/>
  <c r="H43" i="6" s="1"/>
  <c r="E42" i="6"/>
  <c r="H42" i="6" s="1"/>
  <c r="E41" i="6"/>
  <c r="H41" i="6" s="1"/>
  <c r="E40" i="6"/>
  <c r="H40" i="6" s="1"/>
  <c r="E39" i="6"/>
  <c r="H39" i="6" s="1"/>
  <c r="E38" i="6"/>
  <c r="H38" i="6" s="1"/>
  <c r="G37" i="6"/>
  <c r="F37" i="6"/>
  <c r="E37" i="6"/>
  <c r="H37" i="6" s="1"/>
  <c r="D37" i="6"/>
  <c r="D81" i="6" s="1"/>
  <c r="C37" i="6"/>
  <c r="C81" i="6" s="1"/>
  <c r="E36" i="6"/>
  <c r="H36" i="6" s="1"/>
  <c r="E35" i="6"/>
  <c r="H35" i="6" s="1"/>
  <c r="E34" i="6"/>
  <c r="H34" i="6" s="1"/>
  <c r="E33" i="6"/>
  <c r="H33" i="6" s="1"/>
  <c r="E32" i="6"/>
  <c r="H32" i="6" s="1"/>
  <c r="G31" i="6"/>
  <c r="E31" i="6"/>
  <c r="H31" i="6" s="1"/>
  <c r="G30" i="6"/>
  <c r="E30" i="6"/>
  <c r="H30" i="6" s="1"/>
  <c r="G29" i="6"/>
  <c r="E29" i="6"/>
  <c r="H29" i="6" s="1"/>
  <c r="G28" i="6"/>
  <c r="E28" i="6"/>
  <c r="H28" i="6" s="1"/>
  <c r="G27" i="6"/>
  <c r="F27" i="6"/>
  <c r="E27" i="6"/>
  <c r="H27" i="6" s="1"/>
  <c r="D27" i="6"/>
  <c r="C27" i="6"/>
  <c r="G26" i="6"/>
  <c r="E26" i="6"/>
  <c r="H26" i="6" s="1"/>
  <c r="F25" i="6"/>
  <c r="G25" i="6" s="1"/>
  <c r="E25" i="6"/>
  <c r="G24" i="6"/>
  <c r="E24" i="6"/>
  <c r="E17" i="6" s="1"/>
  <c r="G23" i="6"/>
  <c r="E23" i="6"/>
  <c r="H23" i="6" s="1"/>
  <c r="F22" i="6"/>
  <c r="G22" i="6" s="1"/>
  <c r="G17" i="6" s="1"/>
  <c r="E22" i="6"/>
  <c r="H21" i="6"/>
  <c r="E21" i="6"/>
  <c r="H20" i="6"/>
  <c r="E20" i="6"/>
  <c r="H19" i="6"/>
  <c r="E19" i="6"/>
  <c r="H18" i="6"/>
  <c r="E18" i="6"/>
  <c r="F17" i="6"/>
  <c r="D17" i="6"/>
  <c r="C17" i="6"/>
  <c r="G16" i="6"/>
  <c r="E16" i="6"/>
  <c r="H16" i="6" s="1"/>
  <c r="E15" i="6"/>
  <c r="E14" i="6"/>
  <c r="H14" i="6" s="1"/>
  <c r="E13" i="6"/>
  <c r="H12" i="6"/>
  <c r="E12" i="6"/>
  <c r="G11" i="6"/>
  <c r="E11" i="6"/>
  <c r="H11" i="6" s="1"/>
  <c r="E10" i="6"/>
  <c r="H10" i="6" s="1"/>
  <c r="E9" i="6"/>
  <c r="D9" i="6"/>
  <c r="C9" i="6"/>
  <c r="I45" i="5"/>
  <c r="E32" i="4"/>
  <c r="F32" i="4"/>
  <c r="D32" i="4"/>
  <c r="G67" i="1"/>
  <c r="G62" i="1"/>
  <c r="G56" i="1"/>
  <c r="G41" i="1"/>
  <c r="G46" i="1" s="1"/>
  <c r="G37" i="1"/>
  <c r="G30" i="1"/>
  <c r="G25" i="1"/>
  <c r="G22" i="1"/>
  <c r="G18" i="1"/>
  <c r="G8" i="1"/>
  <c r="C30" i="1"/>
  <c r="C24" i="1"/>
  <c r="H73" i="6" l="1"/>
  <c r="H15" i="6"/>
  <c r="H22" i="6"/>
  <c r="H24" i="6"/>
  <c r="H25" i="6"/>
  <c r="E81" i="6"/>
  <c r="F15" i="6"/>
  <c r="F69" i="6"/>
  <c r="H69" i="6" s="1"/>
  <c r="F73" i="6"/>
  <c r="G73" i="6" s="1"/>
  <c r="G58" i="1"/>
  <c r="G53" i="15"/>
  <c r="G69" i="6" l="1"/>
  <c r="F9" i="6"/>
  <c r="G15" i="6"/>
  <c r="G9" i="6" s="1"/>
  <c r="G81" i="6" s="1"/>
  <c r="H17" i="6"/>
  <c r="B8" i="7"/>
  <c r="C8" i="7"/>
  <c r="H9" i="6" l="1"/>
  <c r="H81" i="6" s="1"/>
  <c r="F81" i="6"/>
  <c r="C27" i="13"/>
  <c r="D27" i="13"/>
  <c r="E27" i="13"/>
  <c r="F27" i="13"/>
  <c r="G27" i="13"/>
  <c r="B27" i="13"/>
  <c r="C5" i="13"/>
  <c r="D5" i="13"/>
  <c r="E5" i="13"/>
  <c r="F5" i="13"/>
  <c r="G5" i="13"/>
  <c r="B5" i="13"/>
  <c r="C30" i="12" l="1"/>
  <c r="D30" i="12"/>
  <c r="E30" i="12"/>
  <c r="F30" i="12"/>
  <c r="G30" i="12"/>
  <c r="B30" i="12"/>
  <c r="G6" i="12"/>
  <c r="F6" i="12"/>
  <c r="C92" i="7"/>
  <c r="B92" i="7"/>
  <c r="G86" i="7"/>
  <c r="C8" i="9"/>
  <c r="C31" i="9" s="1"/>
  <c r="D8" i="9"/>
  <c r="D31" i="9" s="1"/>
  <c r="E8" i="9"/>
  <c r="E31" i="9" s="1"/>
  <c r="F8" i="9"/>
  <c r="F31" i="9" s="1"/>
  <c r="B8" i="9"/>
  <c r="B31" i="9" s="1"/>
  <c r="G9" i="9"/>
  <c r="G8" i="9" s="1"/>
  <c r="G31" i="9" s="1"/>
  <c r="D83" i="8"/>
  <c r="E83" i="8"/>
  <c r="F83" i="8"/>
  <c r="G83" i="8"/>
  <c r="H83" i="8"/>
  <c r="C83" i="8"/>
  <c r="D159" i="6"/>
  <c r="E159" i="6"/>
  <c r="F159" i="6"/>
  <c r="G159" i="6"/>
  <c r="H159" i="6"/>
  <c r="C159" i="6"/>
  <c r="E43" i="5"/>
  <c r="E73" i="5" s="1"/>
  <c r="F43" i="5"/>
  <c r="F73" i="5" s="1"/>
  <c r="G43" i="5"/>
  <c r="G73" i="5" s="1"/>
  <c r="H43" i="5"/>
  <c r="H73" i="5" s="1"/>
  <c r="D43" i="5"/>
  <c r="D73" i="5" s="1"/>
  <c r="I19" i="5"/>
  <c r="I17" i="5"/>
  <c r="D8" i="7" l="1"/>
  <c r="D92" i="7" s="1"/>
  <c r="G87" i="7"/>
  <c r="G85" i="7"/>
  <c r="G81" i="7"/>
  <c r="G77" i="7"/>
  <c r="G73" i="7"/>
  <c r="G84" i="7"/>
  <c r="G82" i="7"/>
  <c r="G80" i="7"/>
  <c r="G78" i="7"/>
  <c r="G76" i="7"/>
  <c r="G74" i="7"/>
  <c r="G72" i="7"/>
  <c r="G88" i="7"/>
  <c r="G83" i="7"/>
  <c r="I16" i="5"/>
  <c r="I15" i="5"/>
  <c r="I14" i="5"/>
  <c r="I13" i="5"/>
  <c r="I43" i="5" s="1"/>
  <c r="I73" i="5" s="1"/>
  <c r="F8" i="7" l="1"/>
  <c r="F92" i="7" s="1"/>
  <c r="E8" i="7"/>
  <c r="E92" i="7" s="1"/>
  <c r="G27" i="7"/>
  <c r="G43" i="7"/>
  <c r="G59" i="7"/>
  <c r="G26" i="7"/>
  <c r="G28" i="7"/>
  <c r="G30" i="7"/>
  <c r="G32" i="7"/>
  <c r="G34" i="7"/>
  <c r="G36" i="7"/>
  <c r="G38" i="7"/>
  <c r="G40" i="7"/>
  <c r="G42" i="7"/>
  <c r="G44" i="7"/>
  <c r="G46" i="7"/>
  <c r="G48" i="7"/>
  <c r="G50" i="7"/>
  <c r="G52" i="7"/>
  <c r="G54" i="7"/>
  <c r="G56" i="7"/>
  <c r="G58" i="7"/>
  <c r="G60" i="7"/>
  <c r="G62" i="7"/>
  <c r="G64" i="7"/>
  <c r="G66" i="7"/>
  <c r="G68" i="7"/>
  <c r="G70" i="7"/>
  <c r="G35" i="7"/>
  <c r="G51" i="7"/>
  <c r="G67" i="7"/>
  <c r="G31" i="7"/>
  <c r="G39" i="7"/>
  <c r="G47" i="7"/>
  <c r="G55" i="7"/>
  <c r="G63" i="7"/>
  <c r="G71" i="7"/>
  <c r="G79" i="7"/>
  <c r="G25" i="7"/>
  <c r="G29" i="7"/>
  <c r="G33" i="7"/>
  <c r="G37" i="7"/>
  <c r="G41" i="7"/>
  <c r="G45" i="7"/>
  <c r="G49" i="7"/>
  <c r="G53" i="7"/>
  <c r="G57" i="7"/>
  <c r="G61" i="7"/>
  <c r="G65" i="7"/>
  <c r="G69" i="7"/>
  <c r="G75" i="7"/>
  <c r="E74" i="4"/>
  <c r="F74" i="4"/>
  <c r="D74" i="4"/>
  <c r="F72" i="4"/>
  <c r="E72" i="4"/>
  <c r="D72" i="4"/>
  <c r="E70" i="4"/>
  <c r="F70" i="4"/>
  <c r="D70" i="4"/>
  <c r="E69" i="4"/>
  <c r="F69" i="4"/>
  <c r="D69" i="4"/>
  <c r="D68" i="4"/>
  <c r="E67" i="4"/>
  <c r="F67" i="4"/>
  <c r="D67" i="4"/>
  <c r="E60" i="4"/>
  <c r="E61" i="4" s="1"/>
  <c r="E58" i="4"/>
  <c r="F58" i="4"/>
  <c r="D58" i="4"/>
  <c r="E56" i="4"/>
  <c r="F56" i="4"/>
  <c r="D56" i="4"/>
  <c r="E54" i="4"/>
  <c r="F54" i="4"/>
  <c r="D54" i="4"/>
  <c r="E53" i="4"/>
  <c r="F53" i="4"/>
  <c r="D53" i="4"/>
  <c r="E52" i="4"/>
  <c r="F52" i="4"/>
  <c r="D52" i="4"/>
  <c r="E51" i="4"/>
  <c r="F51" i="4"/>
  <c r="D51" i="4"/>
  <c r="D60" i="4" s="1"/>
  <c r="D61" i="4" s="1"/>
  <c r="E38" i="4"/>
  <c r="F38" i="4"/>
  <c r="D38" i="4"/>
  <c r="D45" i="4"/>
  <c r="E41" i="4"/>
  <c r="E45" i="4" s="1"/>
  <c r="F41" i="4"/>
  <c r="D41" i="4"/>
  <c r="E17" i="4"/>
  <c r="E21" i="4" s="1"/>
  <c r="E22" i="4" s="1"/>
  <c r="E23" i="4" s="1"/>
  <c r="F17" i="4"/>
  <c r="D17" i="4"/>
  <c r="E13" i="4"/>
  <c r="F13" i="4"/>
  <c r="D13" i="4"/>
  <c r="E8" i="4"/>
  <c r="F8" i="4"/>
  <c r="D8" i="4"/>
  <c r="D19" i="2"/>
  <c r="E19" i="2"/>
  <c r="F19" i="2"/>
  <c r="H19" i="2"/>
  <c r="I19" i="2"/>
  <c r="C19" i="2"/>
  <c r="G19" i="2"/>
  <c r="F45" i="4" l="1"/>
  <c r="F21" i="4"/>
  <c r="F22" i="4" s="1"/>
  <c r="F60" i="4"/>
  <c r="F61" i="4" s="1"/>
  <c r="D21" i="4"/>
  <c r="D22" i="4" s="1"/>
  <c r="D23" i="4" s="1"/>
  <c r="G8" i="7"/>
  <c r="G92" i="7" s="1"/>
  <c r="F23" i="4"/>
  <c r="F67" i="1"/>
  <c r="F78" i="1" s="1"/>
  <c r="G78" i="1"/>
  <c r="F62" i="1"/>
  <c r="F56" i="1"/>
  <c r="F41" i="1"/>
  <c r="F37" i="1"/>
  <c r="F30" i="1"/>
  <c r="F25" i="1"/>
  <c r="F22" i="1"/>
  <c r="F18" i="1"/>
  <c r="F8" i="1"/>
  <c r="C8" i="1"/>
  <c r="C16" i="1"/>
  <c r="C59" i="1"/>
  <c r="B59" i="1"/>
  <c r="B30" i="1"/>
  <c r="B24" i="1"/>
  <c r="B16" i="1"/>
  <c r="B8" i="1"/>
  <c r="B46" i="1" l="1"/>
  <c r="G80" i="1"/>
  <c r="B61" i="1"/>
  <c r="F46" i="1"/>
  <c r="F58" i="1" s="1"/>
  <c r="F80" i="1" s="1"/>
  <c r="C46" i="1"/>
  <c r="C61" i="1" s="1"/>
</calcChain>
</file>

<file path=xl/sharedStrings.xml><?xml version="1.0" encoding="utf-8"?>
<sst xmlns="http://schemas.openxmlformats.org/spreadsheetml/2006/main" count="1187" uniqueCount="811">
  <si>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</si>
  <si>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</si>
  <si>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</si>
  <si>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</si>
  <si>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</si>
  <si>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</si>
  <si>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</si>
  <si>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</si>
  <si>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</si>
  <si>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</si>
  <si>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</si>
  <si>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</si>
  <si>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</si>
  <si>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</si>
  <si>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</si>
  <si>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</si>
  <si>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</si>
  <si>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</si>
  <si>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</si>
  <si>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</si>
  <si>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</si>
  <si>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</si>
  <si>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</si>
  <si>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</si>
  <si>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</si>
  <si>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</si>
  <si>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</si>
  <si>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</si>
  <si>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</si>
  <si>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</si>
  <si>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</si>
  <si>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</si>
  <si>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</si>
  <si>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</si>
  <si>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</si>
  <si>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</si>
  <si>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</si>
  <si>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</si>
  <si>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</si>
  <si>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</si>
  <si>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</si>
  <si>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</si>
  <si>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</si>
  <si>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</si>
  <si>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</si>
  <si>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</si>
  <si>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</si>
  <si>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</si>
  <si>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</si>
  <si>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</si>
  <si>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</si>
  <si>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</si>
  <si>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</si>
  <si>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</si>
  <si>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</si>
  <si>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</si>
  <si>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</si>
  <si>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</si>
  <si>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</si>
  <si>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</si>
  <si>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</si>
  <si>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</si>
  <si>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</si>
  <si>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</si>
  <si>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</si>
  <si>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</si>
  <si>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</si>
  <si>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</si>
  <si>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</si>
  <si>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</si>
  <si>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</si>
  <si>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</si>
  <si>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</si>
  <si>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</si>
  <si>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</si>
  <si>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</si>
  <si>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</si>
  <si>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</si>
  <si>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</si>
  <si>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</si>
  <si>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</si>
  <si>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</si>
  <si>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</si>
  <si>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</si>
  <si>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</si>
  <si>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</si>
  <si>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</si>
  <si>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</si>
  <si>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</si>
  <si>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</si>
  <si>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</si>
  <si>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</si>
  <si>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</si>
  <si>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</si>
  <si>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</si>
  <si>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</si>
  <si>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</si>
  <si>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</si>
  <si>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</si>
  <si>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</si>
  <si>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</si>
  <si>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</si>
  <si>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</si>
  <si>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</si>
  <si>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</si>
  <si>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</si>
  <si>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</si>
  <si>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</si>
  <si>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</si>
  <si>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</si>
  <si>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</si>
  <si>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</si>
  <si>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</si>
  <si>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</si>
  <si>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</si>
  <si>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</si>
  <si>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</si>
  <si>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</si>
  <si>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</si>
  <si>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</si>
  <si>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INSTITUTO TLAXCALTECA DE ELECCIONES</t>
  </si>
  <si>
    <t>Informe Analítico de la Deuda Pública y Otros Pasivos - LDF</t>
  </si>
  <si>
    <t>Denominación de la Deuda Pública y Otros Pasivos (c)</t>
  </si>
  <si>
    <t>Saldo</t>
  </si>
  <si>
    <t>Disposiciones del Periodo (e)</t>
  </si>
  <si>
    <t>Amortizaciones del Periodo (f)</t>
  </si>
  <si>
    <t>Revaluaciones, Reclasificaciones y Otros Ajustes (g)</t>
  </si>
  <si>
    <t>Saldo Final del Periodo (h)</t>
  </si>
  <si>
    <t>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</si>
  <si>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</si>
  <si>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</si>
  <si>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</si>
  <si>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</si>
  <si>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</si>
  <si>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</si>
  <si>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</si>
  <si>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</si>
  <si>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</si>
  <si>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</si>
  <si>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</si>
  <si>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</si>
  <si>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</si>
  <si>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</si>
  <si>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</si>
  <si>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</si>
  <si>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</si>
  <si>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</si>
  <si>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</si>
  <si>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</si>
  <si>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Obligaciones a Corto Plazo (k)</t>
  </si>
  <si>
    <t>Monto</t>
  </si>
  <si>
    <t>Contratado (l)</t>
  </si>
  <si>
    <t>Plazo</t>
  </si>
  <si>
    <t>Pactado</t>
  </si>
  <si>
    <t>(m)</t>
  </si>
  <si>
    <t>Tasa de Interés</t>
  </si>
  <si>
    <t>(n)</t>
  </si>
  <si>
    <t>Comisiones y Costos Relacionados (o)</t>
  </si>
  <si>
    <t>Tasa Efectiva</t>
  </si>
  <si>
    <t>(p)</t>
  </si>
  <si>
    <t>6. Obligaciones a Corto Plazo (Informativo)</t>
  </si>
  <si>
    <t>A. Crédito 1</t>
  </si>
  <si>
    <t>B. Crédito 2</t>
  </si>
  <si>
    <t>C. Crédito XX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</si>
  <si>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</si>
  <si>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</si>
  <si>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</si>
  <si>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</si>
  <si>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</si>
  <si>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</si>
  <si>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</si>
  <si>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</si>
  <si>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</si>
  <si>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</si>
  <si>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</si>
  <si>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</si>
  <si>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</si>
  <si>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</si>
  <si>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</si>
  <si>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</si>
  <si>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</si>
  <si>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</si>
  <si>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</si>
  <si>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</si>
  <si>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Balance Presupuestario - LDF</t>
  </si>
  <si>
    <t>Estimado/</t>
  </si>
  <si>
    <t>Aprobado (d)</t>
  </si>
  <si>
    <t>Devengado</t>
  </si>
  <si>
    <t>Recaudado/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</si>
  <si>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</si>
  <si>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</si>
  <si>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</si>
  <si>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</si>
  <si>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</si>
  <si>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</si>
  <si>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</si>
  <si>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</si>
  <si>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</si>
  <si>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</si>
  <si>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</si>
  <si>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</si>
  <si>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</si>
  <si>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</si>
  <si>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</si>
  <si>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</si>
  <si>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</si>
  <si>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</si>
  <si>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</si>
  <si>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</si>
  <si>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</si>
  <si>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</si>
  <si>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</si>
  <si>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</si>
  <si>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</si>
  <si>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</si>
  <si>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</si>
  <si>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</si>
  <si>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</si>
  <si>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</si>
  <si>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</si>
  <si>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</si>
  <si>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</si>
  <si>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</si>
  <si>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</si>
  <si>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</si>
  <si>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Estado Analítico de Ingresos Detallado - LDF</t>
  </si>
  <si>
    <t>Ingreso</t>
  </si>
  <si>
    <t>Diferencia (e)</t>
  </si>
  <si>
    <t>(c)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</si>
  <si>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</si>
  <si>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</si>
  <si>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</si>
  <si>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</si>
  <si>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</si>
  <si>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</si>
  <si>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</si>
  <si>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</si>
  <si>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</si>
  <si>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</si>
  <si>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</si>
  <si>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</si>
  <si>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</si>
  <si>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</si>
  <si>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</si>
  <si>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</si>
  <si>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</si>
  <si>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</si>
  <si>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</si>
  <si>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</si>
  <si>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</si>
  <si>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</si>
  <si>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</si>
  <si>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</si>
  <si>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</si>
  <si>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</si>
  <si>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</si>
  <si>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</si>
  <si>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</si>
  <si>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</si>
  <si>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</si>
  <si>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</si>
  <si>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</si>
  <si>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</si>
  <si>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</si>
  <si>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</si>
  <si>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</si>
  <si>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</si>
  <si>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</si>
  <si>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</si>
  <si>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</si>
  <si>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</si>
  <si>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</si>
  <si>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</si>
  <si>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</si>
  <si>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</si>
  <si>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</si>
  <si>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</si>
  <si>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</si>
  <si>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</si>
  <si>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</si>
  <si>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</si>
  <si>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</si>
  <si>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</si>
  <si>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</si>
  <si>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</si>
  <si>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</si>
  <si>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</si>
  <si>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</si>
  <si>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</si>
  <si>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</si>
  <si>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</si>
  <si>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</si>
  <si>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</si>
  <si>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</si>
  <si>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</si>
  <si>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</si>
  <si>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</si>
  <si>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</si>
  <si>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</si>
  <si>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</si>
  <si>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</si>
  <si>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</si>
  <si>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</si>
  <si>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</si>
  <si>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</si>
  <si>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</si>
  <si>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</si>
  <si>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</si>
  <si>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</si>
  <si>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</si>
  <si>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</si>
  <si>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</si>
  <si>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</si>
  <si>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</si>
  <si>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</si>
  <si>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</si>
  <si>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</si>
  <si>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</si>
  <si>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</si>
  <si>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</si>
  <si>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</si>
  <si>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</si>
  <si>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</si>
  <si>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</si>
  <si>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</si>
  <si>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</si>
  <si>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</si>
  <si>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</si>
  <si>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</si>
  <si>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</si>
  <si>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</si>
  <si>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</si>
  <si>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</si>
  <si>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</si>
  <si>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</si>
  <si>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</si>
  <si>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</si>
  <si>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</si>
  <si>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</si>
  <si>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</si>
  <si>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</si>
  <si>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</si>
  <si>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</si>
  <si>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</si>
  <si>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</si>
  <si>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</si>
  <si>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</si>
  <si>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</si>
  <si>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</si>
  <si>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</si>
  <si>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</si>
  <si>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</si>
  <si>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</si>
  <si>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</si>
  <si>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</si>
  <si>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</si>
  <si>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</si>
  <si>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</si>
  <si>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</si>
  <si>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</si>
  <si>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</si>
  <si>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</si>
  <si>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</si>
  <si>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</si>
  <si>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</si>
  <si>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</si>
  <si>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</si>
  <si>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</si>
  <si>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</si>
  <si>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</si>
  <si>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</si>
  <si>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</si>
  <si>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</si>
  <si>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</si>
  <si>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</si>
  <si>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</si>
  <si>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</si>
  <si>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</si>
  <si>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</si>
  <si>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Clasificación Administrativa</t>
  </si>
  <si>
    <t>I. Gasto No Etiquetado</t>
  </si>
  <si>
    <t>(I=A+B+C+D+E+F+G+H)</t>
  </si>
  <si>
    <t>II. Gasto Etiquetado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</si>
  <si>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</si>
  <si>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</si>
  <si>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</si>
  <si>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</si>
  <si>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</si>
  <si>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</si>
  <si>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</si>
  <si>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</si>
  <si>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</si>
  <si>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</si>
  <si>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</si>
  <si>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</si>
  <si>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</si>
  <si>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</si>
  <si>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</si>
  <si>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</si>
  <si>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</si>
  <si>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</si>
  <si>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</si>
  <si>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</si>
  <si>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</si>
  <si>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</si>
  <si>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</si>
  <si>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</si>
  <si>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</si>
  <si>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</si>
  <si>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</si>
  <si>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</si>
  <si>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</si>
  <si>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</si>
  <si>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</si>
  <si>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</si>
  <si>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</si>
  <si>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</si>
  <si>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</si>
  <si>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Clasificación de Servicios Personales por Categoría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</si>
  <si>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</si>
  <si>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</si>
  <si>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</si>
  <si>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</si>
  <si>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</si>
  <si>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</si>
  <si>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</si>
  <si>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</si>
  <si>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</si>
  <si>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</si>
  <si>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</si>
  <si>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</si>
  <si>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</si>
  <si>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</si>
  <si>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Proyecciones de Ingresos - LDF</t>
  </si>
  <si>
    <t xml:space="preserve">(CIFRAS NOMINALES) </t>
  </si>
  <si>
    <t>Concepto (b)</t>
  </si>
  <si>
    <t xml:space="preserve">Año en Cuestión </t>
  </si>
  <si>
    <r>
      <t>1.</t>
    </r>
    <r>
      <rPr>
        <b/>
        <sz val="7"/>
        <color theme="1"/>
        <rFont val="Times New Roman"/>
        <family val="1"/>
      </rPr>
      <t xml:space="preserve">   </t>
    </r>
    <r>
      <rPr>
        <b/>
        <sz val="6"/>
        <color theme="1"/>
        <rFont val="Arial"/>
        <family val="2"/>
      </rPr>
      <t>Ingresos de Libre Disposición (1=A+B+C+D+E+F+G+H+I+J+K+L)</t>
    </r>
  </si>
  <si>
    <r>
      <t>A.</t>
    </r>
    <r>
      <rPr>
        <sz val="7"/>
        <color theme="1"/>
        <rFont val="Times New Roman"/>
        <family val="1"/>
      </rPr>
      <t xml:space="preserve">    </t>
    </r>
    <r>
      <rPr>
        <sz val="6"/>
        <color theme="1"/>
        <rFont val="Arial"/>
        <family val="2"/>
      </rPr>
      <t>Impuestos</t>
    </r>
  </si>
  <si>
    <r>
      <t>B.</t>
    </r>
    <r>
      <rPr>
        <sz val="7"/>
        <color theme="1"/>
        <rFont val="Times New Roman"/>
        <family val="1"/>
      </rPr>
      <t xml:space="preserve">    </t>
    </r>
    <r>
      <rPr>
        <sz val="6"/>
        <color theme="1"/>
        <rFont val="Arial"/>
        <family val="2"/>
      </rPr>
      <t>Cuotas y Aportaciones de Seguridad Social</t>
    </r>
  </si>
  <si>
    <r>
      <t>C.</t>
    </r>
    <r>
      <rPr>
        <sz val="7"/>
        <color theme="1"/>
        <rFont val="Times New Roman"/>
        <family val="1"/>
      </rPr>
      <t xml:space="preserve">    </t>
    </r>
    <r>
      <rPr>
        <sz val="6"/>
        <color theme="1"/>
        <rFont val="Arial"/>
        <family val="2"/>
      </rPr>
      <t>Contribuciones de Mejoras</t>
    </r>
  </si>
  <si>
    <r>
      <t>D.</t>
    </r>
    <r>
      <rPr>
        <sz val="7"/>
        <color theme="1"/>
        <rFont val="Times New Roman"/>
        <family val="1"/>
      </rPr>
      <t xml:space="preserve">    </t>
    </r>
    <r>
      <rPr>
        <sz val="6"/>
        <color theme="1"/>
        <rFont val="Arial"/>
        <family val="2"/>
      </rPr>
      <t>Derechos</t>
    </r>
  </si>
  <si>
    <r>
      <t>E.</t>
    </r>
    <r>
      <rPr>
        <sz val="7"/>
        <color theme="1"/>
        <rFont val="Times New Roman"/>
        <family val="1"/>
      </rPr>
      <t xml:space="preserve">    </t>
    </r>
    <r>
      <rPr>
        <sz val="6"/>
        <color theme="1"/>
        <rFont val="Arial"/>
        <family val="2"/>
      </rPr>
      <t>Productos</t>
    </r>
  </si>
  <si>
    <r>
      <t>F.</t>
    </r>
    <r>
      <rPr>
        <sz val="7"/>
        <color theme="1"/>
        <rFont val="Times New Roman"/>
        <family val="1"/>
      </rPr>
      <t xml:space="preserve">    </t>
    </r>
    <r>
      <rPr>
        <sz val="6"/>
        <color theme="1"/>
        <rFont val="Arial"/>
        <family val="2"/>
      </rPr>
      <t>Aprovechamientos</t>
    </r>
  </si>
  <si>
    <r>
      <t>G.</t>
    </r>
    <r>
      <rPr>
        <sz val="7"/>
        <color theme="1"/>
        <rFont val="Times New Roman"/>
        <family val="1"/>
      </rPr>
      <t xml:space="preserve">    </t>
    </r>
    <r>
      <rPr>
        <sz val="6"/>
        <color theme="1"/>
        <rFont val="Arial"/>
        <family val="2"/>
      </rPr>
      <t>Ingresos por Ventas de Bienes y Servicios</t>
    </r>
  </si>
  <si>
    <r>
      <t>H.</t>
    </r>
    <r>
      <rPr>
        <sz val="7"/>
        <color theme="1"/>
        <rFont val="Times New Roman"/>
        <family val="1"/>
      </rPr>
      <t xml:space="preserve">    </t>
    </r>
    <r>
      <rPr>
        <sz val="6"/>
        <color theme="1"/>
        <rFont val="Arial"/>
        <family val="2"/>
      </rPr>
      <t>Participaciones</t>
    </r>
  </si>
  <si>
    <r>
      <t>I.</t>
    </r>
    <r>
      <rPr>
        <sz val="7"/>
        <color theme="1"/>
        <rFont val="Times New Roman"/>
        <family val="1"/>
      </rPr>
      <t xml:space="preserve">     </t>
    </r>
    <r>
      <rPr>
        <sz val="6"/>
        <color theme="1"/>
        <rFont val="Arial"/>
        <family val="2"/>
      </rPr>
      <t>Incentivos Derivados de la Colaboración Fiscal</t>
    </r>
  </si>
  <si>
    <r>
      <t>J.</t>
    </r>
    <r>
      <rPr>
        <sz val="7"/>
        <color theme="1"/>
        <rFont val="Times New Roman"/>
        <family val="1"/>
      </rPr>
      <t xml:space="preserve">     </t>
    </r>
    <r>
      <rPr>
        <sz val="6"/>
        <color theme="1"/>
        <rFont val="Arial"/>
        <family val="2"/>
      </rPr>
      <t>Transferencias</t>
    </r>
  </si>
  <si>
    <r>
      <t>K.</t>
    </r>
    <r>
      <rPr>
        <sz val="7"/>
        <color theme="1"/>
        <rFont val="Times New Roman"/>
        <family val="1"/>
      </rPr>
      <t xml:space="preserve">    </t>
    </r>
    <r>
      <rPr>
        <sz val="6"/>
        <color theme="1"/>
        <rFont val="Arial"/>
        <family val="2"/>
      </rPr>
      <t>Convenios</t>
    </r>
  </si>
  <si>
    <r>
      <t>L.</t>
    </r>
    <r>
      <rPr>
        <sz val="7"/>
        <color theme="1"/>
        <rFont val="Times New Roman"/>
        <family val="1"/>
      </rPr>
      <t xml:space="preserve">     </t>
    </r>
    <r>
      <rPr>
        <sz val="6"/>
        <color theme="1"/>
        <rFont val="Arial"/>
        <family val="2"/>
      </rPr>
      <t>Otros Ingresos de Libre Disposición</t>
    </r>
  </si>
  <si>
    <r>
      <t>2.</t>
    </r>
    <r>
      <rPr>
        <b/>
        <sz val="7"/>
        <color theme="1"/>
        <rFont val="Times New Roman"/>
        <family val="1"/>
      </rPr>
      <t xml:space="preserve">   </t>
    </r>
    <r>
      <rPr>
        <b/>
        <sz val="6"/>
        <color theme="1"/>
        <rFont val="Arial"/>
        <family val="2"/>
      </rPr>
      <t>Transferencias Federales Etiquetadas (2=A+B+C+D+E)</t>
    </r>
  </si>
  <si>
    <r>
      <t>A.</t>
    </r>
    <r>
      <rPr>
        <sz val="7"/>
        <color theme="1"/>
        <rFont val="Times New Roman"/>
        <family val="1"/>
      </rPr>
      <t xml:space="preserve">    </t>
    </r>
    <r>
      <rPr>
        <sz val="6"/>
        <color theme="1"/>
        <rFont val="Arial"/>
        <family val="2"/>
      </rPr>
      <t>Aportaciones</t>
    </r>
  </si>
  <si>
    <r>
      <t>B.</t>
    </r>
    <r>
      <rPr>
        <sz val="7"/>
        <color theme="1"/>
        <rFont val="Times New Roman"/>
        <family val="1"/>
      </rPr>
      <t xml:space="preserve">    </t>
    </r>
    <r>
      <rPr>
        <sz val="6"/>
        <color theme="1"/>
        <rFont val="Arial"/>
        <family val="2"/>
      </rPr>
      <t>Convenios</t>
    </r>
  </si>
  <si>
    <r>
      <t>C.</t>
    </r>
    <r>
      <rPr>
        <sz val="7"/>
        <color theme="1"/>
        <rFont val="Times New Roman"/>
        <family val="1"/>
      </rPr>
      <t xml:space="preserve">    </t>
    </r>
    <r>
      <rPr>
        <sz val="6"/>
        <color theme="1"/>
        <rFont val="Arial"/>
        <family val="2"/>
      </rPr>
      <t>Fondos Distintos de Aportaciones</t>
    </r>
  </si>
  <si>
    <r>
      <t>D.</t>
    </r>
    <r>
      <rPr>
        <sz val="7"/>
        <color theme="1"/>
        <rFont val="Times New Roman"/>
        <family val="1"/>
      </rPr>
      <t xml:space="preserve">    </t>
    </r>
    <r>
      <rPr>
        <sz val="6"/>
        <color theme="1"/>
        <rFont val="Arial"/>
        <family val="2"/>
      </rPr>
      <t>Transferencias, Subsidios y Subvenciones, y Pensiones y Jubilaciones</t>
    </r>
  </si>
  <si>
    <r>
      <t>E.</t>
    </r>
    <r>
      <rPr>
        <sz val="7"/>
        <color theme="1"/>
        <rFont val="Times New Roman"/>
        <family val="1"/>
      </rPr>
      <t xml:space="preserve">    </t>
    </r>
    <r>
      <rPr>
        <sz val="6"/>
        <color theme="1"/>
        <rFont val="Arial"/>
        <family val="2"/>
      </rPr>
      <t>Otras Transferencias Federales Etiquetadas</t>
    </r>
  </si>
  <si>
    <r>
      <t>3.</t>
    </r>
    <r>
      <rPr>
        <b/>
        <sz val="7"/>
        <color theme="1"/>
        <rFont val="Times New Roman"/>
        <family val="1"/>
      </rPr>
      <t xml:space="preserve">   </t>
    </r>
    <r>
      <rPr>
        <b/>
        <sz val="6"/>
        <color theme="1"/>
        <rFont val="Arial"/>
        <family val="2"/>
      </rPr>
      <t>Ingresos Derivados de Financiamientos (3=A)</t>
    </r>
  </si>
  <si>
    <r>
      <t>A.</t>
    </r>
    <r>
      <rPr>
        <sz val="7"/>
        <color theme="1"/>
        <rFont val="Times New Roman"/>
        <family val="1"/>
      </rPr>
      <t xml:space="preserve">    </t>
    </r>
    <r>
      <rPr>
        <sz val="6"/>
        <color theme="1"/>
        <rFont val="Arial"/>
        <family val="2"/>
      </rPr>
      <t>Ingresos Derivados de Financiamientos</t>
    </r>
  </si>
  <si>
    <r>
      <t>4.</t>
    </r>
    <r>
      <rPr>
        <b/>
        <sz val="7"/>
        <color theme="1"/>
        <rFont val="Times New Roman"/>
        <family val="1"/>
      </rPr>
      <t xml:space="preserve">   </t>
    </r>
    <r>
      <rPr>
        <b/>
        <sz val="6"/>
        <color theme="1"/>
        <rFont val="Arial"/>
        <family val="2"/>
      </rPr>
      <t>Total de Ingresos Proyectados (4=1+2+3)</t>
    </r>
  </si>
  <si>
    <t>1. Ingresos Derivados de Financiamientos con Fuente de Pago de Recursos de Libre Disposición</t>
  </si>
  <si>
    <t>2. Ingresos derivados de Financiamientos con Fuente de Pago de Transferencias Federales Etiquetadas</t>
  </si>
  <si>
    <t>3. Ingresos Derivados de Financiamiento (3 = 1 + 2)</t>
  </si>
  <si>
    <t>Proyecciones de Egresos - LDF</t>
  </si>
  <si>
    <t>(CIFRAS NOMINALES)</t>
  </si>
  <si>
    <r>
      <t>1.</t>
    </r>
    <r>
      <rPr>
        <b/>
        <sz val="7"/>
        <color theme="1"/>
        <rFont val="Times New Roman"/>
        <family val="1"/>
      </rPr>
      <t xml:space="preserve"> </t>
    </r>
    <r>
      <rPr>
        <b/>
        <sz val="6"/>
        <color theme="1"/>
        <rFont val="Arial"/>
        <family val="2"/>
      </rPr>
      <t>Gasto No Etiquetado</t>
    </r>
    <r>
      <rPr>
        <sz val="6"/>
        <color theme="1"/>
        <rFont val="Arial"/>
        <family val="2"/>
      </rPr>
      <t xml:space="preserve"> </t>
    </r>
    <r>
      <rPr>
        <b/>
        <sz val="6"/>
        <color theme="1"/>
        <rFont val="Arial"/>
        <family val="2"/>
      </rPr>
      <t>(1=A+B+C+D+E+F+G+H+I)</t>
    </r>
  </si>
  <si>
    <r>
      <t>A.</t>
    </r>
    <r>
      <rPr>
        <sz val="7"/>
        <color theme="1"/>
        <rFont val="Times New Roman"/>
        <family val="1"/>
      </rPr>
      <t xml:space="preserve">    </t>
    </r>
    <r>
      <rPr>
        <sz val="6"/>
        <color theme="1"/>
        <rFont val="Arial"/>
        <family val="2"/>
      </rPr>
      <t>Servicios Personales</t>
    </r>
  </si>
  <si>
    <r>
      <t>B.</t>
    </r>
    <r>
      <rPr>
        <sz val="7"/>
        <color theme="1"/>
        <rFont val="Times New Roman"/>
        <family val="1"/>
      </rPr>
      <t xml:space="preserve">    </t>
    </r>
    <r>
      <rPr>
        <sz val="6"/>
        <color theme="1"/>
        <rFont val="Arial"/>
        <family val="2"/>
      </rPr>
      <t>Materiales y Suministros</t>
    </r>
  </si>
  <si>
    <r>
      <t>C.</t>
    </r>
    <r>
      <rPr>
        <sz val="7"/>
        <color theme="1"/>
        <rFont val="Times New Roman"/>
        <family val="1"/>
      </rPr>
      <t xml:space="preserve">    </t>
    </r>
    <r>
      <rPr>
        <sz val="6"/>
        <color theme="1"/>
        <rFont val="Arial"/>
        <family val="2"/>
      </rPr>
      <t>Servicios Generales</t>
    </r>
  </si>
  <si>
    <r>
      <t>D.</t>
    </r>
    <r>
      <rPr>
        <sz val="7"/>
        <color theme="1"/>
        <rFont val="Times New Roman"/>
        <family val="1"/>
      </rPr>
      <t xml:space="preserve">    </t>
    </r>
    <r>
      <rPr>
        <sz val="6"/>
        <color theme="1"/>
        <rFont val="Arial"/>
        <family val="2"/>
      </rPr>
      <t>Transferencias, Asignaciones, Subsidios y Otras Ayudas</t>
    </r>
  </si>
  <si>
    <r>
      <t>E.</t>
    </r>
    <r>
      <rPr>
        <sz val="7"/>
        <color theme="1"/>
        <rFont val="Times New Roman"/>
        <family val="1"/>
      </rPr>
      <t xml:space="preserve">    </t>
    </r>
    <r>
      <rPr>
        <sz val="6"/>
        <color theme="1"/>
        <rFont val="Arial"/>
        <family val="2"/>
      </rPr>
      <t>Bienes Muebles, Inmuebles e Intangibles</t>
    </r>
  </si>
  <si>
    <r>
      <t>F.</t>
    </r>
    <r>
      <rPr>
        <sz val="7"/>
        <color theme="1"/>
        <rFont val="Times New Roman"/>
        <family val="1"/>
      </rPr>
      <t xml:space="preserve">    </t>
    </r>
    <r>
      <rPr>
        <sz val="6"/>
        <color theme="1"/>
        <rFont val="Arial"/>
        <family val="2"/>
      </rPr>
      <t>Inversión Pública</t>
    </r>
  </si>
  <si>
    <r>
      <t>G.</t>
    </r>
    <r>
      <rPr>
        <sz val="7"/>
        <color theme="1"/>
        <rFont val="Times New Roman"/>
        <family val="1"/>
      </rPr>
      <t xml:space="preserve">    </t>
    </r>
    <r>
      <rPr>
        <sz val="6"/>
        <color theme="1"/>
        <rFont val="Arial"/>
        <family val="2"/>
      </rPr>
      <t>Inversiones Financieras y Otras Provisiones</t>
    </r>
  </si>
  <si>
    <r>
      <t>H.</t>
    </r>
    <r>
      <rPr>
        <sz val="7"/>
        <color theme="1"/>
        <rFont val="Times New Roman"/>
        <family val="1"/>
      </rPr>
      <t xml:space="preserve">    </t>
    </r>
    <r>
      <rPr>
        <sz val="6"/>
        <color theme="1"/>
        <rFont val="Arial"/>
        <family val="2"/>
      </rPr>
      <t xml:space="preserve">Participaciones y Aportaciones </t>
    </r>
  </si>
  <si>
    <r>
      <t>I.</t>
    </r>
    <r>
      <rPr>
        <sz val="7"/>
        <color theme="1"/>
        <rFont val="Times New Roman"/>
        <family val="1"/>
      </rPr>
      <t xml:space="preserve">     </t>
    </r>
    <r>
      <rPr>
        <sz val="6"/>
        <color theme="1"/>
        <rFont val="Arial"/>
        <family val="2"/>
      </rPr>
      <t>Deuda Pública</t>
    </r>
  </si>
  <si>
    <r>
      <t>2.</t>
    </r>
    <r>
      <rPr>
        <b/>
        <sz val="7"/>
        <color theme="1"/>
        <rFont val="Times New Roman"/>
        <family val="1"/>
      </rPr>
      <t xml:space="preserve"> </t>
    </r>
    <r>
      <rPr>
        <b/>
        <sz val="6"/>
        <color theme="1"/>
        <rFont val="Arial"/>
        <family val="2"/>
      </rPr>
      <t>Gasto Etiquetado (2=A+B+C+D+E+F+G+H+I)</t>
    </r>
  </si>
  <si>
    <r>
      <t>H.</t>
    </r>
    <r>
      <rPr>
        <sz val="7"/>
        <color theme="1"/>
        <rFont val="Times New Roman"/>
        <family val="1"/>
      </rPr>
      <t xml:space="preserve">    </t>
    </r>
    <r>
      <rPr>
        <sz val="6"/>
        <color theme="1"/>
        <rFont val="Arial"/>
        <family val="2"/>
      </rPr>
      <t>Participaciones y Aportaciones</t>
    </r>
  </si>
  <si>
    <r>
      <t>3.</t>
    </r>
    <r>
      <rPr>
        <b/>
        <sz val="7"/>
        <color theme="1"/>
        <rFont val="Times New Roman"/>
        <family val="1"/>
      </rPr>
      <t xml:space="preserve"> </t>
    </r>
    <r>
      <rPr>
        <b/>
        <sz val="6"/>
        <color theme="1"/>
        <rFont val="Arial"/>
        <family val="2"/>
      </rPr>
      <t>Total de Egresos Proyectados (3 = 1 + 2)</t>
    </r>
  </si>
  <si>
    <t>Resultados de Ingresos - LDF</t>
  </si>
  <si>
    <r>
      <t>1.</t>
    </r>
    <r>
      <rPr>
        <b/>
        <sz val="7"/>
        <color theme="1"/>
        <rFont val="Times New Roman"/>
        <family val="1"/>
      </rPr>
      <t xml:space="preserve"> </t>
    </r>
    <r>
      <rPr>
        <b/>
        <sz val="6"/>
        <color theme="1"/>
        <rFont val="Arial"/>
        <family val="2"/>
      </rPr>
      <t>Ingresos de Libre Disposición (1=A+B+C+D+E+F+G+H+I+J+K+L)</t>
    </r>
  </si>
  <si>
    <r>
      <t>J.</t>
    </r>
    <r>
      <rPr>
        <sz val="7"/>
        <color theme="1"/>
        <rFont val="Times New Roman"/>
        <family val="1"/>
      </rPr>
      <t xml:space="preserve">     </t>
    </r>
    <r>
      <rPr>
        <sz val="6"/>
        <color theme="1"/>
        <rFont val="Arial"/>
        <family val="2"/>
      </rPr>
      <t xml:space="preserve">Transferencias </t>
    </r>
  </si>
  <si>
    <r>
      <t>2.</t>
    </r>
    <r>
      <rPr>
        <b/>
        <sz val="7"/>
        <color theme="1"/>
        <rFont val="Times New Roman"/>
        <family val="1"/>
      </rPr>
      <t xml:space="preserve"> </t>
    </r>
    <r>
      <rPr>
        <b/>
        <sz val="6"/>
        <color theme="1"/>
        <rFont val="Arial"/>
        <family val="2"/>
      </rPr>
      <t>Transferencias Federales Etiquetadas</t>
    </r>
    <r>
      <rPr>
        <b/>
        <vertAlign val="superscript"/>
        <sz val="6"/>
        <color theme="1"/>
        <rFont val="Arial"/>
        <family val="2"/>
      </rPr>
      <t xml:space="preserve"> </t>
    </r>
    <r>
      <rPr>
        <b/>
        <sz val="6"/>
        <color theme="1"/>
        <rFont val="Arial"/>
        <family val="2"/>
      </rPr>
      <t>(2=A+B+C+D+E)</t>
    </r>
  </si>
  <si>
    <r>
      <t>3.</t>
    </r>
    <r>
      <rPr>
        <b/>
        <sz val="7"/>
        <color theme="1"/>
        <rFont val="Times New Roman"/>
        <family val="1"/>
      </rPr>
      <t xml:space="preserve"> </t>
    </r>
    <r>
      <rPr>
        <b/>
        <sz val="6"/>
        <color theme="1"/>
        <rFont val="Arial"/>
        <family val="2"/>
      </rPr>
      <t>Ingresos Derivados de Financiamientos (3=A)</t>
    </r>
  </si>
  <si>
    <r>
      <t>4.</t>
    </r>
    <r>
      <rPr>
        <b/>
        <sz val="7"/>
        <color theme="1"/>
        <rFont val="Times New Roman"/>
        <family val="1"/>
      </rPr>
      <t xml:space="preserve"> </t>
    </r>
    <r>
      <rPr>
        <b/>
        <sz val="6"/>
        <color theme="1"/>
        <rFont val="Arial"/>
        <family val="2"/>
      </rPr>
      <t>Total de Resultados de Ingresos (4=1+2+3)</t>
    </r>
  </si>
  <si>
    <t>Resultados de Egresos - LDF</t>
  </si>
  <si>
    <r>
      <t>3.</t>
    </r>
    <r>
      <rPr>
        <b/>
        <sz val="7"/>
        <color theme="1"/>
        <rFont val="Times New Roman"/>
        <family val="1"/>
      </rPr>
      <t xml:space="preserve"> </t>
    </r>
    <r>
      <rPr>
        <b/>
        <sz val="6"/>
        <color theme="1"/>
        <rFont val="Arial"/>
        <family val="2"/>
      </rPr>
      <t>Total del Resultado de Egresos (3=1+2)</t>
    </r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</si>
  <si>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</si>
  <si>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</si>
  <si>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</si>
  <si>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</si>
  <si>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</si>
  <si>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</si>
  <si>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</si>
  <si>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</si>
  <si>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</si>
  <si>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</si>
  <si>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</si>
  <si>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</si>
  <si>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</si>
  <si>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</si>
  <si>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</si>
  <si>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</si>
  <si>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</si>
  <si>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</si>
  <si>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</si>
  <si>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</si>
  <si>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</si>
  <si>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</si>
  <si>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</si>
  <si>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</si>
  <si>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</si>
  <si>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</si>
  <si>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</si>
  <si>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</si>
  <si>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</si>
  <si>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</si>
  <si>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</si>
  <si>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</si>
  <si>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</si>
  <si>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</si>
  <si>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</si>
  <si>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</si>
  <si>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</si>
  <si>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</si>
  <si>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</si>
  <si>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</si>
  <si>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</si>
  <si>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</si>
  <si>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</si>
  <si>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</si>
  <si>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</si>
  <si>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</si>
  <si>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Guía de Cumplimiento de la Ley de Disciplina Financiera de las Entidades Federativas y Municipios</t>
  </si>
  <si>
    <t>Indicadores de Observancia (c)</t>
  </si>
  <si>
    <t>Implementación</t>
  </si>
  <si>
    <t>Resultado</t>
  </si>
  <si>
    <t>Fundamento (h)</t>
  </si>
  <si>
    <t>Comentarios (i)</t>
  </si>
  <si>
    <t>SI</t>
  </si>
  <si>
    <t>NO</t>
  </si>
  <si>
    <t>Mecanismo de Verificación (d)</t>
  </si>
  <si>
    <t xml:space="preserve">Fecha estimada de cumplimiento (e) </t>
  </si>
  <si>
    <t>Monto o valor (f)</t>
  </si>
  <si>
    <t>Unidad (pesos/porcentaje) (g)</t>
  </si>
  <si>
    <t>INDICADORES PRESUPUESTARIOS</t>
  </si>
  <si>
    <t>A. INDICADORES CUANTITATIVOS</t>
  </si>
  <si>
    <t>Balance Presupuestario Sostenible (j)</t>
  </si>
  <si>
    <t>a.</t>
  </si>
  <si>
    <t>Propuesto</t>
  </si>
  <si>
    <t>Iniciativa de Ley de Ingresos y Proyecto de Presupuesto de Egresos</t>
  </si>
  <si>
    <t>pesos</t>
  </si>
  <si>
    <t>Art. 6 y 19 de la LDF</t>
  </si>
  <si>
    <t>b.</t>
  </si>
  <si>
    <t>Ley de Ingresos y Presupuesto de Egresos</t>
  </si>
  <si>
    <t>c.</t>
  </si>
  <si>
    <t>Ejercido</t>
  </si>
  <si>
    <t>Cuenta Pública / Formato 4 LDF</t>
  </si>
  <si>
    <t>Balance Presupuestario de Recursos Disponibles Sostenible (k)</t>
  </si>
  <si>
    <t>Financiamiento Neto dentro del Techo de Financiamiento Neto (l)</t>
  </si>
  <si>
    <t xml:space="preserve">Iniciativa de Ley de Ingresos </t>
  </si>
  <si>
    <t>Art. 6, 19 y 46 de la LDF</t>
  </si>
  <si>
    <t xml:space="preserve">Ley de Ingresos </t>
  </si>
  <si>
    <t>Recursos destinados a la atención de desastres naturales</t>
  </si>
  <si>
    <t>Asignación al fideicomiso para desastres naturales (m)</t>
  </si>
  <si>
    <t>a.1 Aprobado</t>
  </si>
  <si>
    <t>Reporte Trim. Formato 6 a)</t>
  </si>
  <si>
    <t>Art. 9 de la LDF</t>
  </si>
  <si>
    <t>a.2 Pagado</t>
  </si>
  <si>
    <t>Cuenta Pública / Formato 6 a)</t>
  </si>
  <si>
    <t>Aportación promedio realizada por la Entidad Federativa durante los 5 ejercicios previos, para infraestructura dañada por desastres naturales (n)</t>
  </si>
  <si>
    <t>Autorizaciones de recursos aprobados por el FONDEN</t>
  </si>
  <si>
    <t>Saldo del fideicomiso para desastres naturales (o)</t>
  </si>
  <si>
    <t>Cuenta Pública / Auxiliar de Cuentas</t>
  </si>
  <si>
    <t>d.</t>
  </si>
  <si>
    <t>Costo promedio de los últimos 5 ejercicios de la reconstrucción de infraestructura dañada por desastres naturales (p)</t>
  </si>
  <si>
    <t>Techo para servicios personales (q)</t>
  </si>
  <si>
    <t xml:space="preserve">a. </t>
  </si>
  <si>
    <t>Asignación en el Presupuesto de Egresos</t>
  </si>
  <si>
    <t>Reporte Trim. Formato 6 d)</t>
  </si>
  <si>
    <t>Art. 10 y 21 de la LDF</t>
  </si>
  <si>
    <t xml:space="preserve">b. </t>
  </si>
  <si>
    <t>Art. 13 fracc. V y 21 de la LDF</t>
  </si>
  <si>
    <t xml:space="preserve">Previsiones de gasto para compromisos de pago derivados de APPs (r) </t>
  </si>
  <si>
    <t>Presupuesto de Egresos</t>
  </si>
  <si>
    <t>Art. 11 y 21 de la LDF</t>
  </si>
  <si>
    <t>Techo de ADEFAS para el ejercicio fiscal (s)</t>
  </si>
  <si>
    <t>Proyecto de Presupuesto de Egresos</t>
  </si>
  <si>
    <t>Art. 12 y 20 de la LDF</t>
  </si>
  <si>
    <t>B. INDICADORES CUALITATIVOS</t>
  </si>
  <si>
    <t>Objetivos anuales, estrategias y metas para el ejercicio fiscal (t)</t>
  </si>
  <si>
    <t>Art. 5 y 18 de la LDF</t>
  </si>
  <si>
    <t>Proyecciones de ejercicios posteriores (u)</t>
  </si>
  <si>
    <t>Iniciativa de Ley de Ingresos y Proyecto de Presupuesto de Egresos / Formatos 7 a) y b)</t>
  </si>
  <si>
    <t>Descripción de riesgos relevantes y propuestas de acción para enfrentarlos (v)</t>
  </si>
  <si>
    <t>Resultados de ejercicios fiscales anteriores y el ejercicio fiscal en cuestión (w)</t>
  </si>
  <si>
    <t>Iniciativa de Ley de Ingresos y Proyecto de Presupuesto de Egresos / Formatos 7 c) y d)</t>
  </si>
  <si>
    <t>e.</t>
  </si>
  <si>
    <t>Estudio actuarial de las pensiones de sus trabajadores (x)</t>
  </si>
  <si>
    <t>Proyecto de Presupuesto de Egresos / Formato 8</t>
  </si>
  <si>
    <t>Balance Presupuestario de Recursos Disponibles, en caso de ser negativo</t>
  </si>
  <si>
    <t>Razones excepcionales que justifican el Balance Presupuestario de Recursos Disponibles negativo (y)</t>
  </si>
  <si>
    <t>Iniciativa de Ley de Ingresos o Proyecto de Presupuesto de Egresos</t>
  </si>
  <si>
    <t>Fuente de recursos para cubrir el Balance Presupuestario de Recursos Disponibles negativo (z)</t>
  </si>
  <si>
    <t>Número de ejercicios fiscales y acciones necesarias para cubrir el Balance Presupuestario de Recursos Disponibles negativo (aa)</t>
  </si>
  <si>
    <t>Informes Trimestrales sobre el avance de las acciones para recuperar el Balance Presupuestario de Recursos Disponibles (bb)</t>
  </si>
  <si>
    <t>Reporte Trim. y Cuenta Pública</t>
  </si>
  <si>
    <t>Servicios Personales</t>
  </si>
  <si>
    <t>Remuneraciones de los servidores públicos (cc)</t>
  </si>
  <si>
    <t>Proyecto de Presupuesto</t>
  </si>
  <si>
    <t>Previsiones salariales y económicas para cubrir incrementos salariales, creación de plazas y otros (dd)</t>
  </si>
  <si>
    <t>INDICADORES DEL EJERCICIO PRESUPUESTARIO</t>
  </si>
  <si>
    <t>Ingresos Excedentes derivados de Ingresos de Libre Disposición</t>
  </si>
  <si>
    <t>Monto de Ingresos Excedentes derivados de ILD (ee)</t>
  </si>
  <si>
    <t xml:space="preserve">Cuenta Pública / Formato 5 </t>
  </si>
  <si>
    <t>Art. 14 y 21 de la LDF</t>
  </si>
  <si>
    <t>Monto de Ingresos Excedentes derivados de ILD destinados al fin del A.14, fracción I de la LDF (ff)</t>
  </si>
  <si>
    <t>Cuenta Pública</t>
  </si>
  <si>
    <t>Monto de Ingresos Excedentes derivados de ILD destinados al fin del A.14, fracción II, a) de la LDF (gg)</t>
  </si>
  <si>
    <t>Monto de Ingresos Excedentes derivados de ILD destinados al fin del A.14, fracción II, b) de la LDF (hh)</t>
  </si>
  <si>
    <t>Monto de Ingresos Excedentes derivados de ILD destinados al fin del artículo noveno transitorio de la LDF (ii)</t>
  </si>
  <si>
    <t>Art. Noveno Transitorio de la LDF</t>
  </si>
  <si>
    <t>Análisis Costo-Beneficio para programas o proyectos de inversión mayores a 10 millones de UDIS (jj)</t>
  </si>
  <si>
    <t>Página de internet de la Secretaría de Finanzas o Tesorería Municipal</t>
  </si>
  <si>
    <t>Art. 13 frac. III y 21 de la LDF</t>
  </si>
  <si>
    <t>Análisis de conveniencia y análisis de transferencia de riesgos de los proyectos APPs (kk)</t>
  </si>
  <si>
    <t>Identificación de población objetivo, destino y temporalidad de subsidios (ll)</t>
  </si>
  <si>
    <t>Art. 13 frac. VII y 21 de la LDF</t>
  </si>
  <si>
    <t>INDICADORES DE DEUDA PÚBLICA</t>
  </si>
  <si>
    <t>Obligaciones a Corto Plazo</t>
  </si>
  <si>
    <t>Límite de Obligaciones a Corto Plazo (mm)</t>
  </si>
  <si>
    <t>Art. 30 frac. I de la LDF</t>
  </si>
  <si>
    <t>Obligaciones a Corto Plazo (nn)</t>
  </si>
  <si>
    <t xml:space="preserve">Concepto </t>
  </si>
  <si>
    <t>Bajo protesta de decir verdad declaramos que los Estados Financieros y sus Notas son razonablemente correctos y responsabilidad del emisor</t>
  </si>
  <si>
    <t>Mtra. Elizabeth Piedras Martinez</t>
  </si>
  <si>
    <t>C.P. Janeth Miriam Romano Torres</t>
  </si>
  <si>
    <t>Consejera Presidenta</t>
  </si>
  <si>
    <t>Directora Administrativa</t>
  </si>
  <si>
    <t>Del 1 de enero al 31 de diciembre de 2016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</si>
  <si>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</si>
  <si>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</si>
  <si>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</si>
  <si>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</si>
  <si>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</si>
  <si>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</si>
  <si>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</si>
  <si>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</si>
  <si>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</si>
  <si>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</si>
  <si>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</si>
  <si>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</si>
  <si>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Material electico y electronicos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</si>
  <si>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</si>
  <si>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</si>
  <si>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</si>
  <si>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</si>
  <si>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</si>
  <si>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</si>
  <si>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</si>
  <si>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</si>
  <si>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</si>
  <si>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</si>
  <si>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</si>
  <si>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</si>
  <si>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</si>
  <si>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</si>
  <si>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</si>
  <si>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</si>
  <si>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</si>
  <si>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</si>
  <si>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</si>
  <si>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</si>
  <si>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</si>
  <si>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</si>
  <si>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</si>
  <si>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</si>
  <si>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</si>
  <si>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</si>
  <si>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</si>
  <si>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</si>
  <si>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</si>
  <si>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</si>
  <si>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</si>
  <si>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</si>
  <si>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</si>
  <si>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</si>
  <si>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</si>
  <si>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</si>
  <si>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</si>
  <si>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</si>
  <si>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</si>
  <si>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</si>
  <si>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</si>
  <si>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</si>
  <si>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</si>
  <si>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</si>
  <si>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</si>
  <si>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</si>
  <si>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</si>
  <si>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</si>
  <si>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</si>
  <si>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</si>
  <si>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</si>
  <si>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</si>
  <si>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</si>
  <si>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</si>
  <si>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</si>
  <si>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</si>
  <si>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</si>
  <si>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</si>
  <si>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</si>
  <si>
    <t>Año del Ejercicio Vigente 2016</t>
  </si>
  <si>
    <t>Organización electoral</t>
  </si>
  <si>
    <t>Prerrogativas, administración y fiscalización</t>
  </si>
  <si>
    <t>Servicio profeccional</t>
  </si>
  <si>
    <t>Asuntos juridicos</t>
  </si>
  <si>
    <t>Informatica</t>
  </si>
  <si>
    <t>Transparencia</t>
  </si>
  <si>
    <t>Secretaria General</t>
  </si>
  <si>
    <t>Contraloria general</t>
  </si>
  <si>
    <t>Comunicación social</t>
  </si>
  <si>
    <t>Consejeros electorales</t>
  </si>
  <si>
    <t>Presidencia</t>
  </si>
  <si>
    <t>Auxiliares de consejeros</t>
  </si>
  <si>
    <t>Contencioso electoral</t>
  </si>
  <si>
    <t>Registri de candidatos</t>
  </si>
  <si>
    <t>Responsable distrital</t>
  </si>
  <si>
    <t>Acuamanala de Miguel Hidalgo</t>
  </si>
  <si>
    <t>Altzayanca</t>
  </si>
  <si>
    <t>Amaxac de Guerrero</t>
  </si>
  <si>
    <t>Apetatitlán de Antonio Carvajal</t>
  </si>
  <si>
    <t>Apizaco</t>
  </si>
  <si>
    <t>Atlangatepec</t>
  </si>
  <si>
    <t>Benito Juárez</t>
  </si>
  <si>
    <t>Calpulalpan</t>
  </si>
  <si>
    <t>Chiautempan</t>
  </si>
  <si>
    <t>Contla de Juan Cuamatzi</t>
  </si>
  <si>
    <t>Cuapiaxtla</t>
  </si>
  <si>
    <t>Cuaxomulco</t>
  </si>
  <si>
    <t>El Carmen Tequexquitla</t>
  </si>
  <si>
    <t>Emiliano Zapata</t>
  </si>
  <si>
    <t>Españita</t>
  </si>
  <si>
    <t>Huamantla</t>
  </si>
  <si>
    <t>Hueyotlipan</t>
  </si>
  <si>
    <t>Ixtenco</t>
  </si>
  <si>
    <t>La Magdalena Tlaltelulco</t>
  </si>
  <si>
    <t>Lázaro Cárdenas</t>
  </si>
  <si>
    <t>Muñoz de Domingo Arenas</t>
  </si>
  <si>
    <t>Natívitas</t>
  </si>
  <si>
    <t>Panotla</t>
  </si>
  <si>
    <t>Papalotla de Xicohténcatl</t>
  </si>
  <si>
    <t>San Damián Texoloc</t>
  </si>
  <si>
    <t>San Francisco Tetlanohcan</t>
  </si>
  <si>
    <t>San Jerónimo Zacualpan</t>
  </si>
  <si>
    <t>San José Teacalco</t>
  </si>
  <si>
    <t>San Juan Huactzinco</t>
  </si>
  <si>
    <t>San Lorenzo Axocomanitla</t>
  </si>
  <si>
    <t>San Lucas Tecopilco</t>
  </si>
  <si>
    <t>San Pablo del Monte</t>
  </si>
  <si>
    <t>Santa Ana Nopalucan</t>
  </si>
  <si>
    <t>Santa Apolonia Teacalco</t>
  </si>
  <si>
    <t>Santa Catarina Ayometla</t>
  </si>
  <si>
    <t>Santa Cruz Quilehtla</t>
  </si>
  <si>
    <t>Santa Cruz Tlaxcala</t>
  </si>
  <si>
    <t>Santa Isabel Xiloxoxtla</t>
  </si>
  <si>
    <t>Tenancingo</t>
  </si>
  <si>
    <t>Teolocholco</t>
  </si>
  <si>
    <t>Tepetitla de Lardizábal</t>
  </si>
  <si>
    <t>Tepeyanco</t>
  </si>
  <si>
    <t>Terrenate</t>
  </si>
  <si>
    <t>Tetla de la Solidaridad</t>
  </si>
  <si>
    <t>Tetlatlahuca</t>
  </si>
  <si>
    <t>Tlaxcala</t>
  </si>
  <si>
    <t>Tlaxco</t>
  </si>
  <si>
    <t>Tocatlán</t>
  </si>
  <si>
    <t>Totolac</t>
  </si>
  <si>
    <t>Tzompantepec</t>
  </si>
  <si>
    <t>Xaloztoc</t>
  </si>
  <si>
    <t>Xaltocan</t>
  </si>
  <si>
    <t>Xicohtzinco</t>
  </si>
  <si>
    <t>Yauhquemecan</t>
  </si>
  <si>
    <t>Zacatelco</t>
  </si>
  <si>
    <t>Zitlaltepec de Trinidad Sánchez Sa</t>
  </si>
  <si>
    <t>Comision de organización electoral</t>
  </si>
  <si>
    <t>SIJE Y PREP</t>
  </si>
  <si>
    <t>CONSEJOS DISTRITALES</t>
  </si>
  <si>
    <t>CONSEJOS MUNICIPALES</t>
  </si>
  <si>
    <t>Nanacamilpa</t>
  </si>
  <si>
    <t xml:space="preserve">Mazatecochco </t>
  </si>
  <si>
    <t xml:space="preserve">Ixtacuixtla </t>
  </si>
  <si>
    <t>Sanctórum</t>
  </si>
  <si>
    <t>C.P.  Janeth Miriam Romano Torres</t>
  </si>
  <si>
    <t xml:space="preserve">Consejera Presidenta </t>
  </si>
  <si>
    <t>Directora  Administrativa</t>
  </si>
  <si>
    <t>4. Deuda Contingente 1 (informativo)</t>
  </si>
  <si>
    <t>Monto pagado de la inversión al 31 de diciembre de 2016</t>
  </si>
  <si>
    <t>Monto pagado de la inversión actualizado al 31 de diciembre 2016</t>
  </si>
  <si>
    <t>Saldo pendiente por pagar de la inversión al 31 de diciembre de 2016</t>
  </si>
  <si>
    <r>
      <t>B. Egresos Presupuestarios</t>
    </r>
    <r>
      <rPr>
        <b/>
        <vertAlign val="superscript"/>
        <sz val="9"/>
        <color theme="1"/>
        <rFont val="Arial"/>
        <family val="2"/>
      </rPr>
      <t>1</t>
    </r>
    <r>
      <rPr>
        <b/>
        <sz val="9"/>
        <color theme="1"/>
        <rFont val="Arial"/>
        <family val="2"/>
      </rPr>
      <t xml:space="preserve"> (B = B1+B2)</t>
    </r>
  </si>
  <si>
    <t xml:space="preserve">          Directora  Administrativa</t>
  </si>
  <si>
    <t>www.itetlax.org.mx/transparencia</t>
  </si>
  <si>
    <t xml:space="preserve"> </t>
  </si>
  <si>
    <t>Mtra. Elizabeth Piedras Martínez</t>
  </si>
  <si>
    <t>Se cumplio el Desempeño institucional del "ITE"; con base en su plan rector de acción 2015-2016.</t>
  </si>
  <si>
    <t>desempeño institucional</t>
  </si>
  <si>
    <t>Falta de sesempeño de las areas</t>
  </si>
  <si>
    <t>Al 31 de marzo de 2016 y al 31 de diciembre de 2016</t>
  </si>
  <si>
    <t>Del 1 de enero al 31 de marzo de 2017</t>
  </si>
  <si>
    <t>Del 1 de enero Al 31 de marzo de 2017</t>
  </si>
  <si>
    <t>31 de marzo 2017</t>
  </si>
  <si>
    <t>31 de diciembre de 2016</t>
  </si>
  <si>
    <t>al 31 de diciembre de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</si>
</sst>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€_-;\-* #,##0.00\ _€_-;_-* &quot;-&quot;??\ _€_-;_-@_-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6"/>
      <color theme="1"/>
      <name val="Arial"/>
      <family val="2"/>
    </font>
    <font>
      <sz val="5"/>
      <color theme="1"/>
      <name val="Arial"/>
      <family val="2"/>
    </font>
    <font>
      <sz val="6"/>
      <color theme="1"/>
      <name val="Arial"/>
      <family val="2"/>
    </font>
    <font>
      <b/>
      <vertAlign val="superscript"/>
      <sz val="6"/>
      <color theme="1"/>
      <name val="Arial"/>
      <family val="2"/>
    </font>
    <font>
      <b/>
      <sz val="7"/>
      <color theme="1"/>
      <name val="Times New Roman"/>
      <family val="1"/>
    </font>
    <font>
      <sz val="7"/>
      <color theme="1"/>
      <name val="Times New Roman"/>
      <family val="1"/>
    </font>
    <font>
      <b/>
      <sz val="6"/>
      <color rgb="FF000000"/>
      <name val="Arial"/>
      <family val="2"/>
    </font>
    <font>
      <sz val="6"/>
      <color rgb="FF000000"/>
      <name val="Arial"/>
      <family val="2"/>
    </font>
    <font>
      <i/>
      <sz val="6"/>
      <color theme="1"/>
      <name val="Arial"/>
      <family val="2"/>
    </font>
    <font>
      <sz val="4.5"/>
      <color theme="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  <font>
      <sz val="11"/>
      <color theme="1"/>
      <name val="Arial"/>
      <family val="2"/>
    </font>
    <font>
      <b/>
      <i/>
      <sz val="9"/>
      <color theme="1"/>
      <name val="Arial"/>
      <family val="2"/>
    </font>
    <font>
      <i/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vertAlign val="superscript"/>
      <sz val="9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A6A6A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42">
    <xf numFmtId="0" fontId="0" fillId="0" borderId="0" xfId="0"/>
    <xf numFmtId="0" fontId="3" fillId="2" borderId="0" xfId="0" applyFont="1" applyFill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5" fillId="0" borderId="11" xfId="0" applyFont="1" applyBorder="1" applyAlignment="1">
      <alignment vertical="center" wrapText="1"/>
    </xf>
    <xf numFmtId="0" fontId="5" fillId="0" borderId="6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5" fillId="0" borderId="0" xfId="0" applyFont="1" applyAlignment="1">
      <alignment horizontal="justify" vertical="center"/>
    </xf>
    <xf numFmtId="0" fontId="5" fillId="0" borderId="6" xfId="0" applyFont="1" applyBorder="1" applyAlignment="1">
      <alignment horizontal="justify" vertical="center"/>
    </xf>
    <xf numFmtId="0" fontId="5" fillId="0" borderId="0" xfId="0" applyFont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5" xfId="0" applyFont="1" applyFill="1" applyBorder="1" applyAlignment="1">
      <alignment horizontal="justify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justify" vertical="center" wrapText="1"/>
    </xf>
    <xf numFmtId="0" fontId="5" fillId="0" borderId="11" xfId="0" applyFont="1" applyBorder="1" applyAlignment="1">
      <alignment horizontal="justify" vertical="center" wrapText="1"/>
    </xf>
    <xf numFmtId="0" fontId="3" fillId="2" borderId="12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justify" vertical="center" wrapText="1"/>
    </xf>
    <xf numFmtId="0" fontId="5" fillId="0" borderId="8" xfId="0" applyFont="1" applyFill="1" applyBorder="1" applyAlignment="1">
      <alignment horizontal="justify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justify" vertical="center"/>
    </xf>
    <xf numFmtId="0" fontId="5" fillId="0" borderId="7" xfId="0" applyFont="1" applyBorder="1" applyAlignment="1">
      <alignment horizontal="justify" vertical="center"/>
    </xf>
    <xf numFmtId="0" fontId="5" fillId="0" borderId="5" xfId="0" applyFont="1" applyBorder="1" applyAlignment="1">
      <alignment horizontal="justify" vertical="center"/>
    </xf>
    <xf numFmtId="0" fontId="5" fillId="0" borderId="8" xfId="0" applyFont="1" applyBorder="1" applyAlignment="1">
      <alignment horizontal="justify" vertical="center"/>
    </xf>
    <xf numFmtId="0" fontId="5" fillId="0" borderId="11" xfId="0" applyFont="1" applyBorder="1" applyAlignment="1">
      <alignment horizontal="justify" vertical="center"/>
    </xf>
    <xf numFmtId="0" fontId="9" fillId="0" borderId="8" xfId="0" applyFont="1" applyBorder="1" applyAlignment="1">
      <alignment vertical="center"/>
    </xf>
    <xf numFmtId="0" fontId="9" fillId="0" borderId="11" xfId="0" applyFont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9" fillId="0" borderId="5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horizontal="left" vertical="center" indent="1"/>
    </xf>
    <xf numFmtId="0" fontId="10" fillId="0" borderId="9" xfId="0" applyFont="1" applyBorder="1" applyAlignment="1">
      <alignment vertical="center"/>
    </xf>
    <xf numFmtId="0" fontId="10" fillId="0" borderId="8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vertical="center" wrapText="1"/>
    </xf>
    <xf numFmtId="0" fontId="3" fillId="2" borderId="11" xfId="0" applyFont="1" applyFill="1" applyBorder="1" applyAlignment="1">
      <alignment vertical="center" wrapText="1"/>
    </xf>
    <xf numFmtId="0" fontId="3" fillId="5" borderId="9" xfId="0" applyFont="1" applyFill="1" applyBorder="1" applyAlignment="1">
      <alignment horizontal="center" vertical="center" wrapText="1"/>
    </xf>
    <xf numFmtId="0" fontId="5" fillId="5" borderId="10" xfId="0" applyFont="1" applyFill="1" applyBorder="1" applyAlignment="1">
      <alignment horizontal="center" vertical="center" wrapText="1"/>
    </xf>
    <xf numFmtId="0" fontId="5" fillId="5" borderId="10" xfId="0" applyFont="1" applyFill="1" applyBorder="1" applyAlignment="1">
      <alignment vertical="center" wrapText="1"/>
    </xf>
    <xf numFmtId="0" fontId="5" fillId="5" borderId="11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/>
    </xf>
    <xf numFmtId="0" fontId="11" fillId="0" borderId="10" xfId="0" applyFont="1" applyBorder="1" applyAlignment="1">
      <alignment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5" borderId="14" xfId="0" applyFont="1" applyFill="1" applyBorder="1" applyAlignment="1">
      <alignment horizontal="center" vertical="center" wrapText="1"/>
    </xf>
    <xf numFmtId="0" fontId="5" fillId="5" borderId="14" xfId="0" applyFont="1" applyFill="1" applyBorder="1" applyAlignment="1">
      <alignment vertical="center" wrapText="1"/>
    </xf>
    <xf numFmtId="0" fontId="5" fillId="5" borderId="15" xfId="0" applyFont="1" applyFill="1" applyBorder="1" applyAlignment="1">
      <alignment horizontal="center" vertical="center" wrapText="1"/>
    </xf>
    <xf numFmtId="0" fontId="11" fillId="5" borderId="9" xfId="0" applyFont="1" applyFill="1" applyBorder="1" applyAlignment="1">
      <alignment horizontal="right" vertical="center" wrapText="1"/>
    </xf>
    <xf numFmtId="0" fontId="11" fillId="5" borderId="10" xfId="0" applyFont="1" applyFill="1" applyBorder="1" applyAlignment="1">
      <alignment horizontal="center" vertical="center"/>
    </xf>
    <xf numFmtId="0" fontId="11" fillId="0" borderId="10" xfId="0" applyFont="1" applyBorder="1" applyAlignment="1">
      <alignment horizontal="left" vertical="center" wrapText="1" indent="2"/>
    </xf>
    <xf numFmtId="0" fontId="11" fillId="0" borderId="9" xfId="0" applyFont="1" applyBorder="1" applyAlignment="1">
      <alignment horizontal="right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  <xf numFmtId="0" fontId="5" fillId="5" borderId="12" xfId="0" applyFont="1" applyFill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5" fillId="0" borderId="15" xfId="0" applyFont="1" applyBorder="1" applyAlignment="1">
      <alignment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5" borderId="8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3" fillId="5" borderId="13" xfId="0" applyFont="1" applyFill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5" fillId="5" borderId="0" xfId="0" applyFont="1" applyFill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 wrapText="1"/>
    </xf>
    <xf numFmtId="0" fontId="4" fillId="5" borderId="10" xfId="0" applyFont="1" applyFill="1" applyBorder="1" applyAlignment="1">
      <alignment vertical="center" wrapText="1"/>
    </xf>
    <xf numFmtId="0" fontId="4" fillId="5" borderId="14" xfId="0" applyFont="1" applyFill="1" applyBorder="1" applyAlignment="1">
      <alignment vertical="center" wrapText="1"/>
    </xf>
    <xf numFmtId="0" fontId="3" fillId="4" borderId="14" xfId="0" applyFont="1" applyFill="1" applyBorder="1" applyAlignment="1">
      <alignment horizontal="center" vertical="center" wrapText="1"/>
    </xf>
    <xf numFmtId="0" fontId="3" fillId="4" borderId="15" xfId="0" applyFont="1" applyFill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3" fillId="4" borderId="11" xfId="0" applyFont="1" applyFill="1" applyBorder="1" applyAlignment="1">
      <alignment vertical="center" wrapText="1"/>
    </xf>
    <xf numFmtId="0" fontId="11" fillId="0" borderId="11" xfId="0" applyFont="1" applyBorder="1" applyAlignment="1">
      <alignment vertical="center" wrapText="1"/>
    </xf>
    <xf numFmtId="0" fontId="0" fillId="0" borderId="0" xfId="0" applyFill="1"/>
    <xf numFmtId="0" fontId="13" fillId="0" borderId="0" xfId="0" applyFont="1" applyFill="1" applyBorder="1" applyAlignment="1">
      <alignment vertical="top"/>
    </xf>
    <xf numFmtId="0" fontId="13" fillId="0" borderId="0" xfId="0" applyFont="1" applyFill="1" applyBorder="1"/>
    <xf numFmtId="43" fontId="13" fillId="0" borderId="0" xfId="1" applyFont="1" applyFill="1" applyBorder="1"/>
    <xf numFmtId="0" fontId="2" fillId="0" borderId="0" xfId="0" applyFont="1" applyFill="1"/>
    <xf numFmtId="0" fontId="13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wrapText="1"/>
    </xf>
    <xf numFmtId="0" fontId="13" fillId="0" borderId="25" xfId="0" applyFont="1" applyFill="1" applyBorder="1" applyProtection="1">
      <protection locked="0"/>
    </xf>
    <xf numFmtId="43" fontId="13" fillId="0" borderId="0" xfId="1" applyFont="1" applyFill="1" applyBorder="1" applyProtection="1">
      <protection locked="0"/>
    </xf>
    <xf numFmtId="0" fontId="13" fillId="0" borderId="0" xfId="0" applyFont="1" applyFill="1" applyBorder="1" applyAlignment="1" applyProtection="1">
      <alignment vertical="center"/>
      <protection locked="0"/>
    </xf>
    <xf numFmtId="0" fontId="13" fillId="0" borderId="0" xfId="0" applyFont="1" applyFill="1" applyBorder="1" applyAlignment="1" applyProtection="1">
      <alignment wrapText="1"/>
      <protection locked="0"/>
    </xf>
    <xf numFmtId="0" fontId="2" fillId="0" borderId="0" xfId="0" applyFont="1" applyFill="1" applyBorder="1" applyAlignment="1" applyProtection="1">
      <protection locked="0"/>
    </xf>
    <xf numFmtId="0" fontId="14" fillId="0" borderId="0" xfId="0" applyFont="1" applyFill="1" applyBorder="1" applyAlignment="1">
      <alignment vertical="top"/>
    </xf>
    <xf numFmtId="0" fontId="13" fillId="0" borderId="0" xfId="0" applyFont="1" applyFill="1" applyBorder="1" applyAlignment="1" applyProtection="1">
      <alignment vertical="top" wrapText="1"/>
      <protection locked="0"/>
    </xf>
    <xf numFmtId="0" fontId="13" fillId="0" borderId="25" xfId="0" applyFont="1" applyFill="1" applyBorder="1" applyAlignment="1">
      <alignment vertical="top"/>
    </xf>
    <xf numFmtId="43" fontId="13" fillId="0" borderId="25" xfId="1" applyFont="1" applyFill="1" applyBorder="1" applyProtection="1">
      <protection locked="0"/>
    </xf>
    <xf numFmtId="0" fontId="13" fillId="0" borderId="0" xfId="0" applyFont="1" applyFill="1" applyBorder="1" applyProtection="1">
      <protection locked="0"/>
    </xf>
    <xf numFmtId="0" fontId="0" fillId="0" borderId="0" xfId="0" applyFill="1" applyBorder="1"/>
    <xf numFmtId="43" fontId="13" fillId="0" borderId="25" xfId="1" applyFont="1" applyFill="1" applyBorder="1"/>
    <xf numFmtId="0" fontId="13" fillId="0" borderId="0" xfId="0" applyFont="1" applyFill="1" applyBorder="1" applyAlignment="1">
      <alignment vertical="top" wrapText="1"/>
    </xf>
    <xf numFmtId="0" fontId="3" fillId="2" borderId="11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 applyProtection="1">
      <alignment horizontal="center" vertical="top" wrapText="1"/>
      <protection locked="0"/>
    </xf>
    <xf numFmtId="0" fontId="2" fillId="0" borderId="0" xfId="0" applyFont="1" applyFill="1" applyBorder="1" applyAlignment="1" applyProtection="1">
      <alignment horizontal="center"/>
      <protection locked="0"/>
    </xf>
    <xf numFmtId="0" fontId="3" fillId="2" borderId="4" xfId="0" applyFont="1" applyFill="1" applyBorder="1" applyAlignment="1">
      <alignment horizontal="center" vertical="center" wrapText="1"/>
    </xf>
    <xf numFmtId="3" fontId="5" fillId="0" borderId="7" xfId="0" applyNumberFormat="1" applyFont="1" applyBorder="1" applyAlignment="1">
      <alignment horizontal="right" vertical="center"/>
    </xf>
    <xf numFmtId="0" fontId="13" fillId="0" borderId="0" xfId="0" applyFont="1" applyFill="1" applyBorder="1" applyAlignment="1" applyProtection="1">
      <alignment horizontal="center" vertical="top" wrapText="1"/>
      <protection locked="0"/>
    </xf>
    <xf numFmtId="0" fontId="2" fillId="0" borderId="0" xfId="0" applyFont="1" applyFill="1" applyBorder="1" applyAlignment="1" applyProtection="1">
      <alignment horizontal="center"/>
      <protection locked="0"/>
    </xf>
    <xf numFmtId="3" fontId="3" fillId="0" borderId="7" xfId="0" applyNumberFormat="1" applyFont="1" applyBorder="1" applyAlignment="1">
      <alignment horizontal="right" vertical="center"/>
    </xf>
    <xf numFmtId="0" fontId="0" fillId="0" borderId="25" xfId="0" applyBorder="1"/>
    <xf numFmtId="0" fontId="15" fillId="6" borderId="27" xfId="0" applyFont="1" applyFill="1" applyBorder="1" applyAlignment="1">
      <alignment horizontal="justify" vertical="center" wrapText="1"/>
    </xf>
    <xf numFmtId="0" fontId="3" fillId="0" borderId="5" xfId="0" applyFont="1" applyFill="1" applyBorder="1" applyAlignment="1">
      <alignment horizontal="left" vertical="center"/>
    </xf>
    <xf numFmtId="0" fontId="5" fillId="0" borderId="5" xfId="0" applyFont="1" applyFill="1" applyBorder="1" applyAlignment="1">
      <alignment horizontal="left" vertical="center"/>
    </xf>
    <xf numFmtId="0" fontId="5" fillId="0" borderId="5" xfId="0" applyFont="1" applyFill="1" applyBorder="1" applyAlignment="1">
      <alignment horizontal="justify" vertical="center"/>
    </xf>
    <xf numFmtId="0" fontId="5" fillId="0" borderId="8" xfId="0" applyFont="1" applyFill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3" fillId="3" borderId="12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9" fillId="0" borderId="6" xfId="0" applyFont="1" applyBorder="1" applyAlignment="1">
      <alignment vertical="center" wrapText="1"/>
    </xf>
    <xf numFmtId="0" fontId="9" fillId="0" borderId="11" xfId="0" applyFont="1" applyBorder="1" applyAlignment="1">
      <alignment horizontal="left" vertical="center"/>
    </xf>
    <xf numFmtId="3" fontId="5" fillId="0" borderId="7" xfId="0" applyNumberFormat="1" applyFont="1" applyFill="1" applyBorder="1" applyAlignment="1">
      <alignment horizontal="right" vertical="center" wrapText="1"/>
    </xf>
    <xf numFmtId="3" fontId="3" fillId="0" borderId="7" xfId="0" applyNumberFormat="1" applyFont="1" applyFill="1" applyBorder="1" applyAlignment="1">
      <alignment horizontal="right" vertical="center" wrapText="1"/>
    </xf>
    <xf numFmtId="3" fontId="3" fillId="0" borderId="7" xfId="0" applyNumberFormat="1" applyFont="1" applyBorder="1" applyAlignment="1">
      <alignment horizontal="justify" vertical="center"/>
    </xf>
    <xf numFmtId="0" fontId="0" fillId="0" borderId="25" xfId="0" applyBorder="1" applyAlignment="1"/>
    <xf numFmtId="0" fontId="0" fillId="0" borderId="0" xfId="0" applyBorder="1" applyAlignment="1"/>
    <xf numFmtId="0" fontId="0" fillId="0" borderId="0" xfId="0" applyBorder="1"/>
    <xf numFmtId="15" fontId="5" fillId="2" borderId="11" xfId="0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2" fillId="0" borderId="0" xfId="0" applyFont="1" applyFill="1" applyBorder="1" applyAlignment="1" applyProtection="1">
      <alignment horizontal="center"/>
      <protection locked="0"/>
    </xf>
    <xf numFmtId="0" fontId="13" fillId="0" borderId="0" xfId="0" applyFont="1" applyFill="1" applyBorder="1" applyAlignment="1" applyProtection="1">
      <alignment horizontal="center" vertical="top" wrapText="1"/>
      <protection locked="0"/>
    </xf>
    <xf numFmtId="0" fontId="2" fillId="0" borderId="0" xfId="0" applyFont="1" applyFill="1" applyBorder="1" applyAlignment="1" applyProtection="1">
      <alignment horizontal="center"/>
      <protection locked="0"/>
    </xf>
    <xf numFmtId="0" fontId="13" fillId="0" borderId="0" xfId="0" applyFont="1" applyFill="1" applyBorder="1" applyAlignment="1" applyProtection="1">
      <alignment horizontal="center" vertical="top" wrapText="1"/>
      <protection locked="0"/>
    </xf>
    <xf numFmtId="0" fontId="2" fillId="0" borderId="5" xfId="0" applyFont="1" applyBorder="1" applyAlignment="1">
      <alignment horizontal="left" vertical="center" wrapText="1"/>
    </xf>
    <xf numFmtId="3" fontId="2" fillId="0" borderId="7" xfId="0" applyNumberFormat="1" applyFont="1" applyBorder="1" applyAlignment="1">
      <alignment horizontal="right" vertical="center" wrapText="1"/>
    </xf>
    <xf numFmtId="0" fontId="13" fillId="6" borderId="0" xfId="0" applyFont="1" applyFill="1" applyBorder="1" applyAlignment="1">
      <alignment vertical="top"/>
    </xf>
    <xf numFmtId="0" fontId="13" fillId="6" borderId="0" xfId="0" applyFont="1" applyFill="1" applyBorder="1"/>
    <xf numFmtId="43" fontId="13" fillId="6" borderId="0" xfId="1" applyFont="1" applyFill="1" applyBorder="1"/>
    <xf numFmtId="0" fontId="2" fillId="6" borderId="0" xfId="0" applyFont="1" applyFill="1"/>
    <xf numFmtId="0" fontId="13" fillId="6" borderId="0" xfId="0" applyFont="1" applyFill="1" applyBorder="1" applyAlignment="1">
      <alignment vertical="center"/>
    </xf>
    <xf numFmtId="0" fontId="14" fillId="6" borderId="0" xfId="0" applyFont="1" applyFill="1" applyBorder="1" applyAlignment="1">
      <alignment horizontal="right" vertical="top"/>
    </xf>
    <xf numFmtId="0" fontId="14" fillId="6" borderId="0" xfId="0" applyFont="1" applyFill="1" applyBorder="1" applyAlignment="1">
      <alignment vertical="top"/>
    </xf>
    <xf numFmtId="0" fontId="13" fillId="6" borderId="0" xfId="0" applyFont="1" applyFill="1" applyBorder="1" applyAlignment="1">
      <alignment horizontal="right"/>
    </xf>
    <xf numFmtId="43" fontId="13" fillId="6" borderId="0" xfId="1" applyFont="1" applyFill="1" applyBorder="1" applyAlignment="1">
      <alignment vertical="top"/>
    </xf>
    <xf numFmtId="0" fontId="13" fillId="6" borderId="0" xfId="0" applyFont="1" applyFill="1" applyBorder="1" applyAlignment="1" applyProtection="1">
      <alignment vertical="top" wrapText="1"/>
      <protection locked="0"/>
    </xf>
    <xf numFmtId="0" fontId="2" fillId="6" borderId="0" xfId="0" applyFont="1" applyFill="1" applyAlignment="1"/>
    <xf numFmtId="0" fontId="16" fillId="0" borderId="0" xfId="0" applyFont="1"/>
    <xf numFmtId="0" fontId="15" fillId="0" borderId="8" xfId="0" applyFont="1" applyBorder="1" applyAlignment="1">
      <alignment horizontal="left" vertic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justify" vertical="center" wrapText="1"/>
    </xf>
    <xf numFmtId="3" fontId="15" fillId="0" borderId="7" xfId="0" applyNumberFormat="1" applyFont="1" applyBorder="1" applyAlignment="1">
      <alignment horizontal="right" vertical="center" wrapText="1"/>
    </xf>
    <xf numFmtId="0" fontId="2" fillId="0" borderId="5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2" fillId="0" borderId="0" xfId="0" applyFont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justify" vertical="center" wrapText="1"/>
    </xf>
    <xf numFmtId="3" fontId="2" fillId="0" borderId="11" xfId="0" applyNumberFormat="1" applyFont="1" applyBorder="1" applyAlignment="1">
      <alignment horizontal="righ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13" fillId="6" borderId="0" xfId="0" applyFont="1" applyFill="1" applyBorder="1" applyAlignment="1" applyProtection="1">
      <alignment horizontal="center" vertical="top" wrapText="1"/>
      <protection locked="0"/>
    </xf>
    <xf numFmtId="0" fontId="2" fillId="6" borderId="0" xfId="0" applyFont="1" applyFill="1" applyBorder="1" applyAlignment="1" applyProtection="1">
      <alignment horizontal="center"/>
      <protection locked="0"/>
    </xf>
    <xf numFmtId="0" fontId="13" fillId="6" borderId="0" xfId="0" applyFont="1" applyFill="1" applyBorder="1" applyAlignment="1" applyProtection="1">
      <alignment horizontal="center" vertical="center"/>
      <protection locked="0"/>
    </xf>
    <xf numFmtId="3" fontId="2" fillId="0" borderId="8" xfId="0" applyNumberFormat="1" applyFont="1" applyBorder="1" applyAlignment="1">
      <alignment horizontal="right" vertical="center" wrapText="1"/>
    </xf>
    <xf numFmtId="0" fontId="13" fillId="6" borderId="0" xfId="0" applyFont="1" applyFill="1" applyBorder="1" applyAlignment="1">
      <alignment horizontal="left" vertical="top"/>
    </xf>
    <xf numFmtId="0" fontId="15" fillId="2" borderId="7" xfId="0" applyFont="1" applyFill="1" applyBorder="1" applyAlignment="1">
      <alignment horizontal="center" vertical="center" wrapText="1"/>
    </xf>
    <xf numFmtId="0" fontId="15" fillId="2" borderId="11" xfId="0" applyFont="1" applyFill="1" applyBorder="1" applyAlignment="1">
      <alignment horizontal="center" vertical="center" wrapText="1"/>
    </xf>
    <xf numFmtId="0" fontId="15" fillId="0" borderId="7" xfId="0" applyFont="1" applyBorder="1" applyAlignment="1">
      <alignment horizontal="justify" vertical="center" wrapText="1"/>
    </xf>
    <xf numFmtId="0" fontId="15" fillId="0" borderId="7" xfId="0" applyFont="1" applyBorder="1" applyAlignment="1">
      <alignment horizontal="right" vertical="center" wrapText="1"/>
    </xf>
    <xf numFmtId="0" fontId="15" fillId="0" borderId="6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right" vertical="center" wrapText="1"/>
    </xf>
    <xf numFmtId="0" fontId="2" fillId="0" borderId="6" xfId="0" applyFont="1" applyBorder="1" applyAlignment="1">
      <alignment horizontal="justify" vertical="center" wrapText="1"/>
    </xf>
    <xf numFmtId="0" fontId="18" fillId="0" borderId="7" xfId="0" applyFont="1" applyBorder="1" applyAlignment="1">
      <alignment horizontal="right" vertical="center" wrapText="1"/>
    </xf>
    <xf numFmtId="0" fontId="18" fillId="0" borderId="11" xfId="0" applyFont="1" applyBorder="1" applyAlignment="1">
      <alignment horizontal="right" vertical="center" wrapText="1"/>
    </xf>
    <xf numFmtId="0" fontId="19" fillId="0" borderId="0" xfId="0" applyFont="1"/>
    <xf numFmtId="0" fontId="15" fillId="2" borderId="4" xfId="0" applyFont="1" applyFill="1" applyBorder="1" applyAlignment="1">
      <alignment horizontal="center" vertical="center" wrapText="1"/>
    </xf>
    <xf numFmtId="0" fontId="19" fillId="2" borderId="11" xfId="0" applyFont="1" applyFill="1" applyBorder="1" applyAlignment="1">
      <alignment vertical="center" wrapText="1"/>
    </xf>
    <xf numFmtId="0" fontId="19" fillId="0" borderId="6" xfId="0" applyFont="1" applyBorder="1"/>
    <xf numFmtId="0" fontId="19" fillId="0" borderId="9" xfId="0" applyFont="1" applyBorder="1"/>
    <xf numFmtId="0" fontId="2" fillId="0" borderId="11" xfId="0" applyFont="1" applyBorder="1" applyAlignment="1">
      <alignment horizontal="justify" vertical="center" wrapText="1"/>
    </xf>
    <xf numFmtId="0" fontId="15" fillId="2" borderId="11" xfId="0" applyFont="1" applyFill="1" applyBorder="1" applyAlignment="1">
      <alignment horizontal="center" vertical="center"/>
    </xf>
    <xf numFmtId="0" fontId="15" fillId="2" borderId="7" xfId="0" applyFont="1" applyFill="1" applyBorder="1" applyAlignment="1">
      <alignment horizontal="center" wrapText="1"/>
    </xf>
    <xf numFmtId="0" fontId="2" fillId="6" borderId="0" xfId="0" applyFont="1" applyFill="1" applyBorder="1"/>
    <xf numFmtId="0" fontId="14" fillId="0" borderId="0" xfId="0" applyFont="1" applyFill="1" applyBorder="1" applyAlignment="1">
      <alignment horizontal="right" vertical="top"/>
    </xf>
    <xf numFmtId="0" fontId="13" fillId="0" borderId="0" xfId="0" applyFont="1" applyFill="1" applyBorder="1" applyAlignment="1">
      <alignment horizontal="right"/>
    </xf>
    <xf numFmtId="43" fontId="13" fillId="0" borderId="0" xfId="1" applyFont="1" applyFill="1" applyBorder="1" applyAlignment="1">
      <alignment vertical="top"/>
    </xf>
    <xf numFmtId="0" fontId="15" fillId="2" borderId="8" xfId="0" applyFont="1" applyFill="1" applyBorder="1" applyAlignment="1">
      <alignment horizontal="center" vertical="center" wrapText="1"/>
    </xf>
    <xf numFmtId="0" fontId="17" fillId="0" borderId="7" xfId="0" applyFont="1" applyBorder="1" applyAlignment="1">
      <alignment horizontal="justify" vertical="center" wrapText="1"/>
    </xf>
    <xf numFmtId="0" fontId="15" fillId="0" borderId="5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 indent="1"/>
    </xf>
    <xf numFmtId="0" fontId="15" fillId="0" borderId="11" xfId="0" applyFont="1" applyBorder="1" applyAlignment="1">
      <alignment horizontal="justify" vertical="center" wrapText="1"/>
    </xf>
    <xf numFmtId="0" fontId="2" fillId="0" borderId="6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3" fontId="15" fillId="0" borderId="7" xfId="0" applyNumberFormat="1" applyFont="1" applyBorder="1" applyAlignment="1">
      <alignment vertical="center" wrapText="1"/>
    </xf>
    <xf numFmtId="3" fontId="2" fillId="0" borderId="7" xfId="0" applyNumberFormat="1" applyFont="1" applyBorder="1" applyAlignment="1">
      <alignment vertical="center" wrapText="1"/>
    </xf>
    <xf numFmtId="0" fontId="15" fillId="0" borderId="7" xfId="0" applyFont="1" applyFill="1" applyBorder="1" applyAlignment="1">
      <alignment vertical="center" wrapText="1"/>
    </xf>
    <xf numFmtId="1" fontId="2" fillId="0" borderId="7" xfId="0" applyNumberFormat="1" applyFont="1" applyBorder="1" applyAlignment="1">
      <alignment vertical="center" wrapText="1"/>
    </xf>
    <xf numFmtId="0" fontId="2" fillId="0" borderId="7" xfId="0" applyFont="1" applyFill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15" fillId="0" borderId="7" xfId="0" applyFont="1" applyBorder="1" applyAlignment="1">
      <alignment vertical="center" wrapText="1"/>
    </xf>
    <xf numFmtId="0" fontId="15" fillId="2" borderId="4" xfId="0" applyFont="1" applyFill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15" fillId="0" borderId="7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15" fillId="0" borderId="0" xfId="0" applyFont="1" applyBorder="1" applyAlignment="1">
      <alignment vertical="center"/>
    </xf>
    <xf numFmtId="3" fontId="15" fillId="0" borderId="5" xfId="0" applyNumberFormat="1" applyFont="1" applyBorder="1" applyAlignment="1">
      <alignment vertical="center"/>
    </xf>
    <xf numFmtId="0" fontId="15" fillId="0" borderId="10" xfId="0" applyFont="1" applyBorder="1" applyAlignment="1">
      <alignment vertical="center"/>
    </xf>
    <xf numFmtId="0" fontId="15" fillId="0" borderId="8" xfId="0" applyFont="1" applyBorder="1" applyAlignment="1">
      <alignment vertical="center"/>
    </xf>
    <xf numFmtId="3" fontId="2" fillId="0" borderId="7" xfId="0" applyNumberFormat="1" applyFont="1" applyBorder="1" applyAlignment="1">
      <alignment vertical="center"/>
    </xf>
    <xf numFmtId="1" fontId="2" fillId="0" borderId="7" xfId="0" applyNumberFormat="1" applyFont="1" applyFill="1" applyBorder="1" applyAlignment="1">
      <alignment vertical="center"/>
    </xf>
    <xf numFmtId="3" fontId="15" fillId="0" borderId="7" xfId="0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7" xfId="0" applyFont="1" applyFill="1" applyBorder="1" applyAlignment="1">
      <alignment vertical="center"/>
    </xf>
    <xf numFmtId="0" fontId="15" fillId="0" borderId="9" xfId="0" applyFont="1" applyBorder="1" applyAlignment="1">
      <alignment horizontal="left" vertical="center"/>
    </xf>
    <xf numFmtId="0" fontId="15" fillId="0" borderId="10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19" fillId="0" borderId="0" xfId="0" applyFont="1" applyAlignment="1">
      <alignment horizontal="left"/>
    </xf>
    <xf numFmtId="0" fontId="15" fillId="0" borderId="11" xfId="0" applyFont="1" applyBorder="1" applyAlignment="1">
      <alignment vertical="center"/>
    </xf>
    <xf numFmtId="0" fontId="2" fillId="0" borderId="11" xfId="0" applyFont="1" applyBorder="1" applyAlignment="1">
      <alignment horizontal="left" vertical="center"/>
    </xf>
    <xf numFmtId="0" fontId="15" fillId="0" borderId="11" xfId="0" applyFont="1" applyBorder="1" applyAlignment="1">
      <alignment horizontal="left" vertical="center"/>
    </xf>
    <xf numFmtId="0" fontId="0" fillId="0" borderId="0" xfId="0" applyBorder="1" applyAlignment="1">
      <alignment horizontal="left"/>
    </xf>
    <xf numFmtId="0" fontId="13" fillId="0" borderId="0" xfId="0" applyFont="1" applyFill="1" applyBorder="1" applyAlignment="1" applyProtection="1">
      <alignment horizontal="center" vertical="top"/>
      <protection locked="0"/>
    </xf>
    <xf numFmtId="0" fontId="0" fillId="0" borderId="0" xfId="0" applyAlignment="1">
      <alignment horizontal="left"/>
    </xf>
    <xf numFmtId="0" fontId="19" fillId="0" borderId="0" xfId="0" applyFont="1" applyBorder="1"/>
    <xf numFmtId="0" fontId="15" fillId="2" borderId="30" xfId="0" applyFont="1" applyFill="1" applyBorder="1" applyAlignment="1">
      <alignment horizontal="center" vertical="center" wrapText="1"/>
    </xf>
    <xf numFmtId="0" fontId="2" fillId="0" borderId="31" xfId="0" applyFont="1" applyBorder="1" applyAlignment="1">
      <alignment vertical="center" wrapText="1"/>
    </xf>
    <xf numFmtId="0" fontId="2" fillId="0" borderId="32" xfId="0" applyFont="1" applyBorder="1" applyAlignment="1">
      <alignment vertical="center" wrapText="1"/>
    </xf>
    <xf numFmtId="0" fontId="15" fillId="2" borderId="34" xfId="0" applyFont="1" applyFill="1" applyBorder="1" applyAlignment="1">
      <alignment horizontal="center" vertical="center"/>
    </xf>
    <xf numFmtId="0" fontId="15" fillId="2" borderId="32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3" fontId="15" fillId="0" borderId="7" xfId="0" applyNumberFormat="1" applyFont="1" applyBorder="1" applyAlignment="1">
      <alignment horizontal="right" vertical="center"/>
    </xf>
    <xf numFmtId="0" fontId="2" fillId="0" borderId="18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3" fontId="2" fillId="0" borderId="7" xfId="0" applyNumberFormat="1" applyFont="1" applyBorder="1" applyAlignment="1">
      <alignment horizontal="right" vertical="center"/>
    </xf>
    <xf numFmtId="0" fontId="2" fillId="0" borderId="16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justify" vertical="center"/>
    </xf>
    <xf numFmtId="0" fontId="2" fillId="0" borderId="0" xfId="0" applyFont="1" applyAlignment="1">
      <alignment horizontal="justify" vertical="center"/>
    </xf>
    <xf numFmtId="0" fontId="2" fillId="0" borderId="16" xfId="0" applyFont="1" applyBorder="1" applyAlignment="1">
      <alignment horizontal="justify" vertical="center"/>
    </xf>
    <xf numFmtId="3" fontId="15" fillId="0" borderId="18" xfId="0" applyNumberFormat="1" applyFont="1" applyBorder="1" applyAlignment="1">
      <alignment vertical="center"/>
    </xf>
    <xf numFmtId="0" fontId="2" fillId="0" borderId="7" xfId="0" applyFont="1" applyFill="1" applyBorder="1" applyAlignment="1">
      <alignment horizontal="center" vertical="center"/>
    </xf>
    <xf numFmtId="3" fontId="15" fillId="0" borderId="7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horizontal="justify" vertical="center"/>
    </xf>
    <xf numFmtId="0" fontId="2" fillId="0" borderId="11" xfId="0" applyFont="1" applyBorder="1" applyAlignment="1">
      <alignment horizontal="center" vertical="center"/>
    </xf>
    <xf numFmtId="0" fontId="13" fillId="6" borderId="0" xfId="0" applyFont="1" applyFill="1" applyBorder="1" applyAlignment="1">
      <alignment vertical="top" wrapText="1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3" fontId="2" fillId="0" borderId="11" xfId="0" applyNumberFormat="1" applyFont="1" applyBorder="1" applyAlignment="1">
      <alignment horizontal="right" vertical="center"/>
    </xf>
    <xf numFmtId="0" fontId="2" fillId="0" borderId="17" xfId="0" applyFont="1" applyBorder="1" applyAlignment="1">
      <alignment horizontal="left" vertical="center" wrapText="1"/>
    </xf>
    <xf numFmtId="3" fontId="2" fillId="0" borderId="5" xfId="0" applyNumberFormat="1" applyFont="1" applyBorder="1" applyAlignment="1">
      <alignment horizontal="right" vertical="center"/>
    </xf>
    <xf numFmtId="0" fontId="15" fillId="0" borderId="11" xfId="0" applyFont="1" applyBorder="1" applyAlignment="1">
      <alignment horizontal="center" vertical="center"/>
    </xf>
    <xf numFmtId="0" fontId="15" fillId="0" borderId="4" xfId="0" applyFont="1" applyBorder="1" applyAlignment="1">
      <alignment vertical="center"/>
    </xf>
    <xf numFmtId="3" fontId="15" fillId="0" borderId="5" xfId="0" applyNumberFormat="1" applyFont="1" applyBorder="1" applyAlignment="1">
      <alignment horizontal="right" vertical="center"/>
    </xf>
    <xf numFmtId="0" fontId="2" fillId="0" borderId="8" xfId="0" applyFont="1" applyBorder="1" applyAlignment="1">
      <alignment horizontal="center" vertical="center"/>
    </xf>
    <xf numFmtId="3" fontId="2" fillId="0" borderId="8" xfId="0" applyNumberFormat="1" applyFont="1" applyBorder="1" applyAlignment="1">
      <alignment horizontal="right" vertical="center"/>
    </xf>
    <xf numFmtId="0" fontId="2" fillId="0" borderId="7" xfId="0" applyFont="1" applyBorder="1" applyAlignment="1">
      <alignment horizontal="center" vertical="center" wrapText="1"/>
    </xf>
    <xf numFmtId="3" fontId="15" fillId="0" borderId="5" xfId="0" applyNumberFormat="1" applyFont="1" applyBorder="1" applyAlignment="1">
      <alignment horizontal="right" vertical="center" wrapText="1"/>
    </xf>
    <xf numFmtId="3" fontId="15" fillId="0" borderId="7" xfId="0" applyNumberFormat="1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15" fillId="0" borderId="6" xfId="0" applyFont="1" applyBorder="1" applyAlignment="1">
      <alignment horizontal="justify" vertical="center"/>
    </xf>
    <xf numFmtId="0" fontId="15" fillId="0" borderId="7" xfId="0" applyFont="1" applyBorder="1" applyAlignment="1">
      <alignment horizontal="justify" vertical="center"/>
    </xf>
    <xf numFmtId="0" fontId="15" fillId="0" borderId="7" xfId="0" applyFont="1" applyBorder="1" applyAlignment="1">
      <alignment horizontal="center" vertical="center"/>
    </xf>
    <xf numFmtId="0" fontId="15" fillId="0" borderId="9" xfId="0" applyFont="1" applyBorder="1" applyAlignment="1">
      <alignment horizontal="justify" vertical="center"/>
    </xf>
    <xf numFmtId="0" fontId="15" fillId="0" borderId="11" xfId="0" applyFont="1" applyBorder="1" applyAlignment="1">
      <alignment horizontal="justify" vertical="center"/>
    </xf>
    <xf numFmtId="0" fontId="15" fillId="0" borderId="6" xfId="0" applyFont="1" applyBorder="1" applyAlignment="1">
      <alignment horizontal="left" vertical="center" wrapText="1"/>
    </xf>
    <xf numFmtId="3" fontId="2" fillId="0" borderId="5" xfId="0" applyNumberFormat="1" applyFont="1" applyBorder="1" applyAlignment="1">
      <alignment horizontal="right" vertical="center" wrapText="1"/>
    </xf>
    <xf numFmtId="0" fontId="2" fillId="0" borderId="6" xfId="0" applyFont="1" applyBorder="1" applyAlignment="1">
      <alignment horizontal="left" vertical="center" wrapText="1" indent="1"/>
    </xf>
    <xf numFmtId="0" fontId="15" fillId="0" borderId="5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3" fontId="15" fillId="0" borderId="5" xfId="0" applyNumberFormat="1" applyFont="1" applyBorder="1" applyAlignment="1">
      <alignment horizontal="center" vertical="center" wrapText="1"/>
    </xf>
    <xf numFmtId="0" fontId="15" fillId="0" borderId="9" xfId="0" applyFont="1" applyBorder="1" applyAlignment="1">
      <alignment horizontal="left" vertical="center" wrapText="1"/>
    </xf>
    <xf numFmtId="0" fontId="15" fillId="0" borderId="8" xfId="0" applyFont="1" applyBorder="1" applyAlignment="1">
      <alignment horizontal="center" vertical="center" wrapText="1"/>
    </xf>
    <xf numFmtId="0" fontId="11" fillId="5" borderId="14" xfId="0" applyFont="1" applyFill="1" applyBorder="1" applyAlignment="1">
      <alignment vertical="center"/>
    </xf>
    <xf numFmtId="3" fontId="5" fillId="0" borderId="3" xfId="0" applyNumberFormat="1" applyFont="1" applyBorder="1" applyAlignment="1">
      <alignment horizontal="center" vertical="center" wrapText="1"/>
    </xf>
    <xf numFmtId="15" fontId="5" fillId="0" borderId="7" xfId="0" applyNumberFormat="1" applyFont="1" applyBorder="1" applyAlignment="1">
      <alignment vertical="center" wrapText="1"/>
    </xf>
    <xf numFmtId="15" fontId="5" fillId="0" borderId="4" xfId="0" applyNumberFormat="1" applyFont="1" applyBorder="1" applyAlignment="1">
      <alignment vertical="center" wrapText="1"/>
    </xf>
    <xf numFmtId="3" fontId="5" fillId="0" borderId="0" xfId="0" applyNumberFormat="1" applyFont="1" applyAlignment="1">
      <alignment horizontal="center" vertical="center" wrapText="1"/>
    </xf>
    <xf numFmtId="0" fontId="3" fillId="2" borderId="14" xfId="0" applyFont="1" applyFill="1" applyBorder="1" applyAlignment="1">
      <alignment vertical="center" wrapText="1"/>
    </xf>
    <xf numFmtId="3" fontId="5" fillId="0" borderId="18" xfId="0" applyNumberFormat="1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 wrapText="1"/>
    </xf>
    <xf numFmtId="0" fontId="3" fillId="2" borderId="15" xfId="0" applyFont="1" applyFill="1" applyBorder="1" applyAlignment="1">
      <alignment vertical="center" wrapText="1"/>
    </xf>
    <xf numFmtId="3" fontId="5" fillId="0" borderId="11" xfId="0" applyNumberFormat="1" applyFont="1" applyBorder="1" applyAlignment="1">
      <alignment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15" fillId="0" borderId="6" xfId="0" applyFont="1" applyBorder="1" applyAlignment="1">
      <alignment horizontal="justify" vertical="center" wrapText="1"/>
    </xf>
    <xf numFmtId="0" fontId="2" fillId="0" borderId="0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15" fillId="6" borderId="0" xfId="0" applyFont="1" applyFill="1" applyBorder="1" applyAlignment="1">
      <alignment horizontal="justify" vertical="center" wrapText="1"/>
    </xf>
    <xf numFmtId="3" fontId="2" fillId="3" borderId="1" xfId="0" applyNumberFormat="1" applyFont="1" applyFill="1" applyBorder="1" applyAlignment="1">
      <alignment horizontal="center" vertical="center"/>
    </xf>
    <xf numFmtId="3" fontId="2" fillId="0" borderId="0" xfId="0" applyNumberFormat="1" applyFont="1" applyFill="1" applyBorder="1" applyAlignment="1">
      <alignment horizontal="right" vertical="center"/>
    </xf>
    <xf numFmtId="3" fontId="15" fillId="0" borderId="0" xfId="0" applyNumberFormat="1" applyFont="1" applyFill="1" applyBorder="1" applyAlignment="1">
      <alignment horizontal="right" vertical="center" wrapText="1"/>
    </xf>
    <xf numFmtId="3" fontId="2" fillId="0" borderId="0" xfId="0" applyNumberFormat="1" applyFont="1" applyFill="1" applyBorder="1" applyAlignment="1">
      <alignment horizontal="right" vertical="center" wrapText="1"/>
    </xf>
    <xf numFmtId="0" fontId="2" fillId="0" borderId="0" xfId="0" applyFont="1" applyFill="1" applyBorder="1"/>
    <xf numFmtId="0" fontId="15" fillId="0" borderId="0" xfId="0" applyFont="1" applyFill="1" applyBorder="1" applyAlignment="1">
      <alignment horizontal="center" vertical="center"/>
    </xf>
    <xf numFmtId="3" fontId="2" fillId="0" borderId="1" xfId="0" applyNumberFormat="1" applyFont="1" applyBorder="1" applyAlignment="1">
      <alignment horizontal="right" vertical="center"/>
    </xf>
    <xf numFmtId="3" fontId="2" fillId="0" borderId="2" xfId="0" applyNumberFormat="1" applyFont="1" applyFill="1" applyBorder="1" applyAlignment="1">
      <alignment horizontal="right" vertical="center"/>
    </xf>
    <xf numFmtId="3" fontId="2" fillId="0" borderId="3" xfId="0" applyNumberFormat="1" applyFont="1" applyFill="1" applyBorder="1" applyAlignment="1">
      <alignment horizontal="right" vertical="center"/>
    </xf>
    <xf numFmtId="3" fontId="15" fillId="0" borderId="6" xfId="0" applyNumberFormat="1" applyFont="1" applyFill="1" applyBorder="1" applyAlignment="1">
      <alignment horizontal="right" vertical="center" wrapText="1"/>
    </xf>
    <xf numFmtId="3" fontId="2" fillId="0" borderId="6" xfId="0" applyNumberFormat="1" applyFont="1" applyFill="1" applyBorder="1" applyAlignment="1">
      <alignment horizontal="right" vertical="center" wrapText="1"/>
    </xf>
    <xf numFmtId="3" fontId="2" fillId="0" borderId="9" xfId="0" applyNumberFormat="1" applyFont="1" applyFill="1" applyBorder="1" applyAlignment="1">
      <alignment horizontal="right" vertical="center" wrapText="1"/>
    </xf>
    <xf numFmtId="3" fontId="2" fillId="0" borderId="10" xfId="0" applyNumberFormat="1" applyFont="1" applyFill="1" applyBorder="1" applyAlignment="1">
      <alignment horizontal="right" vertical="center" wrapText="1"/>
    </xf>
    <xf numFmtId="3" fontId="2" fillId="0" borderId="2" xfId="0" applyNumberFormat="1" applyFont="1" applyFill="1" applyBorder="1" applyAlignment="1">
      <alignment horizontal="right" vertical="center" wrapText="1"/>
    </xf>
    <xf numFmtId="3" fontId="2" fillId="0" borderId="3" xfId="0" applyNumberFormat="1" applyFont="1" applyFill="1" applyBorder="1" applyAlignment="1">
      <alignment horizontal="right" vertical="center" wrapText="1"/>
    </xf>
    <xf numFmtId="3" fontId="15" fillId="0" borderId="2" xfId="0" applyNumberFormat="1" applyFont="1" applyFill="1" applyBorder="1" applyAlignment="1">
      <alignment horizontal="right" vertical="center" wrapText="1"/>
    </xf>
    <xf numFmtId="3" fontId="15" fillId="0" borderId="3" xfId="0" applyNumberFormat="1" applyFont="1" applyFill="1" applyBorder="1" applyAlignment="1">
      <alignment horizontal="right" vertical="center" wrapText="1"/>
    </xf>
    <xf numFmtId="3" fontId="15" fillId="0" borderId="12" xfId="0" applyNumberFormat="1" applyFont="1" applyFill="1" applyBorder="1" applyAlignment="1">
      <alignment horizontal="right" vertical="center" wrapText="1"/>
    </xf>
    <xf numFmtId="3" fontId="2" fillId="0" borderId="1" xfId="0" applyNumberFormat="1" applyFont="1" applyFill="1" applyBorder="1" applyAlignment="1">
      <alignment horizontal="right" vertical="center"/>
    </xf>
    <xf numFmtId="3" fontId="15" fillId="0" borderId="5" xfId="0" applyNumberFormat="1" applyFont="1" applyFill="1" applyBorder="1" applyAlignment="1">
      <alignment horizontal="right" vertical="center" wrapText="1"/>
    </xf>
    <xf numFmtId="3" fontId="2" fillId="0" borderId="5" xfId="0" applyNumberFormat="1" applyFont="1" applyFill="1" applyBorder="1" applyAlignment="1">
      <alignment horizontal="right" vertical="center" wrapText="1"/>
    </xf>
    <xf numFmtId="3" fontId="2" fillId="0" borderId="8" xfId="0" applyNumberFormat="1" applyFont="1" applyFill="1" applyBorder="1" applyAlignment="1">
      <alignment horizontal="right" vertical="center" wrapText="1"/>
    </xf>
    <xf numFmtId="0" fontId="2" fillId="0" borderId="5" xfId="0" applyFont="1" applyFill="1" applyBorder="1"/>
    <xf numFmtId="3" fontId="15" fillId="0" borderId="1" xfId="0" applyNumberFormat="1" applyFont="1" applyFill="1" applyBorder="1" applyAlignment="1">
      <alignment horizontal="right" vertical="center" wrapText="1"/>
    </xf>
    <xf numFmtId="3" fontId="2" fillId="0" borderId="1" xfId="0" applyNumberFormat="1" applyFont="1" applyFill="1" applyBorder="1" applyAlignment="1">
      <alignment horizontal="right" vertical="center" wrapText="1"/>
    </xf>
    <xf numFmtId="3" fontId="2" fillId="0" borderId="1" xfId="0" applyNumberFormat="1" applyFont="1" applyBorder="1" applyAlignment="1">
      <alignment horizontal="right" vertical="center" wrapText="1"/>
    </xf>
    <xf numFmtId="3" fontId="2" fillId="0" borderId="4" xfId="0" applyNumberFormat="1" applyFont="1" applyBorder="1" applyAlignment="1">
      <alignment horizontal="right" vertical="center" wrapText="1"/>
    </xf>
    <xf numFmtId="0" fontId="15" fillId="2" borderId="12" xfId="0" applyFont="1" applyFill="1" applyBorder="1" applyAlignment="1">
      <alignment horizontal="center" vertical="center" wrapText="1"/>
    </xf>
    <xf numFmtId="3" fontId="2" fillId="0" borderId="0" xfId="0" applyNumberFormat="1" applyFont="1" applyBorder="1" applyAlignment="1">
      <alignment horizontal="right" vertical="center" wrapText="1"/>
    </xf>
    <xf numFmtId="0" fontId="13" fillId="6" borderId="0" xfId="0" applyFont="1" applyFill="1" applyBorder="1" applyAlignment="1" applyProtection="1">
      <alignment horizontal="center" vertical="top" wrapText="1"/>
      <protection locked="0"/>
    </xf>
    <xf numFmtId="0" fontId="13" fillId="6" borderId="0" xfId="0" applyFont="1" applyFill="1" applyBorder="1" applyAlignment="1">
      <alignment horizontal="left" vertical="top"/>
    </xf>
    <xf numFmtId="0" fontId="13" fillId="6" borderId="25" xfId="0" applyFont="1" applyFill="1" applyBorder="1" applyAlignment="1" applyProtection="1">
      <alignment horizontal="center"/>
      <protection locked="0"/>
    </xf>
    <xf numFmtId="0" fontId="2" fillId="6" borderId="26" xfId="0" applyFont="1" applyFill="1" applyBorder="1" applyAlignment="1" applyProtection="1">
      <alignment horizontal="center"/>
      <protection locked="0"/>
    </xf>
    <xf numFmtId="0" fontId="15" fillId="2" borderId="2" xfId="0" applyFont="1" applyFill="1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/>
    </xf>
    <xf numFmtId="0" fontId="15" fillId="2" borderId="6" xfId="0" applyFont="1" applyFill="1" applyBorder="1" applyAlignment="1">
      <alignment horizontal="center" vertical="center" wrapText="1"/>
    </xf>
    <xf numFmtId="0" fontId="15" fillId="2" borderId="0" xfId="0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 wrapText="1"/>
    </xf>
    <xf numFmtId="0" fontId="15" fillId="2" borderId="10" xfId="0" applyFont="1" applyFill="1" applyBorder="1" applyAlignment="1">
      <alignment horizontal="center" vertical="center" wrapText="1"/>
    </xf>
    <xf numFmtId="0" fontId="15" fillId="2" borderId="11" xfId="0" applyFont="1" applyFill="1" applyBorder="1" applyAlignment="1">
      <alignment horizontal="center" vertical="center" wrapText="1"/>
    </xf>
    <xf numFmtId="0" fontId="15" fillId="0" borderId="6" xfId="0" applyFont="1" applyBorder="1" applyAlignment="1">
      <alignment horizontal="left" vertical="center" wrapText="1"/>
    </xf>
    <xf numFmtId="0" fontId="15" fillId="0" borderId="7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15" fillId="0" borderId="2" xfId="0" applyFont="1" applyBorder="1" applyAlignment="1">
      <alignment horizontal="left" vertical="center" wrapText="1"/>
    </xf>
    <xf numFmtId="0" fontId="15" fillId="0" borderId="4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15" fillId="0" borderId="13" xfId="0" applyFont="1" applyBorder="1" applyAlignment="1">
      <alignment horizontal="left" vertical="center" wrapText="1"/>
    </xf>
    <xf numFmtId="0" fontId="15" fillId="0" borderId="15" xfId="0" applyFont="1" applyBorder="1" applyAlignment="1">
      <alignment horizontal="left" vertical="center" wrapText="1"/>
    </xf>
    <xf numFmtId="0" fontId="13" fillId="0" borderId="0" xfId="0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center"/>
      <protection locked="0"/>
    </xf>
    <xf numFmtId="0" fontId="13" fillId="0" borderId="0" xfId="0" applyFont="1" applyFill="1" applyBorder="1" applyAlignment="1" applyProtection="1">
      <alignment horizontal="center" vertical="top" wrapText="1"/>
      <protection locked="0"/>
    </xf>
    <xf numFmtId="0" fontId="15" fillId="2" borderId="5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 wrapText="1"/>
    </xf>
    <xf numFmtId="0" fontId="17" fillId="0" borderId="6" xfId="0" applyFont="1" applyBorder="1" applyAlignment="1">
      <alignment horizontal="justify" vertical="center" wrapText="1"/>
    </xf>
    <xf numFmtId="0" fontId="17" fillId="0" borderId="7" xfId="0" applyFont="1" applyBorder="1" applyAlignment="1">
      <alignment horizontal="justify" vertical="center" wrapText="1"/>
    </xf>
    <xf numFmtId="0" fontId="15" fillId="0" borderId="2" xfId="0" applyFont="1" applyBorder="1" applyAlignment="1">
      <alignment horizontal="justify" vertical="center" wrapText="1"/>
    </xf>
    <xf numFmtId="0" fontId="15" fillId="0" borderId="4" xfId="0" applyFont="1" applyBorder="1" applyAlignment="1">
      <alignment horizontal="justify" vertical="center" wrapText="1"/>
    </xf>
    <xf numFmtId="0" fontId="15" fillId="0" borderId="6" xfId="0" applyFont="1" applyBorder="1" applyAlignment="1">
      <alignment horizontal="justify" vertical="center" wrapText="1"/>
    </xf>
    <xf numFmtId="0" fontId="15" fillId="0" borderId="7" xfId="0" applyFont="1" applyBorder="1" applyAlignment="1">
      <alignment horizontal="justify" vertical="center" wrapText="1"/>
    </xf>
    <xf numFmtId="0" fontId="15" fillId="0" borderId="6" xfId="0" applyFont="1" applyBorder="1" applyAlignment="1">
      <alignment horizontal="left" vertical="center"/>
    </xf>
    <xf numFmtId="0" fontId="15" fillId="0" borderId="7" xfId="0" applyFont="1" applyBorder="1" applyAlignment="1">
      <alignment horizontal="left" vertical="center"/>
    </xf>
    <xf numFmtId="0" fontId="2" fillId="0" borderId="6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7" fillId="0" borderId="9" xfId="0" applyFont="1" applyBorder="1" applyAlignment="1">
      <alignment horizontal="justify" vertical="center" wrapText="1"/>
    </xf>
    <xf numFmtId="0" fontId="17" fillId="0" borderId="11" xfId="0" applyFont="1" applyBorder="1" applyAlignment="1">
      <alignment horizontal="justify" vertical="center" wrapText="1"/>
    </xf>
    <xf numFmtId="0" fontId="15" fillId="2" borderId="6" xfId="0" applyFont="1" applyFill="1" applyBorder="1" applyAlignment="1">
      <alignment horizontal="center" vertical="center"/>
    </xf>
    <xf numFmtId="0" fontId="15" fillId="2" borderId="7" xfId="0" applyFont="1" applyFill="1" applyBorder="1" applyAlignment="1">
      <alignment horizontal="center" vertical="center"/>
    </xf>
    <xf numFmtId="0" fontId="15" fillId="2" borderId="9" xfId="0" applyFont="1" applyFill="1" applyBorder="1" applyAlignment="1">
      <alignment horizontal="center" vertical="center"/>
    </xf>
    <xf numFmtId="0" fontId="15" fillId="2" borderId="11" xfId="0" applyFont="1" applyFill="1" applyBorder="1" applyAlignment="1">
      <alignment horizontal="center" vertical="center"/>
    </xf>
    <xf numFmtId="0" fontId="2" fillId="0" borderId="0" xfId="0" applyFont="1" applyFill="1" applyBorder="1" applyAlignment="1" applyProtection="1">
      <alignment horizontal="left"/>
      <protection locked="0"/>
    </xf>
    <xf numFmtId="0" fontId="13" fillId="0" borderId="0" xfId="0" applyFont="1" applyFill="1" applyBorder="1" applyAlignment="1" applyProtection="1">
      <alignment horizontal="left" vertical="top" wrapText="1"/>
      <protection locked="0"/>
    </xf>
    <xf numFmtId="0" fontId="2" fillId="0" borderId="0" xfId="0" applyFont="1" applyBorder="1" applyAlignment="1">
      <alignment horizontal="left" vertical="center" wrapText="1"/>
    </xf>
    <xf numFmtId="0" fontId="19" fillId="0" borderId="7" xfId="0" applyFont="1" applyBorder="1" applyAlignment="1">
      <alignment horizontal="left" vertical="center" wrapText="1"/>
    </xf>
    <xf numFmtId="0" fontId="2" fillId="0" borderId="25" xfId="0" applyFont="1" applyBorder="1" applyAlignment="1">
      <alignment horizontal="left" vertical="center" wrapText="1"/>
    </xf>
    <xf numFmtId="0" fontId="19" fillId="0" borderId="32" xfId="0" applyFont="1" applyBorder="1" applyAlignment="1">
      <alignment horizontal="left" vertical="center" wrapText="1"/>
    </xf>
    <xf numFmtId="0" fontId="13" fillId="6" borderId="0" xfId="0" applyFont="1" applyFill="1" applyBorder="1" applyAlignment="1">
      <alignment horizontal="center" vertical="top" wrapText="1"/>
    </xf>
    <xf numFmtId="0" fontId="15" fillId="0" borderId="5" xfId="0" applyFont="1" applyBorder="1" applyAlignment="1">
      <alignment vertical="center"/>
    </xf>
    <xf numFmtId="0" fontId="15" fillId="0" borderId="8" xfId="0" applyFont="1" applyBorder="1" applyAlignment="1">
      <alignment vertical="center"/>
    </xf>
    <xf numFmtId="0" fontId="15" fillId="0" borderId="0" xfId="0" applyFont="1" applyBorder="1" applyAlignment="1">
      <alignment horizontal="left" vertical="center" wrapText="1"/>
    </xf>
    <xf numFmtId="0" fontId="15" fillId="2" borderId="35" xfId="0" applyFont="1" applyFill="1" applyBorder="1" applyAlignment="1">
      <alignment horizontal="center" vertical="center"/>
    </xf>
    <xf numFmtId="0" fontId="15" fillId="2" borderId="36" xfId="0" applyFont="1" applyFill="1" applyBorder="1" applyAlignment="1">
      <alignment horizontal="center" vertical="center"/>
    </xf>
    <xf numFmtId="0" fontId="2" fillId="0" borderId="10" xfId="0" applyFont="1" applyBorder="1" applyAlignment="1">
      <alignment horizontal="left" vertical="center" wrapText="1"/>
    </xf>
    <xf numFmtId="0" fontId="19" fillId="0" borderId="11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19" fillId="0" borderId="4" xfId="0" applyFont="1" applyBorder="1" applyAlignment="1">
      <alignment horizontal="left" vertical="center" wrapText="1"/>
    </xf>
    <xf numFmtId="0" fontId="15" fillId="2" borderId="2" xfId="0" applyFont="1" applyFill="1" applyBorder="1" applyAlignment="1">
      <alignment vertical="center"/>
    </xf>
    <xf numFmtId="0" fontId="15" fillId="2" borderId="3" xfId="0" applyFont="1" applyFill="1" applyBorder="1" applyAlignment="1">
      <alignment vertical="center"/>
    </xf>
    <xf numFmtId="0" fontId="15" fillId="2" borderId="4" xfId="0" applyFont="1" applyFill="1" applyBorder="1" applyAlignment="1">
      <alignment vertical="center"/>
    </xf>
    <xf numFmtId="0" fontId="15" fillId="2" borderId="9" xfId="0" applyFont="1" applyFill="1" applyBorder="1" applyAlignment="1">
      <alignment vertical="center"/>
    </xf>
    <xf numFmtId="0" fontId="15" fillId="2" borderId="10" xfId="0" applyFont="1" applyFill="1" applyBorder="1" applyAlignment="1">
      <alignment vertical="center"/>
    </xf>
    <xf numFmtId="0" fontId="15" fillId="2" borderId="11" xfId="0" applyFont="1" applyFill="1" applyBorder="1" applyAlignment="1">
      <alignment vertical="center"/>
    </xf>
    <xf numFmtId="0" fontId="15" fillId="2" borderId="0" xfId="0" applyFont="1" applyFill="1" applyBorder="1" applyAlignment="1">
      <alignment horizontal="center" vertical="center"/>
    </xf>
    <xf numFmtId="0" fontId="15" fillId="2" borderId="10" xfId="0" applyFont="1" applyFill="1" applyBorder="1" applyAlignment="1">
      <alignment horizontal="center" vertical="center"/>
    </xf>
    <xf numFmtId="0" fontId="15" fillId="0" borderId="6" xfId="0" applyFont="1" applyBorder="1" applyAlignment="1">
      <alignment vertical="center"/>
    </xf>
    <xf numFmtId="0" fontId="15" fillId="0" borderId="9" xfId="0" applyFont="1" applyBorder="1" applyAlignment="1">
      <alignment vertical="center"/>
    </xf>
    <xf numFmtId="0" fontId="15" fillId="2" borderId="1" xfId="0" applyFont="1" applyFill="1" applyBorder="1" applyAlignment="1">
      <alignment horizontal="center" vertical="center"/>
    </xf>
    <xf numFmtId="0" fontId="15" fillId="2" borderId="8" xfId="0" applyFont="1" applyFill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15" fillId="2" borderId="28" xfId="0" applyFont="1" applyFill="1" applyBorder="1" applyAlignment="1">
      <alignment vertical="center"/>
    </xf>
    <xf numFmtId="0" fontId="15" fillId="2" borderId="29" xfId="0" applyFont="1" applyFill="1" applyBorder="1" applyAlignment="1">
      <alignment vertical="center"/>
    </xf>
    <xf numFmtId="0" fontId="15" fillId="2" borderId="30" xfId="0" applyFont="1" applyFill="1" applyBorder="1" applyAlignment="1">
      <alignment vertical="center"/>
    </xf>
    <xf numFmtId="0" fontId="15" fillId="2" borderId="33" xfId="0" applyFont="1" applyFill="1" applyBorder="1" applyAlignment="1">
      <alignment vertical="center"/>
    </xf>
    <xf numFmtId="0" fontId="15" fillId="2" borderId="26" xfId="0" applyFont="1" applyFill="1" applyBorder="1" applyAlignment="1">
      <alignment vertical="center"/>
    </xf>
    <xf numFmtId="0" fontId="15" fillId="2" borderId="34" xfId="0" applyFont="1" applyFill="1" applyBorder="1" applyAlignment="1">
      <alignment vertical="center"/>
    </xf>
    <xf numFmtId="0" fontId="15" fillId="2" borderId="31" xfId="0" applyFont="1" applyFill="1" applyBorder="1" applyAlignment="1">
      <alignment vertical="center"/>
    </xf>
    <xf numFmtId="0" fontId="15" fillId="2" borderId="25" xfId="0" applyFont="1" applyFill="1" applyBorder="1" applyAlignment="1">
      <alignment vertical="center"/>
    </xf>
    <xf numFmtId="0" fontId="15" fillId="2" borderId="32" xfId="0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15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 wrapText="1"/>
    </xf>
    <xf numFmtId="0" fontId="13" fillId="6" borderId="0" xfId="0" applyFont="1" applyFill="1" applyBorder="1" applyAlignment="1">
      <alignment horizontal="left" vertical="top" wrapText="1"/>
    </xf>
    <xf numFmtId="0" fontId="15" fillId="2" borderId="13" xfId="0" applyFont="1" applyFill="1" applyBorder="1" applyAlignment="1">
      <alignment horizontal="center" vertical="center"/>
    </xf>
    <xf numFmtId="0" fontId="15" fillId="2" borderId="14" xfId="0" applyFont="1" applyFill="1" applyBorder="1" applyAlignment="1">
      <alignment horizontal="center" vertical="center"/>
    </xf>
    <xf numFmtId="0" fontId="15" fillId="2" borderId="15" xfId="0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2" xfId="0" applyFont="1" applyBorder="1" applyAlignment="1">
      <alignment horizontal="justify" vertical="center"/>
    </xf>
    <xf numFmtId="0" fontId="2" fillId="0" borderId="3" xfId="0" applyFont="1" applyBorder="1" applyAlignment="1">
      <alignment horizontal="justify" vertical="center"/>
    </xf>
    <xf numFmtId="0" fontId="2" fillId="0" borderId="4" xfId="0" applyFont="1" applyBorder="1" applyAlignment="1">
      <alignment horizontal="justify" vertical="center"/>
    </xf>
    <xf numFmtId="0" fontId="2" fillId="0" borderId="6" xfId="0" applyFont="1" applyBorder="1" applyAlignment="1">
      <alignment horizontal="left" vertical="center"/>
    </xf>
    <xf numFmtId="0" fontId="15" fillId="0" borderId="16" xfId="0" applyFont="1" applyBorder="1" applyAlignment="1">
      <alignment horizontal="left" vertical="center"/>
    </xf>
    <xf numFmtId="0" fontId="2" fillId="0" borderId="0" xfId="0" applyFont="1" applyAlignment="1">
      <alignment horizontal="justify" vertical="center"/>
    </xf>
    <xf numFmtId="0" fontId="2" fillId="0" borderId="16" xfId="0" applyFont="1" applyBorder="1" applyAlignment="1">
      <alignment horizontal="justify" vertical="center"/>
    </xf>
    <xf numFmtId="0" fontId="2" fillId="0" borderId="10" xfId="0" applyFont="1" applyBorder="1" applyAlignment="1">
      <alignment horizontal="justify" vertical="center"/>
    </xf>
    <xf numFmtId="0" fontId="2" fillId="0" borderId="17" xfId="0" applyFont="1" applyBorder="1" applyAlignment="1">
      <alignment horizontal="justify" vertical="center"/>
    </xf>
    <xf numFmtId="0" fontId="15" fillId="0" borderId="16" xfId="0" applyFont="1" applyBorder="1" applyAlignment="1">
      <alignment horizontal="left" vertical="center" wrapText="1"/>
    </xf>
    <xf numFmtId="0" fontId="15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15" fillId="0" borderId="2" xfId="0" applyFont="1" applyBorder="1" applyAlignment="1">
      <alignment horizontal="left" vertical="center"/>
    </xf>
    <xf numFmtId="0" fontId="15" fillId="0" borderId="3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15" fillId="0" borderId="4" xfId="0" applyFont="1" applyBorder="1" applyAlignment="1">
      <alignment horizontal="left" vertical="center"/>
    </xf>
    <xf numFmtId="0" fontId="13" fillId="6" borderId="3" xfId="0" applyFont="1" applyFill="1" applyBorder="1" applyAlignment="1">
      <alignment horizontal="left" vertical="top" wrapText="1"/>
    </xf>
    <xf numFmtId="0" fontId="15" fillId="2" borderId="13" xfId="0" applyFont="1" applyFill="1" applyBorder="1" applyAlignment="1">
      <alignment horizontal="center" vertical="center" wrapText="1"/>
    </xf>
    <xf numFmtId="0" fontId="15" fillId="2" borderId="14" xfId="0" applyFont="1" applyFill="1" applyBorder="1" applyAlignment="1">
      <alignment horizontal="center" vertical="center" wrapText="1"/>
    </xf>
    <xf numFmtId="0" fontId="15" fillId="2" borderId="15" xfId="0" applyFont="1" applyFill="1" applyBorder="1" applyAlignment="1">
      <alignment horizontal="center" vertical="center" wrapText="1"/>
    </xf>
    <xf numFmtId="3" fontId="15" fillId="0" borderId="1" xfId="0" applyNumberFormat="1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3" fontId="15" fillId="0" borderId="0" xfId="0" applyNumberFormat="1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 wrapText="1"/>
    </xf>
    <xf numFmtId="0" fontId="15" fillId="0" borderId="19" xfId="0" applyFont="1" applyBorder="1" applyAlignment="1">
      <alignment horizontal="justify" vertical="center" wrapText="1"/>
    </xf>
    <xf numFmtId="0" fontId="15" fillId="2" borderId="19" xfId="0" applyFont="1" applyFill="1" applyBorder="1" applyAlignment="1">
      <alignment horizontal="center" vertical="center"/>
    </xf>
    <xf numFmtId="0" fontId="15" fillId="2" borderId="16" xfId="0" applyFont="1" applyFill="1" applyBorder="1" applyAlignment="1">
      <alignment horizontal="center" vertical="center"/>
    </xf>
    <xf numFmtId="0" fontId="15" fillId="2" borderId="17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vertical="center" wrapText="1"/>
    </xf>
    <xf numFmtId="0" fontId="3" fillId="4" borderId="14" xfId="0" applyFont="1" applyFill="1" applyBorder="1" applyAlignment="1">
      <alignment vertical="center" wrapText="1"/>
    </xf>
    <xf numFmtId="0" fontId="3" fillId="2" borderId="13" xfId="0" applyFont="1" applyFill="1" applyBorder="1" applyAlignment="1">
      <alignment vertical="center" wrapText="1"/>
    </xf>
    <xf numFmtId="0" fontId="3" fillId="2" borderId="14" xfId="0" applyFont="1" applyFill="1" applyBorder="1" applyAlignment="1">
      <alignment vertical="center" wrapText="1"/>
    </xf>
    <xf numFmtId="0" fontId="3" fillId="5" borderId="14" xfId="0" applyFont="1" applyFill="1" applyBorder="1" applyAlignment="1">
      <alignment vertical="center" wrapText="1"/>
    </xf>
    <xf numFmtId="0" fontId="3" fillId="0" borderId="14" xfId="0" applyFont="1" applyBorder="1" applyAlignment="1">
      <alignment vertical="center" wrapText="1"/>
    </xf>
    <xf numFmtId="0" fontId="3" fillId="0" borderId="23" xfId="0" applyFont="1" applyBorder="1" applyAlignment="1">
      <alignment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 wrapText="1"/>
    </xf>
    <xf numFmtId="0" fontId="3" fillId="2" borderId="6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vertical="center" wrapText="1"/>
    </xf>
    <xf numFmtId="0" fontId="3" fillId="2" borderId="7" xfId="0" applyFont="1" applyFill="1" applyBorder="1" applyAlignment="1">
      <alignment vertical="center" wrapText="1"/>
    </xf>
    <xf numFmtId="0" fontId="3" fillId="2" borderId="9" xfId="0" applyFont="1" applyFill="1" applyBorder="1" applyAlignment="1">
      <alignment vertical="center" wrapText="1"/>
    </xf>
    <xf numFmtId="0" fontId="3" fillId="2" borderId="10" xfId="0" applyFont="1" applyFill="1" applyBorder="1" applyAlignment="1">
      <alignment vertical="center" wrapText="1"/>
    </xf>
    <xf numFmtId="0" fontId="3" fillId="2" borderId="11" xfId="0" applyFont="1" applyFill="1" applyBorder="1" applyAlignment="1">
      <alignment vertical="center" wrapText="1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3" fillId="4" borderId="15" xfId="0" applyFont="1" applyFill="1" applyBorder="1" applyAlignment="1">
      <alignment vertical="center" wrapText="1"/>
    </xf>
    <xf numFmtId="0" fontId="2" fillId="0" borderId="26" xfId="0" applyFont="1" applyFill="1" applyBorder="1" applyAlignment="1" applyProtection="1">
      <alignment horizontal="center"/>
      <protection locked="0"/>
    </xf>
    <xf numFmtId="0" fontId="5" fillId="2" borderId="13" xfId="0" applyFont="1" applyFill="1" applyBorder="1" applyAlignment="1">
      <alignment vertical="center" wrapText="1"/>
    </xf>
    <xf numFmtId="0" fontId="5" fillId="2" borderId="14" xfId="0" applyFont="1" applyFill="1" applyBorder="1" applyAlignment="1">
      <alignment vertical="center" wrapText="1"/>
    </xf>
    <xf numFmtId="0" fontId="5" fillId="2" borderId="15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19" xfId="0" applyFont="1" applyFill="1" applyBorder="1" applyAlignment="1">
      <alignment horizontal="center" vertical="center"/>
    </xf>
    <xf numFmtId="0" fontId="9" fillId="2" borderId="20" xfId="0" applyFont="1" applyFill="1" applyBorder="1" applyAlignment="1">
      <alignment horizontal="center" vertical="center"/>
    </xf>
    <xf numFmtId="0" fontId="9" fillId="2" borderId="21" xfId="0" applyFont="1" applyFill="1" applyBorder="1" applyAlignment="1">
      <alignment horizontal="center" vertical="center"/>
    </xf>
    <xf numFmtId="0" fontId="9" fillId="2" borderId="22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15" fillId="0" borderId="9" xfId="0" applyFont="1" applyBorder="1" applyAlignment="1">
      <alignment horizontal="left" vertical="center"/>
    </xf>
    <xf numFmtId="0" fontId="15" fillId="0" borderId="11" xfId="0" applyFont="1" applyBorder="1" applyAlignment="1">
      <alignment horizontal="left" vertical="center"/>
    </xf>
    <xf numFmtId="3" fontId="15" fillId="0" borderId="11" xfId="0" applyNumberFormat="1" applyFont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828675</xdr:colOff>
      <xdr:row>86</xdr:row>
      <xdr:rowOff>161925</xdr:rowOff>
    </xdr:from>
    <xdr:to>
      <xdr:col>4</xdr:col>
      <xdr:colOff>3000375</xdr:colOff>
      <xdr:row>86</xdr:row>
      <xdr:rowOff>161925</xdr:rowOff>
    </xdr:to>
    <xdr:cxnSp macro="">
      <xdr:nvCxnSpPr>
        <xdr:cNvPr id="3" name="Conector recto 2"/>
        <xdr:cNvCxnSpPr/>
      </xdr:nvCxnSpPr>
      <xdr:spPr>
        <a:xfrm>
          <a:off x="7467600" y="18859500"/>
          <a:ext cx="21717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828675</xdr:colOff>
      <xdr:row>44</xdr:row>
      <xdr:rowOff>161925</xdr:rowOff>
    </xdr:from>
    <xdr:to>
      <xdr:col>6</xdr:col>
      <xdr:colOff>3000375</xdr:colOff>
      <xdr:row>44</xdr:row>
      <xdr:rowOff>161925</xdr:rowOff>
    </xdr:to>
    <xdr:cxnSp macro="">
      <xdr:nvCxnSpPr>
        <xdr:cNvPr id="2" name="Conector recto 1"/>
        <xdr:cNvCxnSpPr/>
      </xdr:nvCxnSpPr>
      <xdr:spPr>
        <a:xfrm>
          <a:off x="7905750" y="19383375"/>
          <a:ext cx="21717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1457325</xdr:colOff>
      <xdr:row>45</xdr:row>
      <xdr:rowOff>0</xdr:rowOff>
    </xdr:from>
    <xdr:to>
      <xdr:col>4</xdr:col>
      <xdr:colOff>35719</xdr:colOff>
      <xdr:row>45</xdr:row>
      <xdr:rowOff>0</xdr:rowOff>
    </xdr:to>
    <xdr:cxnSp macro="">
      <xdr:nvCxnSpPr>
        <xdr:cNvPr id="5" name="Conector recto 4"/>
        <xdr:cNvCxnSpPr/>
      </xdr:nvCxnSpPr>
      <xdr:spPr>
        <a:xfrm>
          <a:off x="1635919" y="10298906"/>
          <a:ext cx="2025253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320187</xdr:colOff>
      <xdr:row>44</xdr:row>
      <xdr:rowOff>189492</xdr:rowOff>
    </xdr:from>
    <xdr:to>
      <xdr:col>7</xdr:col>
      <xdr:colOff>428533</xdr:colOff>
      <xdr:row>44</xdr:row>
      <xdr:rowOff>189492</xdr:rowOff>
    </xdr:to>
    <xdr:cxnSp macro="">
      <xdr:nvCxnSpPr>
        <xdr:cNvPr id="7" name="Conector recto 6"/>
        <xdr:cNvCxnSpPr/>
      </xdr:nvCxnSpPr>
      <xdr:spPr>
        <a:xfrm>
          <a:off x="4914168" y="10483819"/>
          <a:ext cx="2020673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828675</xdr:colOff>
      <xdr:row>26</xdr:row>
      <xdr:rowOff>161925</xdr:rowOff>
    </xdr:from>
    <xdr:to>
      <xdr:col>6</xdr:col>
      <xdr:colOff>3000375</xdr:colOff>
      <xdr:row>26</xdr:row>
      <xdr:rowOff>161925</xdr:rowOff>
    </xdr:to>
    <xdr:cxnSp macro="">
      <xdr:nvCxnSpPr>
        <xdr:cNvPr id="2" name="Conector recto 1"/>
        <xdr:cNvCxnSpPr/>
      </xdr:nvCxnSpPr>
      <xdr:spPr>
        <a:xfrm>
          <a:off x="6496050" y="10448925"/>
          <a:ext cx="95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813352</xdr:colOff>
      <xdr:row>27</xdr:row>
      <xdr:rowOff>0</xdr:rowOff>
    </xdr:from>
    <xdr:to>
      <xdr:col>4</xdr:col>
      <xdr:colOff>10871</xdr:colOff>
      <xdr:row>27</xdr:row>
      <xdr:rowOff>0</xdr:rowOff>
    </xdr:to>
    <xdr:cxnSp macro="">
      <xdr:nvCxnSpPr>
        <xdr:cNvPr id="3" name="Conector recto 2"/>
        <xdr:cNvCxnSpPr/>
      </xdr:nvCxnSpPr>
      <xdr:spPr>
        <a:xfrm>
          <a:off x="2072309" y="7570304"/>
          <a:ext cx="1781692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460991</xdr:colOff>
      <xdr:row>26</xdr:row>
      <xdr:rowOff>189492</xdr:rowOff>
    </xdr:from>
    <xdr:to>
      <xdr:col>7</xdr:col>
      <xdr:colOff>569337</xdr:colOff>
      <xdr:row>26</xdr:row>
      <xdr:rowOff>189492</xdr:rowOff>
    </xdr:to>
    <xdr:cxnSp macro="">
      <xdr:nvCxnSpPr>
        <xdr:cNvPr id="4" name="Conector recto 3"/>
        <xdr:cNvCxnSpPr/>
      </xdr:nvCxnSpPr>
      <xdr:spPr>
        <a:xfrm>
          <a:off x="5066121" y="7569296"/>
          <a:ext cx="1781433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813352</xdr:colOff>
      <xdr:row>85</xdr:row>
      <xdr:rowOff>0</xdr:rowOff>
    </xdr:from>
    <xdr:to>
      <xdr:col>3</xdr:col>
      <xdr:colOff>10871</xdr:colOff>
      <xdr:row>85</xdr:row>
      <xdr:rowOff>0</xdr:rowOff>
    </xdr:to>
    <xdr:cxnSp macro="">
      <xdr:nvCxnSpPr>
        <xdr:cNvPr id="6" name="Conector recto 5"/>
        <xdr:cNvCxnSpPr/>
      </xdr:nvCxnSpPr>
      <xdr:spPr>
        <a:xfrm>
          <a:off x="2070652" y="7572375"/>
          <a:ext cx="1788319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849318</xdr:colOff>
      <xdr:row>84</xdr:row>
      <xdr:rowOff>189492</xdr:rowOff>
    </xdr:from>
    <xdr:to>
      <xdr:col>6</xdr:col>
      <xdr:colOff>71106</xdr:colOff>
      <xdr:row>84</xdr:row>
      <xdr:rowOff>189492</xdr:rowOff>
    </xdr:to>
    <xdr:cxnSp macro="">
      <xdr:nvCxnSpPr>
        <xdr:cNvPr id="7" name="Conector recto 6"/>
        <xdr:cNvCxnSpPr/>
      </xdr:nvCxnSpPr>
      <xdr:spPr>
        <a:xfrm>
          <a:off x="3765433" y="19818319"/>
          <a:ext cx="1925423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769327</xdr:colOff>
      <xdr:row>85</xdr:row>
      <xdr:rowOff>189492</xdr:rowOff>
    </xdr:from>
    <xdr:to>
      <xdr:col>7</xdr:col>
      <xdr:colOff>246953</xdr:colOff>
      <xdr:row>86</xdr:row>
      <xdr:rowOff>0</xdr:rowOff>
    </xdr:to>
    <xdr:cxnSp macro="">
      <xdr:nvCxnSpPr>
        <xdr:cNvPr id="3" name="Conector recto 2"/>
        <xdr:cNvCxnSpPr/>
      </xdr:nvCxnSpPr>
      <xdr:spPr>
        <a:xfrm flipV="1">
          <a:off x="5136173" y="17971934"/>
          <a:ext cx="1983434" cy="100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1023698</xdr:colOff>
      <xdr:row>86</xdr:row>
      <xdr:rowOff>5586</xdr:rowOff>
    </xdr:from>
    <xdr:to>
      <xdr:col>2</xdr:col>
      <xdr:colOff>2945422</xdr:colOff>
      <xdr:row>86</xdr:row>
      <xdr:rowOff>7327</xdr:rowOff>
    </xdr:to>
    <xdr:cxnSp macro="">
      <xdr:nvCxnSpPr>
        <xdr:cNvPr id="7" name="Conector recto 6"/>
        <xdr:cNvCxnSpPr/>
      </xdr:nvCxnSpPr>
      <xdr:spPr>
        <a:xfrm>
          <a:off x="1507275" y="17978528"/>
          <a:ext cx="1921724" cy="174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769327</xdr:colOff>
      <xdr:row>166</xdr:row>
      <xdr:rowOff>189492</xdr:rowOff>
    </xdr:from>
    <xdr:to>
      <xdr:col>6</xdr:col>
      <xdr:colOff>246953</xdr:colOff>
      <xdr:row>167</xdr:row>
      <xdr:rowOff>0</xdr:rowOff>
    </xdr:to>
    <xdr:cxnSp macro="">
      <xdr:nvCxnSpPr>
        <xdr:cNvPr id="2" name="Conector recto 1"/>
        <xdr:cNvCxnSpPr/>
      </xdr:nvCxnSpPr>
      <xdr:spPr>
        <a:xfrm flipV="1">
          <a:off x="5141302" y="18306042"/>
          <a:ext cx="1992226" cy="100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1562068</xdr:colOff>
      <xdr:row>167</xdr:row>
      <xdr:rowOff>5586</xdr:rowOff>
    </xdr:from>
    <xdr:to>
      <xdr:col>1</xdr:col>
      <xdr:colOff>3483792</xdr:colOff>
      <xdr:row>167</xdr:row>
      <xdr:rowOff>7327</xdr:rowOff>
    </xdr:to>
    <xdr:cxnSp macro="">
      <xdr:nvCxnSpPr>
        <xdr:cNvPr id="3" name="Conector recto 2"/>
        <xdr:cNvCxnSpPr/>
      </xdr:nvCxnSpPr>
      <xdr:spPr>
        <a:xfrm>
          <a:off x="2017611" y="31901912"/>
          <a:ext cx="1921724" cy="174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816952</xdr:colOff>
      <xdr:row>99</xdr:row>
      <xdr:rowOff>189492</xdr:rowOff>
    </xdr:from>
    <xdr:to>
      <xdr:col>6</xdr:col>
      <xdr:colOff>294578</xdr:colOff>
      <xdr:row>100</xdr:row>
      <xdr:rowOff>0</xdr:rowOff>
    </xdr:to>
    <xdr:cxnSp macro="">
      <xdr:nvCxnSpPr>
        <xdr:cNvPr id="2" name="Conector recto 1"/>
        <xdr:cNvCxnSpPr/>
      </xdr:nvCxnSpPr>
      <xdr:spPr>
        <a:xfrm flipV="1">
          <a:off x="4064977" y="20249142"/>
          <a:ext cx="1992226" cy="100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1562068</xdr:colOff>
      <xdr:row>100</xdr:row>
      <xdr:rowOff>5586</xdr:rowOff>
    </xdr:from>
    <xdr:to>
      <xdr:col>1</xdr:col>
      <xdr:colOff>3483792</xdr:colOff>
      <xdr:row>100</xdr:row>
      <xdr:rowOff>7327</xdr:rowOff>
    </xdr:to>
    <xdr:cxnSp macro="">
      <xdr:nvCxnSpPr>
        <xdr:cNvPr id="3" name="Conector recto 2"/>
        <xdr:cNvCxnSpPr/>
      </xdr:nvCxnSpPr>
      <xdr:spPr>
        <a:xfrm>
          <a:off x="2019268" y="31914336"/>
          <a:ext cx="1921724" cy="174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559777</xdr:colOff>
      <xdr:row>161</xdr:row>
      <xdr:rowOff>37092</xdr:rowOff>
    </xdr:from>
    <xdr:to>
      <xdr:col>9</xdr:col>
      <xdr:colOff>37403</xdr:colOff>
      <xdr:row>161</xdr:row>
      <xdr:rowOff>38100</xdr:rowOff>
    </xdr:to>
    <xdr:cxnSp macro="">
      <xdr:nvCxnSpPr>
        <xdr:cNvPr id="4" name="Conector recto 3"/>
        <xdr:cNvCxnSpPr/>
      </xdr:nvCxnSpPr>
      <xdr:spPr>
        <a:xfrm flipV="1">
          <a:off x="6322402" y="31907742"/>
          <a:ext cx="1992226" cy="100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1340827</xdr:colOff>
      <xdr:row>99</xdr:row>
      <xdr:rowOff>189492</xdr:rowOff>
    </xdr:from>
    <xdr:to>
      <xdr:col>3</xdr:col>
      <xdr:colOff>85028</xdr:colOff>
      <xdr:row>100</xdr:row>
      <xdr:rowOff>0</xdr:rowOff>
    </xdr:to>
    <xdr:cxnSp macro="">
      <xdr:nvCxnSpPr>
        <xdr:cNvPr id="5" name="Conector recto 4"/>
        <xdr:cNvCxnSpPr/>
      </xdr:nvCxnSpPr>
      <xdr:spPr>
        <a:xfrm flipV="1">
          <a:off x="1340827" y="20249142"/>
          <a:ext cx="1992226" cy="100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654844</xdr:colOff>
      <xdr:row>91</xdr:row>
      <xdr:rowOff>189493</xdr:rowOff>
    </xdr:from>
    <xdr:to>
      <xdr:col>6</xdr:col>
      <xdr:colOff>294578</xdr:colOff>
      <xdr:row>92</xdr:row>
      <xdr:rowOff>5953</xdr:rowOff>
    </xdr:to>
    <xdr:cxnSp macro="">
      <xdr:nvCxnSpPr>
        <xdr:cNvPr id="2" name="Conector recto 1"/>
        <xdr:cNvCxnSpPr/>
      </xdr:nvCxnSpPr>
      <xdr:spPr>
        <a:xfrm flipV="1">
          <a:off x="5625703" y="18382243"/>
          <a:ext cx="2157906" cy="696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1223551</xdr:colOff>
      <xdr:row>91</xdr:row>
      <xdr:rowOff>189371</xdr:rowOff>
    </xdr:from>
    <xdr:to>
      <xdr:col>1</xdr:col>
      <xdr:colOff>3386590</xdr:colOff>
      <xdr:row>92</xdr:row>
      <xdr:rowOff>5831</xdr:rowOff>
    </xdr:to>
    <xdr:cxnSp macro="">
      <xdr:nvCxnSpPr>
        <xdr:cNvPr id="7" name="Conector recto 6"/>
        <xdr:cNvCxnSpPr/>
      </xdr:nvCxnSpPr>
      <xdr:spPr>
        <a:xfrm flipV="1">
          <a:off x="1512585" y="18365699"/>
          <a:ext cx="2163039" cy="696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654844</xdr:colOff>
      <xdr:row>39</xdr:row>
      <xdr:rowOff>189493</xdr:rowOff>
    </xdr:from>
    <xdr:to>
      <xdr:col>6</xdr:col>
      <xdr:colOff>294578</xdr:colOff>
      <xdr:row>40</xdr:row>
      <xdr:rowOff>5953</xdr:rowOff>
    </xdr:to>
    <xdr:cxnSp macro="">
      <xdr:nvCxnSpPr>
        <xdr:cNvPr id="2" name="Conector recto 1"/>
        <xdr:cNvCxnSpPr/>
      </xdr:nvCxnSpPr>
      <xdr:spPr>
        <a:xfrm flipV="1">
          <a:off x="5626894" y="18363193"/>
          <a:ext cx="2154334" cy="696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1223551</xdr:colOff>
      <xdr:row>39</xdr:row>
      <xdr:rowOff>189371</xdr:rowOff>
    </xdr:from>
    <xdr:to>
      <xdr:col>0</xdr:col>
      <xdr:colOff>3386590</xdr:colOff>
      <xdr:row>40</xdr:row>
      <xdr:rowOff>5831</xdr:rowOff>
    </xdr:to>
    <xdr:cxnSp macro="">
      <xdr:nvCxnSpPr>
        <xdr:cNvPr id="3" name="Conector recto 2"/>
        <xdr:cNvCxnSpPr/>
      </xdr:nvCxnSpPr>
      <xdr:spPr>
        <a:xfrm flipV="1">
          <a:off x="1509301" y="18363071"/>
          <a:ext cx="2163039" cy="696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hyperlink" Target="http://www.itetlax.org.mx/transparencia" TargetMode="External"/><Relationship Id="rId2" Type="http://schemas.openxmlformats.org/officeDocument/2006/relationships/hyperlink" Target="http://www.itetlax.org.mx/transparencia" TargetMode="External"/><Relationship Id="rId1" Type="http://schemas.openxmlformats.org/officeDocument/2006/relationships/hyperlink" Target="http://www.itetlax.org.mx/transparencia" TargetMode="External"/><Relationship Id="rId4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1"/>
  <sheetViews>
    <sheetView tabSelected="1" topLeftCell="A50" zoomScaleNormal="100" workbookViewId="0">
      <selection activeCell="A55" sqref="A55"/>
    </sheetView>
  </sheetViews>
  <sheetFormatPr baseColWidth="10" defaultRowHeight="15" x14ac:dyDescent="0.25"/>
  <cols>
    <col min="1" max="1" width="54.125" bestFit="1" customWidth="1"/>
    <col min="2" max="2" width="13" customWidth="1"/>
    <col min="3" max="3" width="14.75" customWidth="1"/>
    <col min="5" max="5" width="54.125" customWidth="1"/>
    <col min="7" max="7" width="21.875" customWidth="1"/>
  </cols>
  <sheetData>
    <row r="1" spans="1:9" x14ac:dyDescent="0.25">
      <c r="A1" s="348" t="s">
        <v>120</v>
      </c>
      <c r="B1" s="349"/>
      <c r="C1" s="349"/>
      <c r="D1" s="349"/>
      <c r="E1" s="349"/>
      <c r="F1" s="349"/>
      <c r="G1" s="350"/>
      <c r="H1" s="163"/>
      <c r="I1" s="163"/>
    </row>
    <row r="2" spans="1:9" x14ac:dyDescent="0.25">
      <c r="A2" s="351" t="s">
        <v>0</v>
      </c>
      <c r="B2" s="352"/>
      <c r="C2" s="352"/>
      <c r="D2" s="352"/>
      <c r="E2" s="352"/>
      <c r="F2" s="352"/>
      <c r="G2" s="353"/>
      <c r="H2" s="163"/>
      <c r="I2" s="163"/>
    </row>
    <row r="3" spans="1:9" x14ac:dyDescent="0.25">
      <c r="A3" s="351" t="s">
        <v>805</v>
      </c>
      <c r="B3" s="352"/>
      <c r="C3" s="352"/>
      <c r="D3" s="352"/>
      <c r="E3" s="352"/>
      <c r="F3" s="352"/>
      <c r="G3" s="353"/>
      <c r="H3" s="163"/>
      <c r="I3" s="163"/>
    </row>
    <row r="4" spans="1:9" ht="15.75" thickBot="1" x14ac:dyDescent="0.3">
      <c r="A4" s="354" t="s">
        <v>1</v>
      </c>
      <c r="B4" s="355"/>
      <c r="C4" s="355"/>
      <c r="D4" s="355"/>
      <c r="E4" s="355"/>
      <c r="F4" s="355"/>
      <c r="G4" s="356"/>
      <c r="H4" s="163"/>
      <c r="I4" s="163"/>
    </row>
    <row r="5" spans="1:9" ht="24.75" thickBot="1" x14ac:dyDescent="0.3">
      <c r="A5" s="164" t="s">
        <v>631</v>
      </c>
      <c r="B5" s="165" t="s">
        <v>808</v>
      </c>
      <c r="C5" s="165" t="s">
        <v>809</v>
      </c>
      <c r="D5" s="365" t="s">
        <v>631</v>
      </c>
      <c r="E5" s="366"/>
      <c r="F5" s="165" t="s">
        <v>808</v>
      </c>
      <c r="G5" s="165" t="s">
        <v>809</v>
      </c>
      <c r="H5" s="163"/>
      <c r="I5" s="163"/>
    </row>
    <row r="6" spans="1:9" x14ac:dyDescent="0.25">
      <c r="A6" s="166" t="s">
        <v>3</v>
      </c>
      <c r="B6" s="167"/>
      <c r="C6" s="167"/>
      <c r="D6" s="361" t="s">
        <v>4</v>
      </c>
      <c r="E6" s="362"/>
      <c r="F6" s="167"/>
      <c r="G6" s="167"/>
      <c r="H6" s="163"/>
      <c r="I6" s="163"/>
    </row>
    <row r="7" spans="1:9" x14ac:dyDescent="0.25">
      <c r="A7" s="166" t="s">
        <v>5</v>
      </c>
      <c r="B7" s="151"/>
      <c r="C7" s="151"/>
      <c r="D7" s="357" t="s">
        <v>6</v>
      </c>
      <c r="E7" s="358"/>
      <c r="F7" s="151"/>
      <c r="G7" s="151"/>
      <c r="H7" s="163"/>
      <c r="I7" s="163"/>
    </row>
    <row r="8" spans="1:9" ht="15.75" customHeight="1" x14ac:dyDescent="0.25">
      <c r="A8" s="168" t="s">
        <v>7</v>
      </c>
      <c r="B8" s="167">
        <f>SUM(B9:B15)</f>
        <v>10740263.83</v>
      </c>
      <c r="C8" s="167">
        <f>SUM(C9:C15)</f>
        <v>9597417.3599999994</v>
      </c>
      <c r="D8" s="359" t="s">
        <v>8</v>
      </c>
      <c r="E8" s="360"/>
      <c r="F8" s="167">
        <f>SUM(F9:F17)</f>
        <v>1119785.9100000001</v>
      </c>
      <c r="G8" s="167">
        <f>SUM(G9:G17)</f>
        <v>1632461.75</v>
      </c>
      <c r="H8" s="163"/>
      <c r="I8" s="163"/>
    </row>
    <row r="9" spans="1:9" ht="15" customHeight="1" x14ac:dyDescent="0.25">
      <c r="A9" s="168" t="s">
        <v>9</v>
      </c>
      <c r="B9" s="151">
        <v>14571.48</v>
      </c>
      <c r="C9" s="151">
        <v>14571.48</v>
      </c>
      <c r="D9" s="359" t="s">
        <v>10</v>
      </c>
      <c r="E9" s="360"/>
      <c r="F9" s="151">
        <v>218023.91</v>
      </c>
      <c r="G9" s="151">
        <v>217054.91</v>
      </c>
      <c r="H9" s="163"/>
      <c r="I9" s="163"/>
    </row>
    <row r="10" spans="1:9" ht="15" customHeight="1" x14ac:dyDescent="0.25">
      <c r="A10" s="168" t="s">
        <v>11</v>
      </c>
      <c r="B10" s="151">
        <v>3262919.7</v>
      </c>
      <c r="C10" s="151">
        <v>2229952.13</v>
      </c>
      <c r="D10" s="359" t="s">
        <v>12</v>
      </c>
      <c r="E10" s="360"/>
      <c r="F10" s="151">
        <v>-23731.53</v>
      </c>
      <c r="G10" s="151">
        <v>-32133.97</v>
      </c>
      <c r="H10" s="163"/>
      <c r="I10" s="163"/>
    </row>
    <row r="11" spans="1:9" ht="15" customHeight="1" x14ac:dyDescent="0.25">
      <c r="A11" s="168" t="s">
        <v>13</v>
      </c>
      <c r="B11" s="151">
        <v>0</v>
      </c>
      <c r="C11" s="151">
        <v>0</v>
      </c>
      <c r="D11" s="359" t="s">
        <v>14</v>
      </c>
      <c r="E11" s="360"/>
      <c r="F11" s="151">
        <v>0</v>
      </c>
      <c r="G11" s="151">
        <v>0</v>
      </c>
      <c r="H11" s="163"/>
      <c r="I11" s="163"/>
    </row>
    <row r="12" spans="1:9" ht="15" customHeight="1" x14ac:dyDescent="0.25">
      <c r="A12" s="168" t="s">
        <v>15</v>
      </c>
      <c r="B12" s="151">
        <v>7457772.6500000004</v>
      </c>
      <c r="C12" s="151">
        <v>7347893.75</v>
      </c>
      <c r="D12" s="359" t="s">
        <v>16</v>
      </c>
      <c r="E12" s="360"/>
      <c r="F12" s="151">
        <v>0</v>
      </c>
      <c r="G12" s="151">
        <v>0</v>
      </c>
      <c r="H12" s="163"/>
      <c r="I12" s="163"/>
    </row>
    <row r="13" spans="1:9" ht="15" customHeight="1" x14ac:dyDescent="0.25">
      <c r="A13" s="168" t="s">
        <v>17</v>
      </c>
      <c r="B13" s="151">
        <v>0</v>
      </c>
      <c r="C13" s="151">
        <v>0</v>
      </c>
      <c r="D13" s="359" t="s">
        <v>18</v>
      </c>
      <c r="E13" s="360"/>
      <c r="F13" s="151">
        <v>3064.59</v>
      </c>
      <c r="G13" s="151">
        <v>3064.59</v>
      </c>
      <c r="H13" s="163"/>
      <c r="I13" s="163"/>
    </row>
    <row r="14" spans="1:9" ht="20.25" customHeight="1" x14ac:dyDescent="0.25">
      <c r="A14" s="168" t="s">
        <v>19</v>
      </c>
      <c r="B14" s="151">
        <v>5000</v>
      </c>
      <c r="C14" s="151">
        <v>5000</v>
      </c>
      <c r="D14" s="359" t="s">
        <v>20</v>
      </c>
      <c r="E14" s="360"/>
      <c r="F14" s="151">
        <v>0</v>
      </c>
      <c r="G14" s="151">
        <v>0</v>
      </c>
      <c r="H14" s="163"/>
      <c r="I14" s="163"/>
    </row>
    <row r="15" spans="1:9" ht="15" customHeight="1" x14ac:dyDescent="0.25">
      <c r="A15" s="168" t="s">
        <v>21</v>
      </c>
      <c r="B15" s="151">
        <v>0</v>
      </c>
      <c r="C15" s="151">
        <v>0</v>
      </c>
      <c r="D15" s="359" t="s">
        <v>22</v>
      </c>
      <c r="E15" s="360"/>
      <c r="F15" s="151">
        <v>184277.16</v>
      </c>
      <c r="G15" s="151">
        <v>706324.44</v>
      </c>
      <c r="H15" s="163"/>
      <c r="I15" s="163"/>
    </row>
    <row r="16" spans="1:9" x14ac:dyDescent="0.25">
      <c r="A16" s="150" t="s">
        <v>23</v>
      </c>
      <c r="B16" s="167">
        <f>SUM(B17:B23)</f>
        <v>577199.05000000005</v>
      </c>
      <c r="C16" s="167">
        <f>SUM(C17:C23)</f>
        <v>569805.1100000001</v>
      </c>
      <c r="D16" s="359" t="s">
        <v>24</v>
      </c>
      <c r="E16" s="360"/>
      <c r="F16" s="151">
        <v>0</v>
      </c>
      <c r="G16" s="151">
        <v>0</v>
      </c>
      <c r="H16" s="163"/>
      <c r="I16" s="163"/>
    </row>
    <row r="17" spans="1:9" x14ac:dyDescent="0.25">
      <c r="A17" s="168" t="s">
        <v>25</v>
      </c>
      <c r="B17" s="151">
        <v>0</v>
      </c>
      <c r="C17" s="151">
        <v>0</v>
      </c>
      <c r="D17" s="359" t="s">
        <v>26</v>
      </c>
      <c r="E17" s="360"/>
      <c r="F17" s="151">
        <v>738151.78</v>
      </c>
      <c r="G17" s="151">
        <v>738151.78</v>
      </c>
      <c r="H17" s="163"/>
      <c r="I17" s="163"/>
    </row>
    <row r="18" spans="1:9" x14ac:dyDescent="0.25">
      <c r="A18" s="168" t="s">
        <v>27</v>
      </c>
      <c r="B18" s="151">
        <v>8536.33</v>
      </c>
      <c r="C18" s="151">
        <v>8536.33</v>
      </c>
      <c r="D18" s="359" t="s">
        <v>28</v>
      </c>
      <c r="E18" s="360"/>
      <c r="F18" s="167">
        <f>SUM(F19:F21)</f>
        <v>70766.66</v>
      </c>
      <c r="G18" s="167">
        <f>SUM(G19:G21)</f>
        <v>70787.16</v>
      </c>
      <c r="H18" s="163"/>
      <c r="I18" s="163"/>
    </row>
    <row r="19" spans="1:9" x14ac:dyDescent="0.25">
      <c r="A19" s="168" t="s">
        <v>29</v>
      </c>
      <c r="B19" s="151">
        <v>417126.64</v>
      </c>
      <c r="C19" s="151">
        <v>409732.7</v>
      </c>
      <c r="D19" s="359" t="s">
        <v>30</v>
      </c>
      <c r="E19" s="360"/>
      <c r="F19" s="151">
        <v>0</v>
      </c>
      <c r="G19" s="151">
        <v>0</v>
      </c>
      <c r="H19" s="163"/>
      <c r="I19" s="163"/>
    </row>
    <row r="20" spans="1:9" ht="15.75" customHeight="1" x14ac:dyDescent="0.25">
      <c r="A20" s="168" t="s">
        <v>31</v>
      </c>
      <c r="B20" s="151">
        <v>382.75</v>
      </c>
      <c r="C20" s="151">
        <v>382.75</v>
      </c>
      <c r="D20" s="359" t="s">
        <v>32</v>
      </c>
      <c r="E20" s="360"/>
      <c r="F20" s="151">
        <v>0</v>
      </c>
      <c r="G20" s="151">
        <v>0</v>
      </c>
      <c r="H20" s="163"/>
      <c r="I20" s="163"/>
    </row>
    <row r="21" spans="1:9" x14ac:dyDescent="0.25">
      <c r="A21" s="168" t="s">
        <v>33</v>
      </c>
      <c r="B21" s="151">
        <v>0</v>
      </c>
      <c r="C21" s="151">
        <v>0</v>
      </c>
      <c r="D21" s="359" t="s">
        <v>34</v>
      </c>
      <c r="E21" s="360"/>
      <c r="F21" s="151">
        <v>70766.66</v>
      </c>
      <c r="G21" s="151">
        <v>70787.16</v>
      </c>
      <c r="H21" s="163"/>
      <c r="I21" s="163"/>
    </row>
    <row r="22" spans="1:9" ht="15.75" customHeight="1" x14ac:dyDescent="0.25">
      <c r="A22" s="168" t="s">
        <v>35</v>
      </c>
      <c r="B22" s="151">
        <v>150311.66</v>
      </c>
      <c r="C22" s="151">
        <v>150311.66</v>
      </c>
      <c r="D22" s="359" t="s">
        <v>36</v>
      </c>
      <c r="E22" s="360"/>
      <c r="F22" s="167">
        <f>SUM(F23:F24)</f>
        <v>0</v>
      </c>
      <c r="G22" s="167">
        <f>SUM(G23:G24)</f>
        <v>0</v>
      </c>
      <c r="H22" s="163"/>
      <c r="I22" s="163"/>
    </row>
    <row r="23" spans="1:9" x14ac:dyDescent="0.25">
      <c r="A23" s="168" t="s">
        <v>37</v>
      </c>
      <c r="B23" s="151">
        <v>841.67</v>
      </c>
      <c r="C23" s="151">
        <v>841.67</v>
      </c>
      <c r="D23" s="359" t="s">
        <v>38</v>
      </c>
      <c r="E23" s="360"/>
      <c r="F23" s="151">
        <v>0</v>
      </c>
      <c r="G23" s="151">
        <v>0</v>
      </c>
      <c r="H23" s="163"/>
      <c r="I23" s="163"/>
    </row>
    <row r="24" spans="1:9" x14ac:dyDescent="0.25">
      <c r="A24" s="168" t="s">
        <v>39</v>
      </c>
      <c r="B24" s="167">
        <f>SUM(B25:B29)</f>
        <v>3000</v>
      </c>
      <c r="C24" s="167">
        <f>SUM(C25:C29)</f>
        <v>3000</v>
      </c>
      <c r="D24" s="359" t="s">
        <v>40</v>
      </c>
      <c r="E24" s="360"/>
      <c r="F24" s="151">
        <v>0</v>
      </c>
      <c r="G24" s="151">
        <v>0</v>
      </c>
      <c r="H24" s="163"/>
      <c r="I24" s="163"/>
    </row>
    <row r="25" spans="1:9" ht="24" x14ac:dyDescent="0.25">
      <c r="A25" s="168" t="s">
        <v>41</v>
      </c>
      <c r="B25" s="151">
        <v>3000</v>
      </c>
      <c r="C25" s="151">
        <v>3000</v>
      </c>
      <c r="D25" s="359" t="s">
        <v>42</v>
      </c>
      <c r="E25" s="360"/>
      <c r="F25" s="167">
        <f>SUM(F26:F29)</f>
        <v>0</v>
      </c>
      <c r="G25" s="167">
        <f>SUM(G26:G29)</f>
        <v>0</v>
      </c>
      <c r="H25" s="163"/>
      <c r="I25" s="163"/>
    </row>
    <row r="26" spans="1:9" ht="24" x14ac:dyDescent="0.25">
      <c r="A26" s="168" t="s">
        <v>43</v>
      </c>
      <c r="B26" s="151">
        <v>0</v>
      </c>
      <c r="C26" s="151">
        <v>0</v>
      </c>
      <c r="D26" s="359" t="s">
        <v>44</v>
      </c>
      <c r="E26" s="360"/>
      <c r="F26" s="151">
        <v>0</v>
      </c>
      <c r="G26" s="151">
        <v>0</v>
      </c>
      <c r="H26" s="163"/>
      <c r="I26" s="163"/>
    </row>
    <row r="27" spans="1:9" ht="24" x14ac:dyDescent="0.25">
      <c r="A27" s="168" t="s">
        <v>45</v>
      </c>
      <c r="B27" s="151">
        <v>0</v>
      </c>
      <c r="C27" s="151">
        <v>0</v>
      </c>
      <c r="D27" s="359" t="s">
        <v>46</v>
      </c>
      <c r="E27" s="360"/>
      <c r="F27" s="151">
        <v>0</v>
      </c>
      <c r="G27" s="151">
        <v>0</v>
      </c>
      <c r="H27" s="163"/>
      <c r="I27" s="163"/>
    </row>
    <row r="28" spans="1:9" x14ac:dyDescent="0.25">
      <c r="A28" s="168" t="s">
        <v>47</v>
      </c>
      <c r="B28" s="151">
        <v>0</v>
      </c>
      <c r="C28" s="151">
        <v>0</v>
      </c>
      <c r="D28" s="359" t="s">
        <v>48</v>
      </c>
      <c r="E28" s="360"/>
      <c r="F28" s="151">
        <v>0</v>
      </c>
      <c r="G28" s="151">
        <v>0</v>
      </c>
      <c r="H28" s="163"/>
      <c r="I28" s="163"/>
    </row>
    <row r="29" spans="1:9" x14ac:dyDescent="0.25">
      <c r="A29" s="168" t="s">
        <v>49</v>
      </c>
      <c r="B29" s="151">
        <v>0</v>
      </c>
      <c r="C29" s="151">
        <v>0</v>
      </c>
      <c r="D29" s="359" t="s">
        <v>50</v>
      </c>
      <c r="E29" s="360"/>
      <c r="F29" s="151">
        <v>0</v>
      </c>
      <c r="G29" s="151">
        <v>0</v>
      </c>
      <c r="H29" s="163"/>
      <c r="I29" s="163"/>
    </row>
    <row r="30" spans="1:9" ht="26.25" customHeight="1" x14ac:dyDescent="0.25">
      <c r="A30" s="168" t="s">
        <v>51</v>
      </c>
      <c r="B30" s="167">
        <f>SUM(B31:B35)</f>
        <v>0</v>
      </c>
      <c r="C30" s="167">
        <f>SUM(C31:C35)</f>
        <v>0</v>
      </c>
      <c r="D30" s="359" t="s">
        <v>52</v>
      </c>
      <c r="E30" s="360"/>
      <c r="F30" s="167">
        <f>SUM(F31:F36)</f>
        <v>0</v>
      </c>
      <c r="G30" s="167">
        <f>SUM(G31:G36)</f>
        <v>0</v>
      </c>
      <c r="H30" s="163"/>
      <c r="I30" s="163"/>
    </row>
    <row r="31" spans="1:9" x14ac:dyDescent="0.25">
      <c r="A31" s="168" t="s">
        <v>53</v>
      </c>
      <c r="B31" s="151">
        <v>0</v>
      </c>
      <c r="C31" s="151">
        <v>0</v>
      </c>
      <c r="D31" s="359" t="s">
        <v>54</v>
      </c>
      <c r="E31" s="360"/>
      <c r="F31" s="151">
        <v>0</v>
      </c>
      <c r="G31" s="151">
        <v>0</v>
      </c>
      <c r="H31" s="163"/>
      <c r="I31" s="163"/>
    </row>
    <row r="32" spans="1:9" x14ac:dyDescent="0.25">
      <c r="A32" s="168" t="s">
        <v>55</v>
      </c>
      <c r="B32" s="151">
        <v>0</v>
      </c>
      <c r="C32" s="151">
        <v>0</v>
      </c>
      <c r="D32" s="359" t="s">
        <v>56</v>
      </c>
      <c r="E32" s="360"/>
      <c r="F32" s="151">
        <v>0</v>
      </c>
      <c r="G32" s="151">
        <v>0</v>
      </c>
      <c r="H32" s="163"/>
      <c r="I32" s="163"/>
    </row>
    <row r="33" spans="1:9" x14ac:dyDescent="0.25">
      <c r="A33" s="168" t="s">
        <v>57</v>
      </c>
      <c r="B33" s="151">
        <v>0</v>
      </c>
      <c r="C33" s="151">
        <v>0</v>
      </c>
      <c r="D33" s="359" t="s">
        <v>58</v>
      </c>
      <c r="E33" s="360"/>
      <c r="F33" s="151">
        <v>0</v>
      </c>
      <c r="G33" s="151">
        <v>0</v>
      </c>
      <c r="H33" s="163"/>
      <c r="I33" s="163"/>
    </row>
    <row r="34" spans="1:9" ht="15.75" customHeight="1" x14ac:dyDescent="0.25">
      <c r="A34" s="168" t="s">
        <v>59</v>
      </c>
      <c r="B34" s="151">
        <v>0</v>
      </c>
      <c r="C34" s="151">
        <v>0</v>
      </c>
      <c r="D34" s="359" t="s">
        <v>60</v>
      </c>
      <c r="E34" s="360"/>
      <c r="F34" s="151">
        <v>0</v>
      </c>
      <c r="G34" s="151">
        <v>0</v>
      </c>
      <c r="H34" s="163"/>
      <c r="I34" s="163"/>
    </row>
    <row r="35" spans="1:9" ht="15.75" customHeight="1" x14ac:dyDescent="0.25">
      <c r="A35" s="168" t="s">
        <v>61</v>
      </c>
      <c r="B35" s="151">
        <v>0</v>
      </c>
      <c r="C35" s="151">
        <v>0</v>
      </c>
      <c r="D35" s="359" t="s">
        <v>62</v>
      </c>
      <c r="E35" s="360"/>
      <c r="F35" s="151">
        <v>0</v>
      </c>
      <c r="G35" s="151">
        <v>0</v>
      </c>
      <c r="H35" s="163"/>
      <c r="I35" s="163"/>
    </row>
    <row r="36" spans="1:9" x14ac:dyDescent="0.25">
      <c r="A36" s="168" t="s">
        <v>63</v>
      </c>
      <c r="B36" s="167">
        <v>8638.89</v>
      </c>
      <c r="C36" s="167">
        <v>8638.89</v>
      </c>
      <c r="D36" s="359" t="s">
        <v>64</v>
      </c>
      <c r="E36" s="360"/>
      <c r="F36" s="151">
        <v>0</v>
      </c>
      <c r="G36" s="151">
        <v>0</v>
      </c>
      <c r="H36" s="163"/>
      <c r="I36" s="163"/>
    </row>
    <row r="37" spans="1:9" x14ac:dyDescent="0.25">
      <c r="A37" s="168" t="s">
        <v>65</v>
      </c>
      <c r="B37" s="151">
        <v>0</v>
      </c>
      <c r="C37" s="151">
        <v>0</v>
      </c>
      <c r="D37" s="359" t="s">
        <v>66</v>
      </c>
      <c r="E37" s="360"/>
      <c r="F37" s="167">
        <f>SUM(F38:F40)</f>
        <v>0</v>
      </c>
      <c r="G37" s="167">
        <f>SUM(G38:G40)</f>
        <v>0</v>
      </c>
      <c r="H37" s="163"/>
      <c r="I37" s="163"/>
    </row>
    <row r="38" spans="1:9" ht="24" x14ac:dyDescent="0.25">
      <c r="A38" s="168" t="s">
        <v>67</v>
      </c>
      <c r="B38" s="151">
        <v>0</v>
      </c>
      <c r="C38" s="151">
        <v>0</v>
      </c>
      <c r="D38" s="359" t="s">
        <v>68</v>
      </c>
      <c r="E38" s="360"/>
      <c r="F38" s="151">
        <v>0</v>
      </c>
      <c r="G38" s="151">
        <v>0</v>
      </c>
      <c r="H38" s="163"/>
      <c r="I38" s="163"/>
    </row>
    <row r="39" spans="1:9" x14ac:dyDescent="0.25">
      <c r="A39" s="168" t="s">
        <v>69</v>
      </c>
      <c r="B39" s="151">
        <v>0</v>
      </c>
      <c r="C39" s="151">
        <v>0</v>
      </c>
      <c r="D39" s="359" t="s">
        <v>70</v>
      </c>
      <c r="E39" s="360"/>
      <c r="F39" s="151">
        <v>0</v>
      </c>
      <c r="G39" s="151">
        <v>0</v>
      </c>
      <c r="H39" s="163"/>
      <c r="I39" s="163"/>
    </row>
    <row r="40" spans="1:9" x14ac:dyDescent="0.25">
      <c r="A40" s="168" t="s">
        <v>71</v>
      </c>
      <c r="B40" s="167">
        <v>0</v>
      </c>
      <c r="C40" s="167">
        <v>0</v>
      </c>
      <c r="D40" s="359" t="s">
        <v>72</v>
      </c>
      <c r="E40" s="360"/>
      <c r="F40" s="151">
        <v>0</v>
      </c>
      <c r="G40" s="151">
        <v>0</v>
      </c>
      <c r="H40" s="163"/>
      <c r="I40" s="163"/>
    </row>
    <row r="41" spans="1:9" x14ac:dyDescent="0.25">
      <c r="A41" s="168" t="s">
        <v>73</v>
      </c>
      <c r="B41" s="151">
        <v>0</v>
      </c>
      <c r="C41" s="151">
        <v>0</v>
      </c>
      <c r="D41" s="359" t="s">
        <v>74</v>
      </c>
      <c r="E41" s="360"/>
      <c r="F41" s="167">
        <f>SUM(F42:F44)</f>
        <v>135574.54</v>
      </c>
      <c r="G41" s="167">
        <f>SUM(G42:G44)</f>
        <v>135574.54</v>
      </c>
      <c r="H41" s="163"/>
      <c r="I41" s="163"/>
    </row>
    <row r="42" spans="1:9" x14ac:dyDescent="0.25">
      <c r="A42" s="168" t="s">
        <v>75</v>
      </c>
      <c r="B42" s="151">
        <v>0</v>
      </c>
      <c r="C42" s="151">
        <v>0</v>
      </c>
      <c r="D42" s="359" t="s">
        <v>76</v>
      </c>
      <c r="E42" s="360"/>
      <c r="F42" s="151">
        <v>0</v>
      </c>
      <c r="G42" s="151">
        <v>0</v>
      </c>
      <c r="H42" s="163"/>
      <c r="I42" s="163"/>
    </row>
    <row r="43" spans="1:9" ht="24" x14ac:dyDescent="0.25">
      <c r="A43" s="168" t="s">
        <v>77</v>
      </c>
      <c r="B43" s="151">
        <v>0</v>
      </c>
      <c r="C43" s="151">
        <v>0</v>
      </c>
      <c r="D43" s="359" t="s">
        <v>78</v>
      </c>
      <c r="E43" s="360"/>
      <c r="F43" s="151">
        <v>0</v>
      </c>
      <c r="G43" s="151">
        <v>0</v>
      </c>
      <c r="H43" s="163"/>
      <c r="I43" s="163"/>
    </row>
    <row r="44" spans="1:9" ht="15.75" thickBot="1" x14ac:dyDescent="0.3">
      <c r="A44" s="172" t="s">
        <v>79</v>
      </c>
      <c r="B44" s="173">
        <v>0</v>
      </c>
      <c r="C44" s="173">
        <v>0</v>
      </c>
      <c r="D44" s="363" t="s">
        <v>80</v>
      </c>
      <c r="E44" s="364"/>
      <c r="F44" s="173">
        <v>135574.54</v>
      </c>
      <c r="G44" s="173">
        <v>135574.54</v>
      </c>
      <c r="H44" s="163"/>
      <c r="I44" s="163"/>
    </row>
    <row r="45" spans="1:9" x14ac:dyDescent="0.25">
      <c r="A45" s="168"/>
      <c r="B45" s="151"/>
      <c r="C45" s="151"/>
      <c r="D45" s="359"/>
      <c r="E45" s="360"/>
      <c r="F45" s="151"/>
      <c r="G45" s="151"/>
      <c r="H45" s="163"/>
      <c r="I45" s="163"/>
    </row>
    <row r="46" spans="1:9" x14ac:dyDescent="0.25">
      <c r="A46" s="166" t="s">
        <v>81</v>
      </c>
      <c r="B46" s="167">
        <f>+B8+B16+B24+B30+B36+B37+B40</f>
        <v>11329101.770000001</v>
      </c>
      <c r="C46" s="167">
        <f>+C8+C16+C24+C30+C36+C37+C40</f>
        <v>10178861.359999999</v>
      </c>
      <c r="D46" s="357" t="s">
        <v>82</v>
      </c>
      <c r="E46" s="358"/>
      <c r="F46" s="167">
        <f>+F41+F37+F30+F25+F22+F18+F8</f>
        <v>1326127.1100000001</v>
      </c>
      <c r="G46" s="167">
        <f>+G41+G37+G30+G25+G22+G18+G8</f>
        <v>1838823.45</v>
      </c>
      <c r="H46" s="163"/>
      <c r="I46" s="163"/>
    </row>
    <row r="47" spans="1:9" x14ac:dyDescent="0.25">
      <c r="A47" s="166"/>
      <c r="B47" s="151"/>
      <c r="C47" s="151"/>
      <c r="D47" s="359"/>
      <c r="E47" s="360"/>
      <c r="F47" s="151"/>
      <c r="G47" s="151"/>
      <c r="H47" s="163"/>
      <c r="I47" s="163"/>
    </row>
    <row r="48" spans="1:9" x14ac:dyDescent="0.25">
      <c r="A48" s="166" t="s">
        <v>83</v>
      </c>
      <c r="B48" s="151"/>
      <c r="C48" s="151"/>
      <c r="D48" s="357" t="s">
        <v>84</v>
      </c>
      <c r="E48" s="358"/>
      <c r="F48" s="151"/>
      <c r="G48" s="151"/>
      <c r="H48" s="163"/>
      <c r="I48" s="163"/>
    </row>
    <row r="49" spans="1:9" x14ac:dyDescent="0.25">
      <c r="A49" s="168" t="s">
        <v>85</v>
      </c>
      <c r="B49" s="167">
        <v>0</v>
      </c>
      <c r="C49" s="167">
        <v>0</v>
      </c>
      <c r="D49" s="359" t="s">
        <v>86</v>
      </c>
      <c r="E49" s="360"/>
      <c r="F49" s="167">
        <v>0</v>
      </c>
      <c r="G49" s="167">
        <v>0</v>
      </c>
      <c r="H49" s="163"/>
      <c r="I49" s="163"/>
    </row>
    <row r="50" spans="1:9" x14ac:dyDescent="0.25">
      <c r="A50" s="168" t="s">
        <v>87</v>
      </c>
      <c r="B50" s="167">
        <v>0</v>
      </c>
      <c r="C50" s="167">
        <v>0</v>
      </c>
      <c r="D50" s="359" t="s">
        <v>88</v>
      </c>
      <c r="E50" s="360"/>
      <c r="F50" s="167">
        <v>0</v>
      </c>
      <c r="G50" s="167">
        <v>0</v>
      </c>
      <c r="H50" s="163"/>
      <c r="I50" s="163"/>
    </row>
    <row r="51" spans="1:9" x14ac:dyDescent="0.25">
      <c r="A51" s="168" t="s">
        <v>89</v>
      </c>
      <c r="B51" s="167">
        <v>0</v>
      </c>
      <c r="C51" s="167">
        <v>0</v>
      </c>
      <c r="D51" s="359" t="s">
        <v>90</v>
      </c>
      <c r="E51" s="360"/>
      <c r="F51" s="167">
        <v>0</v>
      </c>
      <c r="G51" s="167">
        <v>0</v>
      </c>
      <c r="H51" s="163"/>
      <c r="I51" s="163"/>
    </row>
    <row r="52" spans="1:9" x14ac:dyDescent="0.25">
      <c r="A52" s="168" t="s">
        <v>91</v>
      </c>
      <c r="B52" s="167">
        <v>20171086.82</v>
      </c>
      <c r="C52" s="167">
        <v>20140838.73</v>
      </c>
      <c r="D52" s="359" t="s">
        <v>92</v>
      </c>
      <c r="E52" s="360"/>
      <c r="F52" s="167">
        <v>0</v>
      </c>
      <c r="G52" s="167">
        <v>0</v>
      </c>
      <c r="H52" s="163"/>
      <c r="I52" s="163"/>
    </row>
    <row r="53" spans="1:9" ht="15.75" customHeight="1" x14ac:dyDescent="0.25">
      <c r="A53" s="168" t="s">
        <v>93</v>
      </c>
      <c r="B53" s="167">
        <v>52424.03</v>
      </c>
      <c r="C53" s="167">
        <v>44269.23</v>
      </c>
      <c r="D53" s="359" t="s">
        <v>94</v>
      </c>
      <c r="E53" s="360"/>
      <c r="F53" s="167">
        <v>0</v>
      </c>
      <c r="G53" s="167">
        <v>0</v>
      </c>
      <c r="H53" s="163"/>
      <c r="I53" s="163"/>
    </row>
    <row r="54" spans="1:9" x14ac:dyDescent="0.25">
      <c r="A54" s="168" t="s">
        <v>95</v>
      </c>
      <c r="B54" s="167">
        <v>0</v>
      </c>
      <c r="C54" s="167">
        <v>0</v>
      </c>
      <c r="D54" s="359" t="s">
        <v>96</v>
      </c>
      <c r="E54" s="360"/>
      <c r="F54" s="167">
        <v>43986.5</v>
      </c>
      <c r="G54" s="167">
        <v>43986.5</v>
      </c>
      <c r="H54" s="163"/>
      <c r="I54" s="163"/>
    </row>
    <row r="55" spans="1:9" x14ac:dyDescent="0.25">
      <c r="A55" s="168" t="s">
        <v>97</v>
      </c>
      <c r="B55" s="167">
        <v>0</v>
      </c>
      <c r="C55" s="167">
        <v>0</v>
      </c>
      <c r="D55" s="357"/>
      <c r="E55" s="358"/>
      <c r="F55" s="151"/>
      <c r="G55" s="151"/>
      <c r="H55" s="163"/>
      <c r="I55" s="163"/>
    </row>
    <row r="56" spans="1:9" x14ac:dyDescent="0.25">
      <c r="A56" s="168" t="s">
        <v>98</v>
      </c>
      <c r="B56" s="167">
        <v>0</v>
      </c>
      <c r="C56" s="167">
        <v>0</v>
      </c>
      <c r="D56" s="357" t="s">
        <v>99</v>
      </c>
      <c r="E56" s="358"/>
      <c r="F56" s="167">
        <f>SUM(F49:F55)</f>
        <v>43986.5</v>
      </c>
      <c r="G56" s="167">
        <f>SUM(G49:G55)</f>
        <v>43986.5</v>
      </c>
      <c r="H56" s="163"/>
      <c r="I56" s="163"/>
    </row>
    <row r="57" spans="1:9" x14ac:dyDescent="0.25">
      <c r="A57" s="168" t="s">
        <v>100</v>
      </c>
      <c r="B57" s="167">
        <v>0</v>
      </c>
      <c r="C57" s="167">
        <v>0</v>
      </c>
      <c r="D57" s="359"/>
      <c r="E57" s="360"/>
      <c r="F57" s="151"/>
      <c r="G57" s="151"/>
      <c r="H57" s="163"/>
      <c r="I57" s="163"/>
    </row>
    <row r="58" spans="1:9" x14ac:dyDescent="0.25">
      <c r="A58" s="168"/>
      <c r="B58" s="151"/>
      <c r="C58" s="151"/>
      <c r="D58" s="357" t="s">
        <v>101</v>
      </c>
      <c r="E58" s="358"/>
      <c r="F58" s="167">
        <f>+F56+F46</f>
        <v>1370113.61</v>
      </c>
      <c r="G58" s="167">
        <f>+G56+G46</f>
        <v>1882809.95</v>
      </c>
      <c r="H58" s="163"/>
      <c r="I58" s="163"/>
    </row>
    <row r="59" spans="1:9" x14ac:dyDescent="0.25">
      <c r="A59" s="166" t="s">
        <v>102</v>
      </c>
      <c r="B59" s="167">
        <f>SUM(B49:B58)</f>
        <v>20223510.850000001</v>
      </c>
      <c r="C59" s="167">
        <f>SUM(C49:C58)</f>
        <v>20185107.960000001</v>
      </c>
      <c r="D59" s="359"/>
      <c r="E59" s="360"/>
      <c r="F59" s="151"/>
      <c r="G59" s="151"/>
      <c r="H59" s="163"/>
      <c r="I59" s="163"/>
    </row>
    <row r="60" spans="1:9" x14ac:dyDescent="0.25">
      <c r="A60" s="168"/>
      <c r="B60" s="151"/>
      <c r="C60" s="151"/>
      <c r="D60" s="357" t="s">
        <v>103</v>
      </c>
      <c r="E60" s="358"/>
      <c r="F60" s="151"/>
      <c r="G60" s="151"/>
      <c r="H60" s="163"/>
      <c r="I60" s="163"/>
    </row>
    <row r="61" spans="1:9" x14ac:dyDescent="0.25">
      <c r="A61" s="166" t="s">
        <v>104</v>
      </c>
      <c r="B61" s="167">
        <f>+B59+B46</f>
        <v>31552612.620000005</v>
      </c>
      <c r="C61" s="167">
        <f>+C59+C46</f>
        <v>30363969.32</v>
      </c>
      <c r="D61" s="359"/>
      <c r="E61" s="360"/>
      <c r="F61" s="151"/>
      <c r="G61" s="151"/>
      <c r="H61" s="163"/>
      <c r="I61" s="163"/>
    </row>
    <row r="62" spans="1:9" x14ac:dyDescent="0.25">
      <c r="A62" s="168"/>
      <c r="B62" s="151"/>
      <c r="C62" s="151"/>
      <c r="D62" s="357" t="s">
        <v>105</v>
      </c>
      <c r="E62" s="358"/>
      <c r="F62" s="167">
        <f>+F63+F64+F65</f>
        <v>16918185.489999998</v>
      </c>
      <c r="G62" s="167">
        <f>+G63+G64+G65</f>
        <v>16918185.489999998</v>
      </c>
      <c r="H62" s="163"/>
      <c r="I62" s="163"/>
    </row>
    <row r="63" spans="1:9" x14ac:dyDescent="0.25">
      <c r="A63" s="168"/>
      <c r="B63" s="151"/>
      <c r="C63" s="151"/>
      <c r="D63" s="359" t="s">
        <v>106</v>
      </c>
      <c r="E63" s="360"/>
      <c r="F63" s="167">
        <v>16918185.489999998</v>
      </c>
      <c r="G63" s="167">
        <v>16918185.489999998</v>
      </c>
      <c r="H63" s="163"/>
      <c r="I63" s="163"/>
    </row>
    <row r="64" spans="1:9" x14ac:dyDescent="0.25">
      <c r="A64" s="168"/>
      <c r="B64" s="151"/>
      <c r="C64" s="151"/>
      <c r="D64" s="359" t="s">
        <v>107</v>
      </c>
      <c r="E64" s="360"/>
      <c r="F64" s="167">
        <v>0</v>
      </c>
      <c r="G64" s="167">
        <v>0</v>
      </c>
      <c r="H64" s="163"/>
      <c r="I64" s="163"/>
    </row>
    <row r="65" spans="1:9" x14ac:dyDescent="0.25">
      <c r="A65" s="168"/>
      <c r="B65" s="151"/>
      <c r="C65" s="151"/>
      <c r="D65" s="359" t="s">
        <v>108</v>
      </c>
      <c r="E65" s="360"/>
      <c r="F65" s="167">
        <v>0</v>
      </c>
      <c r="G65" s="167">
        <v>0</v>
      </c>
      <c r="H65" s="163"/>
      <c r="I65" s="163"/>
    </row>
    <row r="66" spans="1:9" x14ac:dyDescent="0.25">
      <c r="A66" s="168"/>
      <c r="B66" s="151"/>
      <c r="C66" s="151"/>
      <c r="D66" s="359"/>
      <c r="E66" s="360"/>
      <c r="F66" s="151"/>
      <c r="G66" s="151"/>
      <c r="H66" s="163"/>
      <c r="I66" s="163"/>
    </row>
    <row r="67" spans="1:9" x14ac:dyDescent="0.25">
      <c r="A67" s="168"/>
      <c r="B67" s="151"/>
      <c r="C67" s="151"/>
      <c r="D67" s="357" t="s">
        <v>109</v>
      </c>
      <c r="E67" s="358"/>
      <c r="F67" s="167">
        <f>+F68+F69</f>
        <v>13264313.520000001</v>
      </c>
      <c r="G67" s="167">
        <f>+G68+G69</f>
        <v>11562973.880000001</v>
      </c>
      <c r="H67" s="163"/>
      <c r="I67" s="163"/>
    </row>
    <row r="68" spans="1:9" x14ac:dyDescent="0.25">
      <c r="A68" s="168"/>
      <c r="B68" s="151"/>
      <c r="C68" s="151"/>
      <c r="D68" s="359" t="s">
        <v>110</v>
      </c>
      <c r="E68" s="360"/>
      <c r="F68" s="167">
        <v>1701339.64</v>
      </c>
      <c r="G68" s="167">
        <v>10841830.5</v>
      </c>
      <c r="H68" s="163"/>
      <c r="I68" s="163"/>
    </row>
    <row r="69" spans="1:9" x14ac:dyDescent="0.25">
      <c r="A69" s="168"/>
      <c r="B69" s="151"/>
      <c r="C69" s="151"/>
      <c r="D69" s="359" t="s">
        <v>111</v>
      </c>
      <c r="E69" s="360"/>
      <c r="F69" s="167">
        <v>11562973.880000001</v>
      </c>
      <c r="G69" s="167">
        <v>721143.38</v>
      </c>
      <c r="H69" s="163"/>
      <c r="I69" s="163"/>
    </row>
    <row r="70" spans="1:9" x14ac:dyDescent="0.25">
      <c r="A70" s="168"/>
      <c r="B70" s="151"/>
      <c r="C70" s="151"/>
      <c r="D70" s="359" t="s">
        <v>112</v>
      </c>
      <c r="E70" s="360"/>
      <c r="F70" s="167">
        <v>0</v>
      </c>
      <c r="G70" s="167">
        <v>0</v>
      </c>
      <c r="H70" s="163"/>
      <c r="I70" s="163"/>
    </row>
    <row r="71" spans="1:9" x14ac:dyDescent="0.25">
      <c r="A71" s="168"/>
      <c r="B71" s="151"/>
      <c r="C71" s="151"/>
      <c r="D71" s="359" t="s">
        <v>113</v>
      </c>
      <c r="E71" s="360"/>
      <c r="F71" s="167">
        <v>0</v>
      </c>
      <c r="G71" s="167">
        <v>0</v>
      </c>
      <c r="H71" s="163"/>
      <c r="I71" s="163"/>
    </row>
    <row r="72" spans="1:9" x14ac:dyDescent="0.25">
      <c r="A72" s="168"/>
      <c r="B72" s="151"/>
      <c r="C72" s="151"/>
      <c r="D72" s="359" t="s">
        <v>114</v>
      </c>
      <c r="E72" s="360"/>
      <c r="F72" s="167">
        <v>0</v>
      </c>
      <c r="G72" s="167">
        <v>0</v>
      </c>
      <c r="H72" s="163"/>
      <c r="I72" s="163"/>
    </row>
    <row r="73" spans="1:9" x14ac:dyDescent="0.25">
      <c r="A73" s="168"/>
      <c r="B73" s="151"/>
      <c r="C73" s="151"/>
      <c r="D73" s="359"/>
      <c r="E73" s="360"/>
      <c r="F73" s="151"/>
      <c r="G73" s="151"/>
      <c r="H73" s="163"/>
      <c r="I73" s="163"/>
    </row>
    <row r="74" spans="1:9" ht="22.5" customHeight="1" x14ac:dyDescent="0.25">
      <c r="A74" s="168"/>
      <c r="B74" s="151"/>
      <c r="C74" s="151"/>
      <c r="D74" s="357" t="s">
        <v>115</v>
      </c>
      <c r="E74" s="358"/>
      <c r="F74" s="167">
        <v>0</v>
      </c>
      <c r="G74" s="167">
        <v>0</v>
      </c>
      <c r="H74" s="163"/>
      <c r="I74" s="163"/>
    </row>
    <row r="75" spans="1:9" x14ac:dyDescent="0.25">
      <c r="A75" s="168"/>
      <c r="B75" s="151"/>
      <c r="C75" s="151"/>
      <c r="D75" s="359" t="s">
        <v>116</v>
      </c>
      <c r="E75" s="360"/>
      <c r="F75" s="167">
        <v>0</v>
      </c>
      <c r="G75" s="167">
        <v>0</v>
      </c>
      <c r="H75" s="163"/>
      <c r="I75" s="163"/>
    </row>
    <row r="76" spans="1:9" x14ac:dyDescent="0.25">
      <c r="A76" s="168"/>
      <c r="B76" s="151"/>
      <c r="C76" s="151"/>
      <c r="D76" s="359" t="s">
        <v>117</v>
      </c>
      <c r="E76" s="360"/>
      <c r="F76" s="167">
        <v>0</v>
      </c>
      <c r="G76" s="167">
        <v>0</v>
      </c>
      <c r="H76" s="163"/>
      <c r="I76" s="163"/>
    </row>
    <row r="77" spans="1:9" x14ac:dyDescent="0.25">
      <c r="A77" s="168"/>
      <c r="B77" s="151"/>
      <c r="C77" s="151"/>
      <c r="D77" s="170"/>
      <c r="E77" s="171"/>
      <c r="F77" s="151"/>
      <c r="G77" s="151"/>
      <c r="H77" s="163"/>
      <c r="I77" s="163"/>
    </row>
    <row r="78" spans="1:9" x14ac:dyDescent="0.25">
      <c r="A78" s="168"/>
      <c r="B78" s="151"/>
      <c r="C78" s="151"/>
      <c r="D78" s="357" t="s">
        <v>118</v>
      </c>
      <c r="E78" s="358"/>
      <c r="F78" s="151">
        <f>+F62+F67+F74</f>
        <v>30182499.009999998</v>
      </c>
      <c r="G78" s="151">
        <f>+G62+G67+G74</f>
        <v>28481159.369999997</v>
      </c>
      <c r="H78" s="163"/>
      <c r="I78" s="163"/>
    </row>
    <row r="79" spans="1:9" x14ac:dyDescent="0.25">
      <c r="A79" s="168"/>
      <c r="B79" s="151"/>
      <c r="C79" s="151"/>
      <c r="D79" s="359"/>
      <c r="E79" s="360"/>
      <c r="F79" s="151"/>
      <c r="G79" s="151"/>
      <c r="H79" s="163"/>
      <c r="I79" s="163"/>
    </row>
    <row r="80" spans="1:9" x14ac:dyDescent="0.25">
      <c r="A80" s="168"/>
      <c r="B80" s="151"/>
      <c r="C80" s="151"/>
      <c r="D80" s="357" t="s">
        <v>119</v>
      </c>
      <c r="E80" s="358"/>
      <c r="F80" s="151">
        <f>+F58+F78</f>
        <v>31552612.619999997</v>
      </c>
      <c r="G80" s="151">
        <f>+G58+G78</f>
        <v>30363969.319999997</v>
      </c>
      <c r="H80" s="163"/>
      <c r="I80" s="163"/>
    </row>
    <row r="81" spans="1:9" ht="15.75" thickBot="1" x14ac:dyDescent="0.3">
      <c r="A81" s="172"/>
      <c r="B81" s="173"/>
      <c r="C81" s="173"/>
      <c r="D81" s="363"/>
      <c r="E81" s="364"/>
      <c r="F81" s="173"/>
      <c r="G81" s="173"/>
      <c r="H81" s="163"/>
      <c r="I81" s="163"/>
    </row>
    <row r="82" spans="1:9" x14ac:dyDescent="0.25">
      <c r="A82" s="163"/>
      <c r="B82" s="163"/>
      <c r="C82" s="163"/>
      <c r="D82" s="163"/>
      <c r="E82" s="163"/>
      <c r="F82" s="163"/>
      <c r="G82" s="163"/>
      <c r="H82" s="163"/>
      <c r="I82" s="163"/>
    </row>
    <row r="83" spans="1:9" x14ac:dyDescent="0.25">
      <c r="A83" s="345" t="s">
        <v>632</v>
      </c>
      <c r="B83" s="345"/>
      <c r="C83" s="345"/>
      <c r="D83" s="345"/>
      <c r="E83" s="345"/>
      <c r="F83" s="345"/>
      <c r="G83" s="345"/>
      <c r="H83" s="345"/>
      <c r="I83" s="345"/>
    </row>
    <row r="84" spans="1:9" x14ac:dyDescent="0.25">
      <c r="A84" s="180"/>
      <c r="B84" s="180"/>
      <c r="C84" s="180"/>
      <c r="D84" s="180"/>
      <c r="E84" s="180"/>
      <c r="F84" s="180"/>
      <c r="G84" s="180"/>
      <c r="H84" s="180"/>
      <c r="I84" s="180"/>
    </row>
    <row r="85" spans="1:9" x14ac:dyDescent="0.25">
      <c r="A85" s="180"/>
      <c r="B85" s="180"/>
      <c r="C85" s="180"/>
      <c r="D85" s="180"/>
      <c r="E85" s="180"/>
      <c r="F85" s="180"/>
      <c r="G85" s="180"/>
      <c r="H85" s="180"/>
      <c r="I85" s="180"/>
    </row>
    <row r="86" spans="1:9" x14ac:dyDescent="0.25">
      <c r="A86" s="152"/>
      <c r="B86" s="153"/>
      <c r="C86" s="154"/>
      <c r="D86" s="154"/>
      <c r="E86" s="155"/>
      <c r="F86" s="156"/>
      <c r="G86" s="153"/>
      <c r="H86" s="154"/>
      <c r="I86" s="154"/>
    </row>
    <row r="87" spans="1:9" x14ac:dyDescent="0.25">
      <c r="A87" s="152"/>
      <c r="B87" s="346"/>
      <c r="C87" s="346"/>
      <c r="D87" s="154"/>
      <c r="E87" s="178"/>
      <c r="F87" s="178"/>
      <c r="H87" s="154"/>
      <c r="I87" s="154"/>
    </row>
    <row r="88" spans="1:9" x14ac:dyDescent="0.25">
      <c r="A88" s="157"/>
      <c r="B88" s="347" t="s">
        <v>801</v>
      </c>
      <c r="C88" s="347"/>
      <c r="D88" s="154"/>
      <c r="E88" s="177" t="s">
        <v>790</v>
      </c>
      <c r="F88" s="177"/>
      <c r="H88" s="158"/>
      <c r="I88" s="154"/>
    </row>
    <row r="89" spans="1:9" ht="15" customHeight="1" x14ac:dyDescent="0.25">
      <c r="A89" s="159"/>
      <c r="B89" s="344" t="s">
        <v>791</v>
      </c>
      <c r="C89" s="344"/>
      <c r="D89" s="160"/>
      <c r="E89" s="176" t="s">
        <v>792</v>
      </c>
      <c r="F89" s="176"/>
      <c r="H89" s="158"/>
      <c r="I89" s="154"/>
    </row>
    <row r="90" spans="1:9" x14ac:dyDescent="0.25">
      <c r="A90" s="155"/>
      <c r="B90" s="155"/>
      <c r="C90" s="161"/>
      <c r="D90" s="155"/>
      <c r="E90" s="155"/>
      <c r="F90" s="162"/>
      <c r="G90" s="162"/>
      <c r="H90" s="155"/>
      <c r="I90" s="155"/>
    </row>
    <row r="91" spans="1:9" x14ac:dyDescent="0.25">
      <c r="A91" s="155"/>
      <c r="B91" s="155"/>
      <c r="C91" s="161"/>
      <c r="D91" s="155"/>
      <c r="E91" s="155"/>
      <c r="F91" s="162"/>
      <c r="G91" s="162"/>
      <c r="H91" s="155"/>
      <c r="I91" s="155"/>
    </row>
    <row r="92" spans="1:9" x14ac:dyDescent="0.25">
      <c r="A92" s="100"/>
      <c r="B92" s="100"/>
      <c r="C92" s="100"/>
      <c r="D92" s="100"/>
      <c r="E92" s="100"/>
      <c r="F92" s="100"/>
      <c r="G92" s="100"/>
      <c r="H92" s="100"/>
      <c r="I92" s="100"/>
    </row>
    <row r="93" spans="1:9" x14ac:dyDescent="0.25">
      <c r="A93" s="100"/>
      <c r="B93" s="100"/>
      <c r="C93" s="100"/>
      <c r="D93" s="100"/>
      <c r="E93" s="100"/>
      <c r="F93" s="100"/>
      <c r="G93" s="100"/>
      <c r="H93" s="100"/>
      <c r="I93" s="100"/>
    </row>
    <row r="94" spans="1:9" x14ac:dyDescent="0.25">
      <c r="A94" s="100"/>
      <c r="B94" s="101"/>
      <c r="C94" s="102"/>
      <c r="D94" s="102"/>
      <c r="E94" s="103"/>
      <c r="F94" s="104"/>
      <c r="G94" s="105"/>
      <c r="H94" s="102"/>
      <c r="I94" s="102"/>
    </row>
    <row r="95" spans="1:9" x14ac:dyDescent="0.25">
      <c r="A95" s="115"/>
      <c r="B95" s="107"/>
      <c r="C95" s="102"/>
      <c r="D95" s="116"/>
      <c r="E95" s="108"/>
      <c r="F95" s="99"/>
      <c r="G95" s="99"/>
      <c r="H95" s="99"/>
      <c r="I95" s="102"/>
    </row>
    <row r="96" spans="1:9" x14ac:dyDescent="0.25">
      <c r="A96" s="125"/>
      <c r="B96" s="125"/>
      <c r="C96" s="125"/>
      <c r="D96" s="116"/>
      <c r="E96" s="125"/>
      <c r="F96" s="109"/>
      <c r="G96" s="102"/>
      <c r="H96" s="99"/>
      <c r="I96" s="102"/>
    </row>
    <row r="97" spans="1:9" ht="15" customHeight="1" x14ac:dyDescent="0.25">
      <c r="A97" s="124"/>
      <c r="B97" s="124"/>
      <c r="C97" s="124"/>
      <c r="D97" s="116"/>
      <c r="E97" s="124"/>
      <c r="F97" s="110"/>
      <c r="G97" s="111"/>
      <c r="H97" s="99"/>
      <c r="I97" s="102"/>
    </row>
    <row r="98" spans="1:9" x14ac:dyDescent="0.25">
      <c r="A98" s="99"/>
      <c r="B98" s="99"/>
      <c r="C98" s="99"/>
      <c r="D98" s="99"/>
      <c r="E98" s="99"/>
      <c r="F98" s="112"/>
      <c r="G98" s="111"/>
      <c r="H98" s="99"/>
      <c r="I98" s="99"/>
    </row>
    <row r="99" spans="1:9" x14ac:dyDescent="0.25">
      <c r="A99" s="99"/>
      <c r="B99" s="99"/>
      <c r="C99" s="99"/>
      <c r="D99" s="99"/>
      <c r="E99" s="99"/>
      <c r="F99" s="99"/>
      <c r="G99" s="99"/>
      <c r="H99" s="99"/>
      <c r="I99" s="99"/>
    </row>
    <row r="100" spans="1:9" x14ac:dyDescent="0.25">
      <c r="A100" s="99"/>
      <c r="B100" s="99"/>
      <c r="C100" s="99"/>
      <c r="D100" s="99"/>
      <c r="E100" s="99"/>
      <c r="F100" s="99"/>
      <c r="G100" s="99"/>
      <c r="H100" s="99"/>
      <c r="I100" s="99"/>
    </row>
    <row r="101" spans="1:9" x14ac:dyDescent="0.25">
      <c r="A101" s="99"/>
      <c r="B101" s="99"/>
      <c r="C101" s="99"/>
      <c r="D101" s="99"/>
      <c r="E101" s="99"/>
      <c r="F101" s="99"/>
      <c r="G101" s="99"/>
      <c r="H101" s="99"/>
      <c r="I101" s="99"/>
    </row>
  </sheetData>
  <mergeCells count="84">
    <mergeCell ref="D78:E78"/>
    <mergeCell ref="D79:E79"/>
    <mergeCell ref="D5:E5"/>
    <mergeCell ref="D70:E70"/>
    <mergeCell ref="D71:E71"/>
    <mergeCell ref="D72:E72"/>
    <mergeCell ref="D73:E73"/>
    <mergeCell ref="D75:E75"/>
    <mergeCell ref="D76:E76"/>
    <mergeCell ref="D63:E63"/>
    <mergeCell ref="D64:E64"/>
    <mergeCell ref="D65:E65"/>
    <mergeCell ref="D66:E66"/>
    <mergeCell ref="D67:E67"/>
    <mergeCell ref="D69:E69"/>
    <mergeCell ref="D54:E54"/>
    <mergeCell ref="D55:E55"/>
    <mergeCell ref="D58:E58"/>
    <mergeCell ref="D59:E59"/>
    <mergeCell ref="D60:E60"/>
    <mergeCell ref="D61:E61"/>
    <mergeCell ref="D37:E37"/>
    <mergeCell ref="D53:E53"/>
    <mergeCell ref="D40:E40"/>
    <mergeCell ref="D41:E41"/>
    <mergeCell ref="D42:E42"/>
    <mergeCell ref="D43:E43"/>
    <mergeCell ref="D46:E46"/>
    <mergeCell ref="D45:E45"/>
    <mergeCell ref="D50:E50"/>
    <mergeCell ref="D44:E44"/>
    <mergeCell ref="D47:E47"/>
    <mergeCell ref="D48:E48"/>
    <mergeCell ref="D49:E49"/>
    <mergeCell ref="D51:E51"/>
    <mergeCell ref="D52:E52"/>
    <mergeCell ref="D81:E81"/>
    <mergeCell ref="D7:E7"/>
    <mergeCell ref="D9:E9"/>
    <mergeCell ref="D10:E10"/>
    <mergeCell ref="D11:E11"/>
    <mergeCell ref="D20:E20"/>
    <mergeCell ref="D14:E14"/>
    <mergeCell ref="D8:E8"/>
    <mergeCell ref="D18:E18"/>
    <mergeCell ref="D19:E19"/>
    <mergeCell ref="D21:E21"/>
    <mergeCell ref="D22:E22"/>
    <mergeCell ref="D23:E23"/>
    <mergeCell ref="D39:E39"/>
    <mergeCell ref="D25:E25"/>
    <mergeCell ref="D27:E27"/>
    <mergeCell ref="D15:E15"/>
    <mergeCell ref="D6:E6"/>
    <mergeCell ref="D16:E16"/>
    <mergeCell ref="D17:E17"/>
    <mergeCell ref="D80:E80"/>
    <mergeCell ref="D28:E28"/>
    <mergeCell ref="D29:E29"/>
    <mergeCell ref="D30:E30"/>
    <mergeCell ref="D31:E31"/>
    <mergeCell ref="D38:E38"/>
    <mergeCell ref="D32:E32"/>
    <mergeCell ref="D26:E26"/>
    <mergeCell ref="D33:E33"/>
    <mergeCell ref="D34:E34"/>
    <mergeCell ref="D35:E35"/>
    <mergeCell ref="D36:E36"/>
    <mergeCell ref="B89:C89"/>
    <mergeCell ref="A83:I83"/>
    <mergeCell ref="B87:C87"/>
    <mergeCell ref="B88:C88"/>
    <mergeCell ref="A1:G1"/>
    <mergeCell ref="A2:G2"/>
    <mergeCell ref="A3:G3"/>
    <mergeCell ref="A4:G4"/>
    <mergeCell ref="D74:E74"/>
    <mergeCell ref="D68:E68"/>
    <mergeCell ref="D62:E62"/>
    <mergeCell ref="D56:E56"/>
    <mergeCell ref="D57:E57"/>
    <mergeCell ref="D24:E24"/>
    <mergeCell ref="D12:E12"/>
    <mergeCell ref="D13:E13"/>
  </mergeCells>
  <pageMargins left="0.70866141732283472" right="0.70866141732283472" top="0.74803149606299213" bottom="0.74803149606299213" header="0.31496062992125984" footer="0.31496062992125984"/>
  <pageSetup scale="62" orientation="landscape" r:id="rId1"/>
  <rowBreaks count="1" manualBreakCount="1">
    <brk id="44" max="6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L82"/>
  <sheetViews>
    <sheetView zoomScale="130" zoomScaleNormal="130" workbookViewId="0">
      <selection activeCell="L10" sqref="L10"/>
    </sheetView>
  </sheetViews>
  <sheetFormatPr baseColWidth="10" defaultRowHeight="15" x14ac:dyDescent="0.25"/>
  <cols>
    <col min="1" max="1" width="1.875" customWidth="1"/>
    <col min="2" max="2" width="1.25" customWidth="1"/>
    <col min="3" max="3" width="23.875" customWidth="1"/>
    <col min="4" max="4" width="1.125" customWidth="1"/>
    <col min="6" max="6" width="1.25" customWidth="1"/>
  </cols>
  <sheetData>
    <row r="1" spans="1:11" x14ac:dyDescent="0.25">
      <c r="A1" s="480"/>
      <c r="B1" s="481"/>
      <c r="C1" s="481"/>
      <c r="D1" s="481"/>
      <c r="E1" s="481"/>
      <c r="F1" s="481"/>
      <c r="G1" s="481"/>
      <c r="H1" s="481"/>
      <c r="I1" s="481"/>
      <c r="J1" s="481"/>
      <c r="K1" s="482"/>
    </row>
    <row r="2" spans="1:11" x14ac:dyDescent="0.25">
      <c r="A2" s="483" t="s">
        <v>120</v>
      </c>
      <c r="B2" s="484"/>
      <c r="C2" s="484"/>
      <c r="D2" s="484"/>
      <c r="E2" s="484"/>
      <c r="F2" s="484"/>
      <c r="G2" s="484"/>
      <c r="H2" s="484"/>
      <c r="I2" s="484"/>
      <c r="J2" s="484"/>
      <c r="K2" s="485"/>
    </row>
    <row r="3" spans="1:11" x14ac:dyDescent="0.25">
      <c r="A3" s="483" t="s">
        <v>531</v>
      </c>
      <c r="B3" s="484"/>
      <c r="C3" s="484"/>
      <c r="D3" s="484"/>
      <c r="E3" s="484"/>
      <c r="F3" s="484"/>
      <c r="G3" s="484"/>
      <c r="H3" s="484"/>
      <c r="I3" s="484"/>
      <c r="J3" s="484"/>
      <c r="K3" s="485"/>
    </row>
    <row r="4" spans="1:11" x14ac:dyDescent="0.25">
      <c r="A4" s="483" t="s">
        <v>637</v>
      </c>
      <c r="B4" s="484"/>
      <c r="C4" s="484"/>
      <c r="D4" s="484"/>
      <c r="E4" s="484"/>
      <c r="F4" s="484"/>
      <c r="G4" s="484"/>
      <c r="H4" s="484"/>
      <c r="I4" s="484"/>
      <c r="J4" s="484"/>
      <c r="K4" s="485"/>
    </row>
    <row r="5" spans="1:11" ht="15.75" thickBot="1" x14ac:dyDescent="0.3">
      <c r="A5" s="486"/>
      <c r="B5" s="487"/>
      <c r="C5" s="487"/>
      <c r="D5" s="487"/>
      <c r="E5" s="487"/>
      <c r="F5" s="487"/>
      <c r="G5" s="487"/>
      <c r="H5" s="487"/>
      <c r="I5" s="487"/>
      <c r="J5" s="487"/>
      <c r="K5" s="488"/>
    </row>
    <row r="6" spans="1:11" ht="15.75" thickBot="1" x14ac:dyDescent="0.3">
      <c r="A6" s="489" t="s">
        <v>532</v>
      </c>
      <c r="B6" s="490"/>
      <c r="C6" s="491"/>
      <c r="D6" s="498" t="s">
        <v>533</v>
      </c>
      <c r="E6" s="499"/>
      <c r="F6" s="499"/>
      <c r="G6" s="500"/>
      <c r="H6" s="501" t="s">
        <v>534</v>
      </c>
      <c r="I6" s="500"/>
      <c r="J6" s="502" t="s">
        <v>535</v>
      </c>
      <c r="K6" s="505" t="s">
        <v>536</v>
      </c>
    </row>
    <row r="7" spans="1:11" ht="15.75" thickBot="1" x14ac:dyDescent="0.3">
      <c r="A7" s="492"/>
      <c r="B7" s="493"/>
      <c r="C7" s="494"/>
      <c r="D7" s="508" t="s">
        <v>537</v>
      </c>
      <c r="E7" s="509"/>
      <c r="F7" s="510" t="s">
        <v>538</v>
      </c>
      <c r="G7" s="509"/>
      <c r="H7" s="1"/>
      <c r="I7" s="1"/>
      <c r="J7" s="503"/>
      <c r="K7" s="506"/>
    </row>
    <row r="8" spans="1:11" ht="25.5" thickBot="1" x14ac:dyDescent="0.3">
      <c r="A8" s="495"/>
      <c r="B8" s="496"/>
      <c r="C8" s="497"/>
      <c r="D8" s="4"/>
      <c r="E8" s="46" t="s">
        <v>539</v>
      </c>
      <c r="F8" s="144"/>
      <c r="G8" s="46" t="s">
        <v>540</v>
      </c>
      <c r="H8" s="47" t="s">
        <v>541</v>
      </c>
      <c r="I8" s="48" t="s">
        <v>542</v>
      </c>
      <c r="J8" s="504"/>
      <c r="K8" s="507"/>
    </row>
    <row r="9" spans="1:11" ht="15.75" thickBot="1" x14ac:dyDescent="0.3">
      <c r="A9" s="473" t="s">
        <v>543</v>
      </c>
      <c r="B9" s="474"/>
      <c r="C9" s="474"/>
      <c r="D9" s="474"/>
      <c r="E9" s="474"/>
      <c r="F9" s="474"/>
      <c r="G9" s="474"/>
      <c r="H9" s="49"/>
      <c r="I9" s="49"/>
      <c r="J9" s="49"/>
      <c r="K9" s="50"/>
    </row>
    <row r="10" spans="1:11" ht="15.75" thickBot="1" x14ac:dyDescent="0.3">
      <c r="A10" s="475" t="s">
        <v>544</v>
      </c>
      <c r="B10" s="476"/>
      <c r="C10" s="476"/>
      <c r="D10" s="476"/>
      <c r="E10" s="476"/>
      <c r="F10" s="476"/>
      <c r="G10" s="476"/>
      <c r="H10" s="51"/>
      <c r="I10" s="51"/>
      <c r="J10" s="51"/>
      <c r="K10" s="52"/>
    </row>
    <row r="11" spans="1:11" ht="16.5" customHeight="1" thickBot="1" x14ac:dyDescent="0.3">
      <c r="A11" s="53">
        <v>1</v>
      </c>
      <c r="B11" s="477" t="s">
        <v>545</v>
      </c>
      <c r="C11" s="477"/>
      <c r="D11" s="54"/>
      <c r="E11" s="55"/>
      <c r="F11" s="54"/>
      <c r="G11" s="55"/>
      <c r="H11" s="54"/>
      <c r="I11" s="54"/>
      <c r="J11" s="54"/>
      <c r="K11" s="56"/>
    </row>
    <row r="12" spans="1:11" ht="25.5" thickBot="1" x14ac:dyDescent="0.3">
      <c r="A12" s="57"/>
      <c r="B12" s="58" t="s">
        <v>546</v>
      </c>
      <c r="C12" s="59" t="s">
        <v>547</v>
      </c>
      <c r="D12" s="60"/>
      <c r="E12" s="2" t="s">
        <v>548</v>
      </c>
      <c r="F12" s="17"/>
      <c r="G12" s="10"/>
      <c r="H12" s="301">
        <v>254949873</v>
      </c>
      <c r="I12" s="60" t="s">
        <v>549</v>
      </c>
      <c r="J12" s="17" t="s">
        <v>550</v>
      </c>
      <c r="K12" s="17"/>
    </row>
    <row r="13" spans="1:11" ht="17.25" thickBot="1" x14ac:dyDescent="0.3">
      <c r="A13" s="57"/>
      <c r="B13" s="58" t="s">
        <v>551</v>
      </c>
      <c r="C13" s="59" t="s">
        <v>203</v>
      </c>
      <c r="D13" s="61"/>
      <c r="E13" s="62" t="s">
        <v>552</v>
      </c>
      <c r="F13" s="63"/>
      <c r="G13" s="64"/>
      <c r="H13" s="298">
        <v>125000001</v>
      </c>
      <c r="I13" s="61" t="s">
        <v>549</v>
      </c>
      <c r="J13" s="63" t="s">
        <v>550</v>
      </c>
      <c r="K13" s="63"/>
    </row>
    <row r="14" spans="1:11" ht="17.25" thickBot="1" x14ac:dyDescent="0.3">
      <c r="A14" s="57"/>
      <c r="B14" s="58" t="s">
        <v>553</v>
      </c>
      <c r="C14" s="59" t="s">
        <v>554</v>
      </c>
      <c r="D14" s="61"/>
      <c r="E14" s="62" t="s">
        <v>555</v>
      </c>
      <c r="F14" s="63"/>
      <c r="G14" s="64"/>
      <c r="H14" s="298">
        <v>123385934</v>
      </c>
      <c r="I14" s="61" t="s">
        <v>549</v>
      </c>
      <c r="J14" s="66" t="s">
        <v>550</v>
      </c>
      <c r="K14" s="63"/>
    </row>
    <row r="15" spans="1:11" ht="16.5" customHeight="1" thickBot="1" x14ac:dyDescent="0.3">
      <c r="A15" s="53">
        <v>2</v>
      </c>
      <c r="B15" s="477" t="s">
        <v>556</v>
      </c>
      <c r="C15" s="477"/>
      <c r="D15" s="67"/>
      <c r="E15" s="67"/>
      <c r="F15" s="67"/>
      <c r="G15" s="68"/>
      <c r="H15" s="67"/>
      <c r="I15" s="67"/>
      <c r="J15" s="54"/>
      <c r="K15" s="69"/>
    </row>
    <row r="16" spans="1:11" ht="25.5" thickBot="1" x14ac:dyDescent="0.3">
      <c r="A16" s="57"/>
      <c r="B16" s="58" t="s">
        <v>546</v>
      </c>
      <c r="C16" s="59" t="s">
        <v>547</v>
      </c>
      <c r="D16" s="60"/>
      <c r="E16" s="2" t="s">
        <v>548</v>
      </c>
      <c r="F16" s="17"/>
      <c r="G16" s="10"/>
      <c r="H16" s="301">
        <v>254949873</v>
      </c>
      <c r="I16" s="60" t="s">
        <v>549</v>
      </c>
      <c r="J16" s="17" t="s">
        <v>550</v>
      </c>
      <c r="K16" s="17"/>
    </row>
    <row r="17" spans="1:11" ht="17.25" thickBot="1" x14ac:dyDescent="0.3">
      <c r="A17" s="57"/>
      <c r="B17" s="58" t="s">
        <v>551</v>
      </c>
      <c r="C17" s="59" t="s">
        <v>203</v>
      </c>
      <c r="D17" s="61"/>
      <c r="E17" s="62" t="s">
        <v>552</v>
      </c>
      <c r="F17" s="63"/>
      <c r="G17" s="64"/>
      <c r="H17" s="298">
        <v>125000001</v>
      </c>
      <c r="I17" s="61" t="s">
        <v>549</v>
      </c>
      <c r="J17" s="63" t="s">
        <v>550</v>
      </c>
      <c r="K17" s="63"/>
    </row>
    <row r="18" spans="1:11" ht="17.25" thickBot="1" x14ac:dyDescent="0.3">
      <c r="A18" s="57"/>
      <c r="B18" s="58" t="s">
        <v>553</v>
      </c>
      <c r="C18" s="59" t="s">
        <v>554</v>
      </c>
      <c r="D18" s="61"/>
      <c r="E18" s="62" t="s">
        <v>555</v>
      </c>
      <c r="F18" s="63"/>
      <c r="G18" s="64"/>
      <c r="H18" s="298">
        <v>123385934</v>
      </c>
      <c r="I18" s="61" t="s">
        <v>549</v>
      </c>
      <c r="J18" s="66" t="s">
        <v>550</v>
      </c>
      <c r="K18" s="63"/>
    </row>
    <row r="19" spans="1:11" ht="16.5" customHeight="1" thickBot="1" x14ac:dyDescent="0.3">
      <c r="A19" s="53">
        <v>3</v>
      </c>
      <c r="B19" s="477" t="s">
        <v>557</v>
      </c>
      <c r="C19" s="477"/>
      <c r="D19" s="67"/>
      <c r="E19" s="67"/>
      <c r="F19" s="67"/>
      <c r="G19" s="68"/>
      <c r="H19" s="67"/>
      <c r="I19" s="67"/>
      <c r="J19" s="54"/>
      <c r="K19" s="69"/>
    </row>
    <row r="20" spans="1:11" ht="17.25" thickBot="1" x14ac:dyDescent="0.3">
      <c r="A20" s="57"/>
      <c r="B20" s="58" t="s">
        <v>546</v>
      </c>
      <c r="C20" s="59" t="s">
        <v>547</v>
      </c>
      <c r="D20" s="60"/>
      <c r="E20" s="2" t="s">
        <v>558</v>
      </c>
      <c r="F20" s="17"/>
      <c r="G20" s="10"/>
      <c r="H20" s="301">
        <v>254949873</v>
      </c>
      <c r="I20" s="60" t="s">
        <v>549</v>
      </c>
      <c r="J20" s="17" t="s">
        <v>559</v>
      </c>
      <c r="K20" s="17"/>
    </row>
    <row r="21" spans="1:11" ht="17.25" thickBot="1" x14ac:dyDescent="0.3">
      <c r="A21" s="57"/>
      <c r="B21" s="58" t="s">
        <v>551</v>
      </c>
      <c r="C21" s="59" t="s">
        <v>203</v>
      </c>
      <c r="D21" s="61"/>
      <c r="E21" s="62" t="s">
        <v>560</v>
      </c>
      <c r="F21" s="63"/>
      <c r="G21" s="64"/>
      <c r="H21" s="298">
        <v>125000001</v>
      </c>
      <c r="I21" s="61" t="s">
        <v>549</v>
      </c>
      <c r="J21" s="63" t="s">
        <v>559</v>
      </c>
      <c r="K21" s="63"/>
    </row>
    <row r="22" spans="1:11" ht="17.25" thickBot="1" x14ac:dyDescent="0.3">
      <c r="A22" s="57"/>
      <c r="B22" s="58" t="s">
        <v>553</v>
      </c>
      <c r="C22" s="59" t="s">
        <v>554</v>
      </c>
      <c r="D22" s="61"/>
      <c r="E22" s="62" t="s">
        <v>555</v>
      </c>
      <c r="F22" s="63"/>
      <c r="G22" s="64"/>
      <c r="H22" s="298">
        <v>123385934</v>
      </c>
      <c r="I22" s="61" t="s">
        <v>549</v>
      </c>
      <c r="J22" s="66" t="s">
        <v>559</v>
      </c>
      <c r="K22" s="63"/>
    </row>
    <row r="23" spans="1:11" ht="16.5" customHeight="1" thickBot="1" x14ac:dyDescent="0.3">
      <c r="A23" s="53">
        <v>4</v>
      </c>
      <c r="B23" s="477" t="s">
        <v>561</v>
      </c>
      <c r="C23" s="477"/>
      <c r="D23" s="67"/>
      <c r="E23" s="67"/>
      <c r="F23" s="67"/>
      <c r="G23" s="68"/>
      <c r="H23" s="67"/>
      <c r="I23" s="67"/>
      <c r="J23" s="54"/>
      <c r="K23" s="69"/>
    </row>
    <row r="24" spans="1:11" ht="15.75" thickBot="1" x14ac:dyDescent="0.3">
      <c r="A24" s="70"/>
      <c r="B24" s="71" t="s">
        <v>546</v>
      </c>
      <c r="C24" s="297" t="s">
        <v>562</v>
      </c>
      <c r="D24" s="297"/>
      <c r="E24" s="297"/>
      <c r="F24" s="54"/>
      <c r="G24" s="55"/>
      <c r="H24" s="54"/>
      <c r="I24" s="54"/>
      <c r="J24" s="54"/>
      <c r="K24" s="56"/>
    </row>
    <row r="25" spans="1:11" ht="17.25" thickBot="1" x14ac:dyDescent="0.3">
      <c r="A25" s="57"/>
      <c r="B25" s="58"/>
      <c r="C25" s="72" t="s">
        <v>563</v>
      </c>
      <c r="D25" s="60"/>
      <c r="E25" s="2" t="s">
        <v>564</v>
      </c>
      <c r="F25" s="17"/>
      <c r="G25" s="299"/>
      <c r="H25" s="16">
        <v>0</v>
      </c>
      <c r="I25" s="60" t="s">
        <v>549</v>
      </c>
      <c r="J25" s="17" t="s">
        <v>565</v>
      </c>
      <c r="K25" s="17"/>
    </row>
    <row r="26" spans="1:11" ht="17.25" thickBot="1" x14ac:dyDescent="0.3">
      <c r="A26" s="57"/>
      <c r="B26" s="58"/>
      <c r="C26" s="72" t="s">
        <v>566</v>
      </c>
      <c r="D26" s="61"/>
      <c r="E26" s="62" t="s">
        <v>567</v>
      </c>
      <c r="F26" s="63"/>
      <c r="G26" s="300"/>
      <c r="H26" s="65">
        <v>0</v>
      </c>
      <c r="I26" s="61" t="s">
        <v>549</v>
      </c>
      <c r="J26" s="63" t="s">
        <v>565</v>
      </c>
      <c r="K26" s="63"/>
    </row>
    <row r="27" spans="1:11" ht="25.5" thickBot="1" x14ac:dyDescent="0.3">
      <c r="A27" s="73"/>
      <c r="B27" s="58" t="s">
        <v>551</v>
      </c>
      <c r="C27" s="59" t="s">
        <v>568</v>
      </c>
      <c r="D27" s="74"/>
      <c r="E27" s="62" t="s">
        <v>569</v>
      </c>
      <c r="F27" s="75"/>
      <c r="G27" s="64"/>
      <c r="H27" s="65">
        <v>0</v>
      </c>
      <c r="I27" s="61" t="s">
        <v>549</v>
      </c>
      <c r="J27" s="63" t="s">
        <v>565</v>
      </c>
      <c r="K27" s="63"/>
    </row>
    <row r="28" spans="1:11" ht="17.25" thickBot="1" x14ac:dyDescent="0.3">
      <c r="A28" s="73"/>
      <c r="B28" s="58" t="s">
        <v>553</v>
      </c>
      <c r="C28" s="59" t="s">
        <v>570</v>
      </c>
      <c r="D28" s="76"/>
      <c r="E28" s="77" t="s">
        <v>571</v>
      </c>
      <c r="F28" s="69"/>
      <c r="G28" s="78"/>
      <c r="H28" s="79">
        <v>0</v>
      </c>
      <c r="I28" s="80" t="s">
        <v>549</v>
      </c>
      <c r="J28" s="66" t="s">
        <v>565</v>
      </c>
      <c r="K28" s="66"/>
    </row>
    <row r="29" spans="1:11" ht="25.5" thickBot="1" x14ac:dyDescent="0.3">
      <c r="A29" s="73"/>
      <c r="B29" s="58" t="s">
        <v>572</v>
      </c>
      <c r="C29" s="59" t="s">
        <v>573</v>
      </c>
      <c r="D29" s="81"/>
      <c r="E29" s="3" t="s">
        <v>569</v>
      </c>
      <c r="F29" s="56"/>
      <c r="G29" s="11"/>
      <c r="H29" s="82">
        <v>0</v>
      </c>
      <c r="I29" s="83" t="s">
        <v>549</v>
      </c>
      <c r="J29" s="18" t="s">
        <v>565</v>
      </c>
      <c r="K29" s="18"/>
    </row>
    <row r="30" spans="1:11" ht="15.75" thickBot="1" x14ac:dyDescent="0.3">
      <c r="A30" s="84">
        <v>5</v>
      </c>
      <c r="B30" s="477" t="s">
        <v>574</v>
      </c>
      <c r="C30" s="477"/>
      <c r="D30" s="67"/>
      <c r="E30" s="67"/>
      <c r="F30" s="67"/>
      <c r="G30" s="68"/>
      <c r="H30" s="67"/>
      <c r="I30" s="67"/>
      <c r="J30" s="67"/>
      <c r="K30" s="69"/>
    </row>
    <row r="31" spans="1:11" ht="17.25" thickBot="1" x14ac:dyDescent="0.3">
      <c r="A31" s="57"/>
      <c r="B31" s="58" t="s">
        <v>575</v>
      </c>
      <c r="C31" s="59" t="s">
        <v>576</v>
      </c>
      <c r="D31" s="60"/>
      <c r="E31" s="2" t="s">
        <v>577</v>
      </c>
      <c r="F31" s="17"/>
      <c r="G31" s="10"/>
      <c r="H31" s="301">
        <v>35552710</v>
      </c>
      <c r="I31" s="60" t="s">
        <v>549</v>
      </c>
      <c r="J31" s="17" t="s">
        <v>578</v>
      </c>
      <c r="K31" s="17"/>
    </row>
    <row r="32" spans="1:11" ht="17.25" thickBot="1" x14ac:dyDescent="0.3">
      <c r="A32" s="57"/>
      <c r="B32" s="58" t="s">
        <v>579</v>
      </c>
      <c r="C32" s="59" t="s">
        <v>554</v>
      </c>
      <c r="D32" s="61"/>
      <c r="E32" s="62" t="s">
        <v>577</v>
      </c>
      <c r="F32" s="63"/>
      <c r="G32" s="64"/>
      <c r="H32" s="298">
        <v>33875555</v>
      </c>
      <c r="I32" s="61" t="s">
        <v>549</v>
      </c>
      <c r="J32" s="66" t="s">
        <v>580</v>
      </c>
      <c r="K32" s="63"/>
    </row>
    <row r="33" spans="1:11" ht="24.75" customHeight="1" thickBot="1" x14ac:dyDescent="0.3">
      <c r="A33" s="53">
        <v>6</v>
      </c>
      <c r="B33" s="477" t="s">
        <v>581</v>
      </c>
      <c r="C33" s="477"/>
      <c r="D33" s="67"/>
      <c r="E33" s="67"/>
      <c r="F33" s="67"/>
      <c r="G33" s="68"/>
      <c r="H33" s="67"/>
      <c r="I33" s="67"/>
      <c r="J33" s="54"/>
      <c r="K33" s="69"/>
    </row>
    <row r="34" spans="1:11" ht="15.75" thickBot="1" x14ac:dyDescent="0.3">
      <c r="A34" s="57"/>
      <c r="B34" s="58" t="s">
        <v>575</v>
      </c>
      <c r="C34" s="59" t="s">
        <v>576</v>
      </c>
      <c r="D34" s="60"/>
      <c r="E34" s="2" t="s">
        <v>582</v>
      </c>
      <c r="F34" s="17"/>
      <c r="G34" s="10"/>
      <c r="H34" s="16">
        <v>0</v>
      </c>
      <c r="I34" s="60" t="s">
        <v>549</v>
      </c>
      <c r="J34" s="18" t="s">
        <v>583</v>
      </c>
      <c r="K34" s="17"/>
    </row>
    <row r="35" spans="1:11" ht="16.5" customHeight="1" thickBot="1" x14ac:dyDescent="0.3">
      <c r="A35" s="53">
        <v>7</v>
      </c>
      <c r="B35" s="477" t="s">
        <v>584</v>
      </c>
      <c r="C35" s="477"/>
      <c r="D35" s="67"/>
      <c r="E35" s="67"/>
      <c r="F35" s="67"/>
      <c r="G35" s="68"/>
      <c r="H35" s="67"/>
      <c r="I35" s="67"/>
      <c r="J35" s="54"/>
      <c r="K35" s="69"/>
    </row>
    <row r="36" spans="1:11" ht="17.25" thickBot="1" x14ac:dyDescent="0.3">
      <c r="A36" s="57"/>
      <c r="B36" s="58" t="s">
        <v>575</v>
      </c>
      <c r="C36" s="59" t="s">
        <v>547</v>
      </c>
      <c r="D36" s="83"/>
      <c r="E36" s="3" t="s">
        <v>585</v>
      </c>
      <c r="F36" s="18"/>
      <c r="G36" s="11"/>
      <c r="H36" s="16">
        <v>0</v>
      </c>
      <c r="I36" s="83" t="s">
        <v>549</v>
      </c>
      <c r="J36" s="17" t="s">
        <v>586</v>
      </c>
      <c r="K36" s="17"/>
    </row>
    <row r="37" spans="1:11" ht="17.25" thickBot="1" x14ac:dyDescent="0.3">
      <c r="A37" s="57"/>
      <c r="B37" s="58" t="s">
        <v>579</v>
      </c>
      <c r="C37" s="59" t="s">
        <v>203</v>
      </c>
      <c r="D37" s="60"/>
      <c r="E37" s="2" t="s">
        <v>564</v>
      </c>
      <c r="F37" s="17"/>
      <c r="G37" s="10"/>
      <c r="H37" s="65">
        <v>0</v>
      </c>
      <c r="I37" s="60" t="s">
        <v>549</v>
      </c>
      <c r="J37" s="63" t="s">
        <v>586</v>
      </c>
      <c r="K37" s="63"/>
    </row>
    <row r="38" spans="1:11" ht="17.25" thickBot="1" x14ac:dyDescent="0.3">
      <c r="A38" s="57"/>
      <c r="B38" s="58" t="s">
        <v>553</v>
      </c>
      <c r="C38" s="59" t="s">
        <v>554</v>
      </c>
      <c r="D38" s="80"/>
      <c r="E38" s="77" t="s">
        <v>567</v>
      </c>
      <c r="F38" s="66"/>
      <c r="G38" s="78"/>
      <c r="H38" s="66">
        <v>0</v>
      </c>
      <c r="I38" s="66" t="s">
        <v>549</v>
      </c>
      <c r="J38" s="66" t="s">
        <v>586</v>
      </c>
      <c r="K38" s="66"/>
    </row>
    <row r="39" spans="1:11" ht="15.75" thickBot="1" x14ac:dyDescent="0.3">
      <c r="A39" s="475" t="s">
        <v>587</v>
      </c>
      <c r="B39" s="476"/>
      <c r="C39" s="476"/>
      <c r="D39" s="476"/>
      <c r="E39" s="476"/>
      <c r="F39" s="476"/>
      <c r="G39" s="476"/>
      <c r="H39" s="51"/>
      <c r="I39" s="51"/>
      <c r="J39" s="51"/>
      <c r="K39" s="52"/>
    </row>
    <row r="40" spans="1:11" ht="16.5" customHeight="1" thickBot="1" x14ac:dyDescent="0.3">
      <c r="A40" s="53">
        <v>1</v>
      </c>
      <c r="B40" s="477" t="s">
        <v>548</v>
      </c>
      <c r="C40" s="477"/>
      <c r="D40" s="54"/>
      <c r="E40" s="55"/>
      <c r="F40" s="54"/>
      <c r="G40" s="55"/>
      <c r="H40" s="54"/>
      <c r="I40" s="54"/>
      <c r="J40" s="54"/>
      <c r="K40" s="56"/>
    </row>
    <row r="41" spans="1:11" ht="21" thickBot="1" x14ac:dyDescent="0.3">
      <c r="A41" s="73"/>
      <c r="B41" s="85" t="s">
        <v>546</v>
      </c>
      <c r="C41" s="59" t="s">
        <v>588</v>
      </c>
      <c r="D41" s="83"/>
      <c r="E41" s="86" t="s">
        <v>548</v>
      </c>
      <c r="F41" s="18"/>
      <c r="G41" s="86" t="s">
        <v>803</v>
      </c>
      <c r="H41" s="87"/>
      <c r="I41" s="88"/>
      <c r="J41" s="17" t="s">
        <v>589</v>
      </c>
      <c r="K41" s="17"/>
    </row>
    <row r="42" spans="1:11" ht="21" thickBot="1" x14ac:dyDescent="0.3">
      <c r="A42" s="73"/>
      <c r="B42" s="85" t="s">
        <v>551</v>
      </c>
      <c r="C42" s="59" t="s">
        <v>590</v>
      </c>
      <c r="D42" s="83"/>
      <c r="E42" s="86" t="s">
        <v>591</v>
      </c>
      <c r="F42" s="18"/>
      <c r="G42" s="11"/>
      <c r="H42" s="89"/>
      <c r="I42" s="74"/>
      <c r="J42" s="63" t="s">
        <v>589</v>
      </c>
      <c r="K42" s="63"/>
    </row>
    <row r="43" spans="1:11" ht="21" thickBot="1" x14ac:dyDescent="0.3">
      <c r="A43" s="73"/>
      <c r="B43" s="85" t="s">
        <v>553</v>
      </c>
      <c r="C43" s="59" t="s">
        <v>592</v>
      </c>
      <c r="D43" s="83"/>
      <c r="E43" s="86" t="s">
        <v>548</v>
      </c>
      <c r="F43" s="18"/>
      <c r="G43" s="86" t="s">
        <v>804</v>
      </c>
      <c r="H43" s="89"/>
      <c r="I43" s="74"/>
      <c r="J43" s="63" t="s">
        <v>589</v>
      </c>
      <c r="K43" s="63"/>
    </row>
    <row r="44" spans="1:11" ht="27.75" thickBot="1" x14ac:dyDescent="0.3">
      <c r="A44" s="73"/>
      <c r="B44" s="85" t="s">
        <v>572</v>
      </c>
      <c r="C44" s="59" t="s">
        <v>593</v>
      </c>
      <c r="D44" s="83"/>
      <c r="E44" s="86" t="s">
        <v>594</v>
      </c>
      <c r="F44" s="18"/>
      <c r="G44" s="86" t="s">
        <v>802</v>
      </c>
      <c r="H44" s="89"/>
      <c r="I44" s="74"/>
      <c r="J44" s="63" t="s">
        <v>589</v>
      </c>
      <c r="K44" s="63"/>
    </row>
    <row r="45" spans="1:11" ht="17.25" thickBot="1" x14ac:dyDescent="0.3">
      <c r="A45" s="73"/>
      <c r="B45" s="85" t="s">
        <v>595</v>
      </c>
      <c r="C45" s="59" t="s">
        <v>596</v>
      </c>
      <c r="D45" s="83"/>
      <c r="E45" s="86" t="s">
        <v>597</v>
      </c>
      <c r="F45" s="18"/>
      <c r="G45" s="11"/>
      <c r="H45" s="89"/>
      <c r="I45" s="74"/>
      <c r="J45" s="66" t="s">
        <v>589</v>
      </c>
      <c r="K45" s="63"/>
    </row>
    <row r="46" spans="1:11" ht="16.5" customHeight="1" thickBot="1" x14ac:dyDescent="0.3">
      <c r="A46" s="53">
        <v>2</v>
      </c>
      <c r="B46" s="477" t="s">
        <v>598</v>
      </c>
      <c r="C46" s="477"/>
      <c r="D46" s="54"/>
      <c r="E46" s="90"/>
      <c r="F46" s="54"/>
      <c r="G46" s="55"/>
      <c r="H46" s="67"/>
      <c r="I46" s="67"/>
      <c r="J46" s="54"/>
      <c r="K46" s="69"/>
    </row>
    <row r="47" spans="1:11" ht="25.5" thickBot="1" x14ac:dyDescent="0.3">
      <c r="A47" s="73"/>
      <c r="B47" s="85" t="s">
        <v>546</v>
      </c>
      <c r="C47" s="59" t="s">
        <v>599</v>
      </c>
      <c r="D47" s="83"/>
      <c r="E47" s="86" t="s">
        <v>600</v>
      </c>
      <c r="F47" s="18"/>
      <c r="G47" s="11"/>
      <c r="H47" s="87"/>
      <c r="I47" s="88"/>
      <c r="J47" s="17" t="s">
        <v>550</v>
      </c>
      <c r="K47" s="17"/>
    </row>
    <row r="48" spans="1:11" ht="25.5" thickBot="1" x14ac:dyDescent="0.3">
      <c r="A48" s="73"/>
      <c r="B48" s="85" t="s">
        <v>551</v>
      </c>
      <c r="C48" s="59" t="s">
        <v>601</v>
      </c>
      <c r="D48" s="83"/>
      <c r="E48" s="86" t="s">
        <v>600</v>
      </c>
      <c r="F48" s="18"/>
      <c r="G48" s="11"/>
      <c r="H48" s="89"/>
      <c r="I48" s="74"/>
      <c r="J48" s="63" t="s">
        <v>550</v>
      </c>
      <c r="K48" s="63"/>
    </row>
    <row r="49" spans="1:12" ht="25.5" thickBot="1" x14ac:dyDescent="0.3">
      <c r="A49" s="73"/>
      <c r="B49" s="85" t="s">
        <v>553</v>
      </c>
      <c r="C49" s="59" t="s">
        <v>602</v>
      </c>
      <c r="D49" s="83"/>
      <c r="E49" s="86" t="s">
        <v>600</v>
      </c>
      <c r="F49" s="18"/>
      <c r="G49" s="11"/>
      <c r="H49" s="67"/>
      <c r="I49" s="76"/>
      <c r="J49" s="66" t="s">
        <v>550</v>
      </c>
      <c r="K49" s="66"/>
    </row>
    <row r="50" spans="1:12" ht="25.5" thickBot="1" x14ac:dyDescent="0.3">
      <c r="A50" s="73"/>
      <c r="B50" s="85" t="s">
        <v>572</v>
      </c>
      <c r="C50" s="59" t="s">
        <v>603</v>
      </c>
      <c r="D50" s="83"/>
      <c r="E50" s="86" t="s">
        <v>604</v>
      </c>
      <c r="F50" s="18"/>
      <c r="G50" s="11"/>
      <c r="H50" s="54"/>
      <c r="I50" s="81"/>
      <c r="J50" s="18" t="s">
        <v>550</v>
      </c>
      <c r="K50" s="18"/>
    </row>
    <row r="51" spans="1:12" ht="15.75" thickBot="1" x14ac:dyDescent="0.3">
      <c r="A51" s="84">
        <v>3</v>
      </c>
      <c r="B51" s="477" t="s">
        <v>605</v>
      </c>
      <c r="C51" s="477"/>
      <c r="D51" s="67"/>
      <c r="E51" s="91"/>
      <c r="F51" s="67"/>
      <c r="G51" s="68"/>
      <c r="H51" s="67"/>
      <c r="I51" s="67"/>
      <c r="J51" s="67"/>
      <c r="K51" s="69"/>
    </row>
    <row r="52" spans="1:12" ht="17.25" thickBot="1" x14ac:dyDescent="0.3">
      <c r="A52" s="73"/>
      <c r="B52" s="85" t="s">
        <v>575</v>
      </c>
      <c r="C52" s="59" t="s">
        <v>606</v>
      </c>
      <c r="D52" s="83"/>
      <c r="E52" s="86" t="s">
        <v>607</v>
      </c>
      <c r="F52" s="18"/>
      <c r="G52" s="306">
        <v>35552710</v>
      </c>
      <c r="H52" s="87"/>
      <c r="I52" s="88"/>
      <c r="J52" s="17" t="s">
        <v>578</v>
      </c>
      <c r="K52" s="17"/>
    </row>
    <row r="53" spans="1:12" ht="25.5" thickBot="1" x14ac:dyDescent="0.3">
      <c r="A53" s="73"/>
      <c r="B53" s="85" t="s">
        <v>579</v>
      </c>
      <c r="C53" s="59" t="s">
        <v>608</v>
      </c>
      <c r="D53" s="83"/>
      <c r="E53" s="86" t="s">
        <v>607</v>
      </c>
      <c r="F53" s="18"/>
      <c r="G53" s="306">
        <f>G52*1.03</f>
        <v>36619291.300000004</v>
      </c>
      <c r="H53" s="67"/>
      <c r="I53" s="76"/>
      <c r="J53" s="66" t="s">
        <v>578</v>
      </c>
      <c r="K53" s="66"/>
    </row>
    <row r="54" spans="1:12" ht="15.75" thickBot="1" x14ac:dyDescent="0.3">
      <c r="A54" s="15"/>
      <c r="B54" s="14"/>
      <c r="C54" s="14"/>
      <c r="D54" s="14"/>
      <c r="E54" s="14"/>
      <c r="F54" s="14"/>
      <c r="G54" s="14"/>
      <c r="H54" s="14"/>
      <c r="I54" s="14"/>
      <c r="J54" s="14"/>
      <c r="K54" s="31"/>
      <c r="L54" t="s">
        <v>800</v>
      </c>
    </row>
    <row r="55" spans="1:12" ht="15.75" thickBot="1" x14ac:dyDescent="0.3">
      <c r="A55" s="473" t="s">
        <v>609</v>
      </c>
      <c r="B55" s="474"/>
      <c r="C55" s="474"/>
      <c r="D55" s="474"/>
      <c r="E55" s="474"/>
      <c r="F55" s="474"/>
      <c r="G55" s="474"/>
      <c r="H55" s="92"/>
      <c r="I55" s="92"/>
      <c r="J55" s="92"/>
      <c r="K55" s="93"/>
    </row>
    <row r="56" spans="1:12" ht="15.75" thickBot="1" x14ac:dyDescent="0.3">
      <c r="A56" s="475" t="s">
        <v>544</v>
      </c>
      <c r="B56" s="476"/>
      <c r="C56" s="476"/>
      <c r="D56" s="476"/>
      <c r="E56" s="476"/>
      <c r="F56" s="476"/>
      <c r="G56" s="476"/>
      <c r="H56" s="302"/>
      <c r="I56" s="302"/>
      <c r="J56" s="302"/>
      <c r="K56" s="305"/>
    </row>
    <row r="57" spans="1:12" ht="16.5" customHeight="1" thickBot="1" x14ac:dyDescent="0.3">
      <c r="A57" s="53">
        <v>1</v>
      </c>
      <c r="B57" s="477" t="s">
        <v>610</v>
      </c>
      <c r="C57" s="477"/>
      <c r="D57" s="54"/>
      <c r="E57" s="55"/>
      <c r="F57" s="54"/>
      <c r="G57" s="55"/>
      <c r="H57" s="54"/>
      <c r="I57" s="54"/>
      <c r="J57" s="54"/>
      <c r="K57" s="56"/>
    </row>
    <row r="58" spans="1:12" ht="17.25" thickBot="1" x14ac:dyDescent="0.3">
      <c r="A58" s="57"/>
      <c r="B58" s="58" t="s">
        <v>546</v>
      </c>
      <c r="C58" s="59" t="s">
        <v>611</v>
      </c>
      <c r="D58" s="60"/>
      <c r="E58" s="2" t="s">
        <v>612</v>
      </c>
      <c r="F58" s="17"/>
      <c r="G58" s="10"/>
      <c r="H58" s="303">
        <v>35552710</v>
      </c>
      <c r="I58" s="60" t="s">
        <v>549</v>
      </c>
      <c r="J58" s="17" t="s">
        <v>613</v>
      </c>
      <c r="K58" s="17"/>
    </row>
    <row r="59" spans="1:12" ht="17.25" thickBot="1" x14ac:dyDescent="0.3">
      <c r="A59" s="57"/>
      <c r="B59" s="58" t="s">
        <v>551</v>
      </c>
      <c r="C59" s="59" t="s">
        <v>614</v>
      </c>
      <c r="D59" s="61"/>
      <c r="E59" s="62" t="s">
        <v>615</v>
      </c>
      <c r="F59" s="63"/>
      <c r="G59" s="64"/>
      <c r="H59" s="65">
        <v>0</v>
      </c>
      <c r="I59" s="61" t="s">
        <v>549</v>
      </c>
      <c r="J59" s="63" t="s">
        <v>613</v>
      </c>
      <c r="K59" s="63"/>
    </row>
    <row r="60" spans="1:12" ht="25.5" thickBot="1" x14ac:dyDescent="0.3">
      <c r="A60" s="57"/>
      <c r="B60" s="58" t="s">
        <v>553</v>
      </c>
      <c r="C60" s="59" t="s">
        <v>616</v>
      </c>
      <c r="D60" s="61"/>
      <c r="E60" s="62" t="s">
        <v>615</v>
      </c>
      <c r="F60" s="63"/>
      <c r="G60" s="64"/>
      <c r="H60" s="65">
        <v>0</v>
      </c>
      <c r="I60" s="61" t="s">
        <v>549</v>
      </c>
      <c r="J60" s="63" t="s">
        <v>613</v>
      </c>
      <c r="K60" s="63"/>
    </row>
    <row r="61" spans="1:12" ht="25.5" thickBot="1" x14ac:dyDescent="0.3">
      <c r="A61" s="57"/>
      <c r="B61" s="58" t="s">
        <v>572</v>
      </c>
      <c r="C61" s="59" t="s">
        <v>617</v>
      </c>
      <c r="D61" s="61"/>
      <c r="E61" s="62" t="s">
        <v>615</v>
      </c>
      <c r="F61" s="63"/>
      <c r="G61" s="64"/>
      <c r="H61" s="65">
        <v>0</v>
      </c>
      <c r="I61" s="61" t="s">
        <v>549</v>
      </c>
      <c r="J61" s="63" t="s">
        <v>613</v>
      </c>
      <c r="K61" s="63"/>
    </row>
    <row r="62" spans="1:12" ht="25.5" thickBot="1" x14ac:dyDescent="0.3">
      <c r="A62" s="57"/>
      <c r="B62" s="58" t="s">
        <v>595</v>
      </c>
      <c r="C62" s="59" t="s">
        <v>618</v>
      </c>
      <c r="D62" s="80"/>
      <c r="E62" s="77"/>
      <c r="F62" s="66"/>
      <c r="G62" s="78"/>
      <c r="H62" s="79">
        <v>0</v>
      </c>
      <c r="I62" s="80" t="s">
        <v>549</v>
      </c>
      <c r="J62" s="66" t="s">
        <v>619</v>
      </c>
      <c r="K62" s="66"/>
    </row>
    <row r="63" spans="1:12" ht="15.75" thickBot="1" x14ac:dyDescent="0.3">
      <c r="A63" s="475" t="s">
        <v>587</v>
      </c>
      <c r="B63" s="476"/>
      <c r="C63" s="476"/>
      <c r="D63" s="476"/>
      <c r="E63" s="476"/>
      <c r="F63" s="476"/>
      <c r="G63" s="476"/>
      <c r="H63" s="51"/>
      <c r="I63" s="51"/>
      <c r="J63" s="51"/>
      <c r="K63" s="52"/>
    </row>
    <row r="64" spans="1:12" ht="24.75" customHeight="1" thickBot="1" x14ac:dyDescent="0.3">
      <c r="A64" s="57">
        <v>1</v>
      </c>
      <c r="B64" s="478" t="s">
        <v>620</v>
      </c>
      <c r="C64" s="479"/>
      <c r="D64" s="17"/>
      <c r="E64" s="94" t="s">
        <v>621</v>
      </c>
      <c r="F64" s="17"/>
      <c r="G64" s="94" t="s">
        <v>799</v>
      </c>
      <c r="H64" s="87"/>
      <c r="I64" s="88"/>
      <c r="J64" s="17" t="s">
        <v>622</v>
      </c>
      <c r="K64" s="17"/>
    </row>
    <row r="65" spans="1:11" ht="24.75" customHeight="1" thickBot="1" x14ac:dyDescent="0.3">
      <c r="A65" s="57">
        <v>2</v>
      </c>
      <c r="B65" s="478" t="s">
        <v>623</v>
      </c>
      <c r="C65" s="479"/>
      <c r="D65" s="63"/>
      <c r="E65" s="95" t="s">
        <v>621</v>
      </c>
      <c r="F65" s="63"/>
      <c r="G65" s="304" t="s">
        <v>799</v>
      </c>
      <c r="H65" s="89"/>
      <c r="I65" s="74"/>
      <c r="J65" s="63" t="s">
        <v>622</v>
      </c>
      <c r="K65" s="63"/>
    </row>
    <row r="66" spans="1:11" ht="24.75" customHeight="1" thickBot="1" x14ac:dyDescent="0.3">
      <c r="A66" s="57">
        <v>3</v>
      </c>
      <c r="B66" s="478" t="s">
        <v>624</v>
      </c>
      <c r="C66" s="479"/>
      <c r="D66" s="66"/>
      <c r="E66" s="96" t="s">
        <v>621</v>
      </c>
      <c r="F66" s="66"/>
      <c r="G66" s="94" t="s">
        <v>799</v>
      </c>
      <c r="H66" s="67"/>
      <c r="I66" s="76"/>
      <c r="J66" s="66" t="s">
        <v>625</v>
      </c>
      <c r="K66" s="66"/>
    </row>
    <row r="67" spans="1:11" ht="15.75" thickBot="1" x14ac:dyDescent="0.3">
      <c r="A67" s="473" t="s">
        <v>626</v>
      </c>
      <c r="B67" s="474"/>
      <c r="C67" s="474"/>
      <c r="D67" s="474"/>
      <c r="E67" s="474"/>
      <c r="F67" s="474"/>
      <c r="G67" s="511"/>
      <c r="H67" s="97"/>
      <c r="I67" s="97"/>
      <c r="J67" s="97"/>
      <c r="K67" s="97"/>
    </row>
    <row r="68" spans="1:11" ht="15.75" thickBot="1" x14ac:dyDescent="0.3">
      <c r="A68" s="513" t="s">
        <v>544</v>
      </c>
      <c r="B68" s="514"/>
      <c r="C68" s="514"/>
      <c r="D68" s="514"/>
      <c r="E68" s="514"/>
      <c r="F68" s="514"/>
      <c r="G68" s="514"/>
      <c r="H68" s="514"/>
      <c r="I68" s="514"/>
      <c r="J68" s="514"/>
      <c r="K68" s="515"/>
    </row>
    <row r="69" spans="1:11" ht="15.75" thickBot="1" x14ac:dyDescent="0.3">
      <c r="A69" s="53">
        <v>1</v>
      </c>
      <c r="B69" s="477" t="s">
        <v>627</v>
      </c>
      <c r="C69" s="477"/>
      <c r="D69" s="54"/>
      <c r="E69" s="55"/>
      <c r="F69" s="54"/>
      <c r="G69" s="55"/>
      <c r="H69" s="54"/>
      <c r="I69" s="54"/>
      <c r="J69" s="54"/>
      <c r="K69" s="56"/>
    </row>
    <row r="70" spans="1:11" ht="17.25" thickBot="1" x14ac:dyDescent="0.3">
      <c r="A70" s="57"/>
      <c r="B70" s="58" t="s">
        <v>546</v>
      </c>
      <c r="C70" s="98" t="s">
        <v>628</v>
      </c>
      <c r="D70" s="18"/>
      <c r="E70" s="3"/>
      <c r="F70" s="18"/>
      <c r="G70" s="11"/>
      <c r="H70" s="18">
        <v>0</v>
      </c>
      <c r="I70" s="18" t="s">
        <v>549</v>
      </c>
      <c r="J70" s="18" t="s">
        <v>629</v>
      </c>
      <c r="K70" s="18"/>
    </row>
    <row r="71" spans="1:11" ht="17.25" thickBot="1" x14ac:dyDescent="0.3">
      <c r="A71" s="57"/>
      <c r="B71" s="58" t="s">
        <v>551</v>
      </c>
      <c r="C71" s="98" t="s">
        <v>630</v>
      </c>
      <c r="D71" s="18"/>
      <c r="E71" s="3"/>
      <c r="F71" s="18"/>
      <c r="G71" s="11"/>
      <c r="H71" s="18">
        <v>0</v>
      </c>
      <c r="I71" s="18" t="s">
        <v>549</v>
      </c>
      <c r="J71" s="18" t="s">
        <v>629</v>
      </c>
      <c r="K71" s="18"/>
    </row>
    <row r="73" spans="1:11" x14ac:dyDescent="0.25">
      <c r="A73" s="516" t="s">
        <v>632</v>
      </c>
      <c r="B73" s="516"/>
      <c r="C73" s="516"/>
      <c r="D73" s="516"/>
      <c r="E73" s="516"/>
      <c r="F73" s="516"/>
      <c r="G73" s="516"/>
      <c r="H73" s="516"/>
      <c r="I73" s="516"/>
      <c r="J73" s="516"/>
      <c r="K73" s="516"/>
    </row>
    <row r="74" spans="1:11" x14ac:dyDescent="0.25">
      <c r="A74" s="516"/>
      <c r="B74" s="516"/>
      <c r="C74" s="516"/>
      <c r="D74" s="516"/>
      <c r="E74" s="516"/>
      <c r="F74" s="516"/>
      <c r="G74" s="516"/>
      <c r="H74" s="516"/>
      <c r="I74" s="516"/>
      <c r="J74" s="516"/>
      <c r="K74" s="516"/>
    </row>
    <row r="80" spans="1:11" x14ac:dyDescent="0.25">
      <c r="C80" s="127"/>
      <c r="D80" s="113"/>
      <c r="E80" s="127"/>
      <c r="F80" s="115"/>
      <c r="G80" s="114"/>
      <c r="H80" s="117"/>
      <c r="I80" s="127"/>
    </row>
    <row r="81" spans="3:9" x14ac:dyDescent="0.25">
      <c r="C81" s="512" t="s">
        <v>801</v>
      </c>
      <c r="D81" s="512"/>
      <c r="E81" s="512"/>
      <c r="F81" s="110"/>
      <c r="G81" s="512" t="s">
        <v>634</v>
      </c>
      <c r="H81" s="512"/>
      <c r="I81" s="512"/>
    </row>
    <row r="82" spans="3:9" x14ac:dyDescent="0.25">
      <c r="C82" s="369" t="s">
        <v>635</v>
      </c>
      <c r="D82" s="369"/>
      <c r="E82" s="369"/>
      <c r="F82" s="112"/>
      <c r="G82" s="369" t="s">
        <v>636</v>
      </c>
      <c r="H82" s="369"/>
      <c r="I82" s="369"/>
    </row>
  </sheetData>
  <mergeCells count="40">
    <mergeCell ref="B66:C66"/>
    <mergeCell ref="A67:G67"/>
    <mergeCell ref="G81:I81"/>
    <mergeCell ref="G82:I82"/>
    <mergeCell ref="C82:E82"/>
    <mergeCell ref="C81:E81"/>
    <mergeCell ref="B69:C69"/>
    <mergeCell ref="A68:K68"/>
    <mergeCell ref="A73:K74"/>
    <mergeCell ref="B65:C65"/>
    <mergeCell ref="B15:C15"/>
    <mergeCell ref="A1:K1"/>
    <mergeCell ref="A2:K2"/>
    <mergeCell ref="A3:K3"/>
    <mergeCell ref="A4:K4"/>
    <mergeCell ref="A5:K5"/>
    <mergeCell ref="A6:C8"/>
    <mergeCell ref="D6:G6"/>
    <mergeCell ref="H6:I6"/>
    <mergeCell ref="J6:J8"/>
    <mergeCell ref="K6:K8"/>
    <mergeCell ref="D7:E7"/>
    <mergeCell ref="F7:G7"/>
    <mergeCell ref="B57:C57"/>
    <mergeCell ref="B19:C19"/>
    <mergeCell ref="A9:G9"/>
    <mergeCell ref="A10:G10"/>
    <mergeCell ref="B11:C11"/>
    <mergeCell ref="A63:G63"/>
    <mergeCell ref="B64:C64"/>
    <mergeCell ref="B23:C23"/>
    <mergeCell ref="B30:C30"/>
    <mergeCell ref="B33:C33"/>
    <mergeCell ref="B35:C35"/>
    <mergeCell ref="A39:G39"/>
    <mergeCell ref="B40:C40"/>
    <mergeCell ref="B46:C46"/>
    <mergeCell ref="B51:C51"/>
    <mergeCell ref="A55:G55"/>
    <mergeCell ref="A56:G56"/>
  </mergeCells>
  <hyperlinks>
    <hyperlink ref="G66" r:id="rId1"/>
    <hyperlink ref="G65" r:id="rId2"/>
    <hyperlink ref="G64" r:id="rId3"/>
  </hyperlinks>
  <pageMargins left="0.70866141732283472" right="0.70866141732283472" top="0.74803149606299213" bottom="0.74803149606299213" header="0.31496062992125984" footer="0.31496062992125984"/>
  <pageSetup fitToHeight="0" orientation="landscape" r:id="rId4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49"/>
  <sheetViews>
    <sheetView zoomScaleNormal="100" workbookViewId="0">
      <selection activeCell="I13" sqref="I13"/>
    </sheetView>
  </sheetViews>
  <sheetFormatPr baseColWidth="10" defaultRowHeight="15" x14ac:dyDescent="0.25"/>
  <cols>
    <col min="1" max="1" width="24.5" customWidth="1"/>
  </cols>
  <sheetData>
    <row r="1" spans="1:7" x14ac:dyDescent="0.25">
      <c r="A1" s="480" t="s">
        <v>120</v>
      </c>
      <c r="B1" s="481"/>
      <c r="C1" s="481"/>
      <c r="D1" s="481"/>
      <c r="E1" s="481"/>
      <c r="F1" s="481"/>
      <c r="G1" s="482"/>
    </row>
    <row r="2" spans="1:7" x14ac:dyDescent="0.25">
      <c r="A2" s="483" t="s">
        <v>433</v>
      </c>
      <c r="B2" s="484"/>
      <c r="C2" s="484"/>
      <c r="D2" s="484"/>
      <c r="E2" s="484"/>
      <c r="F2" s="484"/>
      <c r="G2" s="485"/>
    </row>
    <row r="3" spans="1:7" x14ac:dyDescent="0.25">
      <c r="A3" s="483" t="s">
        <v>1</v>
      </c>
      <c r="B3" s="484"/>
      <c r="C3" s="484"/>
      <c r="D3" s="484"/>
      <c r="E3" s="484"/>
      <c r="F3" s="484"/>
      <c r="G3" s="485"/>
    </row>
    <row r="4" spans="1:7" ht="15.75" thickBot="1" x14ac:dyDescent="0.3">
      <c r="A4" s="486" t="s">
        <v>434</v>
      </c>
      <c r="B4" s="487"/>
      <c r="C4" s="487"/>
      <c r="D4" s="487"/>
      <c r="E4" s="487"/>
      <c r="F4" s="487"/>
      <c r="G4" s="488"/>
    </row>
    <row r="5" spans="1:7" ht="15" customHeight="1" x14ac:dyDescent="0.25">
      <c r="A5" s="517" t="s">
        <v>435</v>
      </c>
      <c r="B5" s="8" t="s">
        <v>436</v>
      </c>
      <c r="C5" s="505">
        <v>2018</v>
      </c>
      <c r="D5" s="505">
        <v>2019</v>
      </c>
      <c r="E5" s="505">
        <v>2020</v>
      </c>
      <c r="F5" s="505">
        <v>2021</v>
      </c>
      <c r="G5" s="505">
        <v>2022</v>
      </c>
    </row>
    <row r="6" spans="1:7" ht="15.75" thickBot="1" x14ac:dyDescent="0.3">
      <c r="A6" s="518"/>
      <c r="B6" s="5">
        <v>2017</v>
      </c>
      <c r="C6" s="507"/>
      <c r="D6" s="507"/>
      <c r="E6" s="507"/>
      <c r="F6" s="507"/>
      <c r="G6" s="507"/>
    </row>
    <row r="7" spans="1:7" x14ac:dyDescent="0.25">
      <c r="A7" s="19"/>
      <c r="B7" s="20"/>
      <c r="C7" s="20"/>
      <c r="D7" s="20"/>
      <c r="E7" s="20"/>
      <c r="F7" s="20"/>
      <c r="G7" s="20"/>
    </row>
    <row r="8" spans="1:7" ht="17.25" x14ac:dyDescent="0.25">
      <c r="A8" s="21" t="s">
        <v>437</v>
      </c>
      <c r="B8" s="20"/>
      <c r="C8" s="20"/>
      <c r="D8" s="20"/>
      <c r="E8" s="20"/>
      <c r="F8" s="20"/>
      <c r="G8" s="20"/>
    </row>
    <row r="9" spans="1:7" x14ac:dyDescent="0.25">
      <c r="A9" s="130" t="s">
        <v>438</v>
      </c>
      <c r="B9" s="20"/>
      <c r="C9" s="20"/>
      <c r="D9" s="20"/>
      <c r="E9" s="20"/>
      <c r="F9" s="20"/>
      <c r="G9" s="20"/>
    </row>
    <row r="10" spans="1:7" x14ac:dyDescent="0.25">
      <c r="A10" s="130" t="s">
        <v>439</v>
      </c>
      <c r="B10" s="20"/>
      <c r="C10" s="20"/>
      <c r="D10" s="20"/>
      <c r="E10" s="20"/>
      <c r="F10" s="20"/>
      <c r="G10" s="20"/>
    </row>
    <row r="11" spans="1:7" x14ac:dyDescent="0.25">
      <c r="A11" s="130" t="s">
        <v>440</v>
      </c>
      <c r="B11" s="20"/>
      <c r="C11" s="20"/>
      <c r="D11" s="20"/>
      <c r="E11" s="20"/>
      <c r="F11" s="20"/>
      <c r="G11" s="20"/>
    </row>
    <row r="12" spans="1:7" x14ac:dyDescent="0.25">
      <c r="A12" s="130" t="s">
        <v>441</v>
      </c>
      <c r="B12" s="20"/>
      <c r="C12" s="20"/>
      <c r="D12" s="20"/>
      <c r="E12" s="20"/>
      <c r="F12" s="20"/>
      <c r="G12" s="20"/>
    </row>
    <row r="13" spans="1:7" x14ac:dyDescent="0.25">
      <c r="A13" s="130" t="s">
        <v>442</v>
      </c>
      <c r="B13" s="20"/>
      <c r="C13" s="20"/>
      <c r="D13" s="20"/>
      <c r="E13" s="20"/>
      <c r="F13" s="20"/>
      <c r="G13" s="20"/>
    </row>
    <row r="14" spans="1:7" x14ac:dyDescent="0.25">
      <c r="A14" s="130" t="s">
        <v>443</v>
      </c>
      <c r="B14" s="20"/>
      <c r="C14" s="20"/>
      <c r="D14" s="20"/>
      <c r="E14" s="20"/>
      <c r="F14" s="20"/>
      <c r="G14" s="20"/>
    </row>
    <row r="15" spans="1:7" x14ac:dyDescent="0.25">
      <c r="A15" s="130" t="s">
        <v>444</v>
      </c>
      <c r="B15" s="20"/>
      <c r="C15" s="20"/>
      <c r="D15" s="20"/>
      <c r="E15" s="20"/>
      <c r="F15" s="20"/>
      <c r="G15" s="20"/>
    </row>
    <row r="16" spans="1:7" x14ac:dyDescent="0.25">
      <c r="A16" s="130" t="s">
        <v>445</v>
      </c>
      <c r="B16" s="20"/>
      <c r="C16" s="20"/>
      <c r="D16" s="20"/>
      <c r="E16" s="20"/>
      <c r="F16" s="20"/>
      <c r="G16" s="20"/>
    </row>
    <row r="17" spans="1:7" x14ac:dyDescent="0.25">
      <c r="A17" s="130" t="s">
        <v>446</v>
      </c>
      <c r="B17" s="20"/>
      <c r="C17" s="20"/>
      <c r="D17" s="20"/>
      <c r="E17" s="20"/>
      <c r="F17" s="20"/>
      <c r="G17" s="20"/>
    </row>
    <row r="18" spans="1:7" x14ac:dyDescent="0.25">
      <c r="A18" s="130" t="s">
        <v>447</v>
      </c>
      <c r="B18" s="20"/>
      <c r="C18" s="20"/>
      <c r="D18" s="20"/>
      <c r="E18" s="20"/>
      <c r="F18" s="20"/>
      <c r="G18" s="20"/>
    </row>
    <row r="19" spans="1:7" x14ac:dyDescent="0.25">
      <c r="A19" s="130" t="s">
        <v>448</v>
      </c>
      <c r="B19" s="20"/>
      <c r="C19" s="20"/>
      <c r="D19" s="20"/>
      <c r="E19" s="20"/>
      <c r="F19" s="20"/>
      <c r="G19" s="20"/>
    </row>
    <row r="20" spans="1:7" x14ac:dyDescent="0.25">
      <c r="A20" s="130" t="s">
        <v>449</v>
      </c>
      <c r="B20" s="20"/>
      <c r="C20" s="20"/>
      <c r="D20" s="20"/>
      <c r="E20" s="20"/>
      <c r="F20" s="20"/>
      <c r="G20" s="20"/>
    </row>
    <row r="21" spans="1:7" x14ac:dyDescent="0.25">
      <c r="A21" s="131"/>
      <c r="B21" s="20"/>
      <c r="C21" s="20"/>
      <c r="D21" s="20"/>
      <c r="E21" s="20"/>
      <c r="F21" s="20"/>
      <c r="G21" s="20"/>
    </row>
    <row r="22" spans="1:7" ht="17.25" x14ac:dyDescent="0.25">
      <c r="A22" s="21" t="s">
        <v>450</v>
      </c>
      <c r="B22" s="20"/>
      <c r="C22" s="20"/>
      <c r="D22" s="20"/>
      <c r="E22" s="20"/>
      <c r="F22" s="20"/>
      <c r="G22" s="20"/>
    </row>
    <row r="23" spans="1:7" x14ac:dyDescent="0.25">
      <c r="A23" s="130" t="s">
        <v>451</v>
      </c>
      <c r="B23" s="20"/>
      <c r="C23" s="20"/>
      <c r="D23" s="20"/>
      <c r="E23" s="20"/>
      <c r="F23" s="20"/>
      <c r="G23" s="20"/>
    </row>
    <row r="24" spans="1:7" x14ac:dyDescent="0.25">
      <c r="A24" s="130" t="s">
        <v>452</v>
      </c>
      <c r="B24" s="20"/>
      <c r="C24" s="20"/>
      <c r="D24" s="20"/>
      <c r="E24" s="20"/>
      <c r="F24" s="20"/>
      <c r="G24" s="20"/>
    </row>
    <row r="25" spans="1:7" x14ac:dyDescent="0.25">
      <c r="A25" s="130" t="s">
        <v>453</v>
      </c>
      <c r="B25" s="20"/>
      <c r="C25" s="20"/>
      <c r="D25" s="20"/>
      <c r="E25" s="20"/>
      <c r="F25" s="20"/>
      <c r="G25" s="20"/>
    </row>
    <row r="26" spans="1:7" ht="17.25" x14ac:dyDescent="0.25">
      <c r="A26" s="22" t="s">
        <v>454</v>
      </c>
      <c r="B26" s="20"/>
      <c r="C26" s="20"/>
      <c r="D26" s="20"/>
      <c r="E26" s="20"/>
      <c r="F26" s="20"/>
      <c r="G26" s="20"/>
    </row>
    <row r="27" spans="1:7" x14ac:dyDescent="0.25">
      <c r="A27" s="130" t="s">
        <v>455</v>
      </c>
      <c r="B27" s="20"/>
      <c r="C27" s="20"/>
      <c r="D27" s="20"/>
      <c r="E27" s="20"/>
      <c r="F27" s="20"/>
      <c r="G27" s="20"/>
    </row>
    <row r="28" spans="1:7" x14ac:dyDescent="0.25">
      <c r="A28" s="131"/>
      <c r="B28" s="20"/>
      <c r="C28" s="20"/>
      <c r="D28" s="20"/>
      <c r="E28" s="20"/>
      <c r="F28" s="20"/>
      <c r="G28" s="20"/>
    </row>
    <row r="29" spans="1:7" ht="17.25" x14ac:dyDescent="0.25">
      <c r="A29" s="21" t="s">
        <v>456</v>
      </c>
      <c r="B29" s="20"/>
      <c r="C29" s="20"/>
      <c r="D29" s="20"/>
      <c r="E29" s="20"/>
      <c r="F29" s="20"/>
      <c r="G29" s="20"/>
    </row>
    <row r="30" spans="1:7" x14ac:dyDescent="0.25">
      <c r="A30" s="130" t="s">
        <v>457</v>
      </c>
      <c r="B30" s="20"/>
      <c r="C30" s="20"/>
      <c r="D30" s="20"/>
      <c r="E30" s="20"/>
      <c r="F30" s="20"/>
      <c r="G30" s="20"/>
    </row>
    <row r="31" spans="1:7" x14ac:dyDescent="0.25">
      <c r="A31" s="131"/>
      <c r="B31" s="20"/>
      <c r="C31" s="20"/>
      <c r="D31" s="20"/>
      <c r="E31" s="20"/>
      <c r="F31" s="20"/>
      <c r="G31" s="20"/>
    </row>
    <row r="32" spans="1:7" ht="17.25" x14ac:dyDescent="0.25">
      <c r="A32" s="21" t="s">
        <v>458</v>
      </c>
      <c r="B32" s="20"/>
      <c r="C32" s="20"/>
      <c r="D32" s="20"/>
      <c r="E32" s="20"/>
      <c r="F32" s="20"/>
      <c r="G32" s="20"/>
    </row>
    <row r="33" spans="1:7" x14ac:dyDescent="0.25">
      <c r="A33" s="131"/>
      <c r="B33" s="20"/>
      <c r="C33" s="20"/>
      <c r="D33" s="20"/>
      <c r="E33" s="20"/>
      <c r="F33" s="20"/>
      <c r="G33" s="20"/>
    </row>
    <row r="34" spans="1:7" x14ac:dyDescent="0.25">
      <c r="A34" s="129" t="s">
        <v>293</v>
      </c>
      <c r="B34" s="20"/>
      <c r="C34" s="20"/>
      <c r="D34" s="20"/>
      <c r="E34" s="20"/>
      <c r="F34" s="20"/>
      <c r="G34" s="20"/>
    </row>
    <row r="35" spans="1:7" ht="16.5" x14ac:dyDescent="0.25">
      <c r="A35" s="22" t="s">
        <v>459</v>
      </c>
      <c r="B35" s="20"/>
      <c r="C35" s="20"/>
      <c r="D35" s="20"/>
      <c r="E35" s="20"/>
      <c r="F35" s="20"/>
      <c r="G35" s="20"/>
    </row>
    <row r="36" spans="1:7" ht="24.75" x14ac:dyDescent="0.25">
      <c r="A36" s="22" t="s">
        <v>460</v>
      </c>
      <c r="B36" s="20"/>
      <c r="C36" s="20"/>
      <c r="D36" s="20"/>
      <c r="E36" s="20"/>
      <c r="F36" s="20"/>
      <c r="G36" s="20"/>
    </row>
    <row r="37" spans="1:7" ht="16.5" x14ac:dyDescent="0.25">
      <c r="A37" s="21" t="s">
        <v>461</v>
      </c>
      <c r="B37" s="20"/>
      <c r="C37" s="20"/>
      <c r="D37" s="20"/>
      <c r="E37" s="20"/>
      <c r="F37" s="20"/>
      <c r="G37" s="20"/>
    </row>
    <row r="38" spans="1:7" ht="15.75" thickBot="1" x14ac:dyDescent="0.3">
      <c r="A38" s="132"/>
      <c r="B38" s="23"/>
      <c r="C38" s="23"/>
      <c r="D38" s="23"/>
      <c r="E38" s="23"/>
      <c r="F38" s="23"/>
      <c r="G38" s="23"/>
    </row>
    <row r="40" spans="1:7" x14ac:dyDescent="0.25">
      <c r="A40" s="516" t="s">
        <v>632</v>
      </c>
      <c r="B40" s="516"/>
      <c r="C40" s="516"/>
      <c r="D40" s="516"/>
      <c r="E40" s="516"/>
      <c r="F40" s="516"/>
      <c r="G40" s="516"/>
    </row>
    <row r="41" spans="1:7" x14ac:dyDescent="0.25">
      <c r="A41" s="516"/>
      <c r="B41" s="516"/>
      <c r="C41" s="516"/>
      <c r="D41" s="516"/>
      <c r="E41" s="516"/>
      <c r="F41" s="516"/>
      <c r="G41" s="516"/>
    </row>
    <row r="47" spans="1:7" x14ac:dyDescent="0.25">
      <c r="A47" s="127"/>
      <c r="B47" s="100"/>
      <c r="D47" s="115"/>
      <c r="E47" s="114"/>
      <c r="F47" s="117"/>
      <c r="G47" s="127"/>
    </row>
    <row r="48" spans="1:7" x14ac:dyDescent="0.25">
      <c r="A48" s="121" t="s">
        <v>633</v>
      </c>
      <c r="D48" s="110"/>
      <c r="E48" s="512" t="s">
        <v>634</v>
      </c>
      <c r="F48" s="512"/>
      <c r="G48" s="512"/>
    </row>
    <row r="49" spans="1:7" x14ac:dyDescent="0.25">
      <c r="A49" s="120" t="s">
        <v>635</v>
      </c>
      <c r="D49" s="112"/>
      <c r="E49" s="369" t="s">
        <v>636</v>
      </c>
      <c r="F49" s="369"/>
      <c r="G49" s="369"/>
    </row>
  </sheetData>
  <mergeCells count="13">
    <mergeCell ref="E48:G48"/>
    <mergeCell ref="E49:G49"/>
    <mergeCell ref="A40:G41"/>
    <mergeCell ref="A1:G1"/>
    <mergeCell ref="A2:G2"/>
    <mergeCell ref="A3:G3"/>
    <mergeCell ref="A4:G4"/>
    <mergeCell ref="A5:A6"/>
    <mergeCell ref="C5:C6"/>
    <mergeCell ref="D5:D6"/>
    <mergeCell ref="E5:E6"/>
    <mergeCell ref="F5:F6"/>
    <mergeCell ref="G5:G6"/>
  </mergeCells>
  <pageMargins left="0.7" right="0.7" top="0.75" bottom="0.75" header="0.3" footer="0.3"/>
  <pageSetup scale="92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41"/>
  <sheetViews>
    <sheetView zoomScaleNormal="100" workbookViewId="0">
      <selection activeCell="H34" sqref="H34"/>
    </sheetView>
  </sheetViews>
  <sheetFormatPr baseColWidth="10" defaultRowHeight="15" x14ac:dyDescent="0.25"/>
  <cols>
    <col min="1" max="1" width="24.5" customWidth="1"/>
  </cols>
  <sheetData>
    <row r="1" spans="1:7" x14ac:dyDescent="0.25">
      <c r="A1" s="480" t="s">
        <v>120</v>
      </c>
      <c r="B1" s="481"/>
      <c r="C1" s="481"/>
      <c r="D1" s="481"/>
      <c r="E1" s="481"/>
      <c r="F1" s="481"/>
      <c r="G1" s="482"/>
    </row>
    <row r="2" spans="1:7" x14ac:dyDescent="0.25">
      <c r="A2" s="483" t="s">
        <v>462</v>
      </c>
      <c r="B2" s="484"/>
      <c r="C2" s="484"/>
      <c r="D2" s="484"/>
      <c r="E2" s="484"/>
      <c r="F2" s="484"/>
      <c r="G2" s="485"/>
    </row>
    <row r="3" spans="1:7" x14ac:dyDescent="0.25">
      <c r="A3" s="483" t="s">
        <v>1</v>
      </c>
      <c r="B3" s="484"/>
      <c r="C3" s="484"/>
      <c r="D3" s="484"/>
      <c r="E3" s="484"/>
      <c r="F3" s="484"/>
      <c r="G3" s="485"/>
    </row>
    <row r="4" spans="1:7" ht="15.75" thickBot="1" x14ac:dyDescent="0.3">
      <c r="A4" s="486" t="s">
        <v>463</v>
      </c>
      <c r="B4" s="487"/>
      <c r="C4" s="487"/>
      <c r="D4" s="487"/>
      <c r="E4" s="487"/>
      <c r="F4" s="487"/>
      <c r="G4" s="488"/>
    </row>
    <row r="5" spans="1:7" ht="15" customHeight="1" x14ac:dyDescent="0.25">
      <c r="A5" s="517" t="s">
        <v>435</v>
      </c>
      <c r="B5" s="122" t="s">
        <v>436</v>
      </c>
      <c r="C5" s="505">
        <v>2018</v>
      </c>
      <c r="D5" s="505">
        <v>2019</v>
      </c>
      <c r="E5" s="505">
        <v>2020</v>
      </c>
      <c r="F5" s="505">
        <v>2021</v>
      </c>
      <c r="G5" s="505">
        <v>2022</v>
      </c>
    </row>
    <row r="6" spans="1:7" ht="15.75" thickBot="1" x14ac:dyDescent="0.3">
      <c r="A6" s="518"/>
      <c r="B6" s="119">
        <v>2017</v>
      </c>
      <c r="C6" s="507"/>
      <c r="D6" s="507"/>
      <c r="E6" s="507"/>
      <c r="F6" s="507"/>
      <c r="G6" s="507"/>
    </row>
    <row r="7" spans="1:7" ht="17.25" x14ac:dyDescent="0.25">
      <c r="A7" s="6" t="s">
        <v>464</v>
      </c>
      <c r="B7" s="24"/>
      <c r="C7" s="24"/>
      <c r="D7" s="24"/>
      <c r="E7" s="24"/>
      <c r="F7" s="24"/>
      <c r="G7" s="24"/>
    </row>
    <row r="8" spans="1:7" x14ac:dyDescent="0.25">
      <c r="A8" s="133" t="s">
        <v>465</v>
      </c>
      <c r="B8" s="24"/>
      <c r="C8" s="24"/>
      <c r="D8" s="24"/>
      <c r="E8" s="24"/>
      <c r="F8" s="24"/>
      <c r="G8" s="24"/>
    </row>
    <row r="9" spans="1:7" x14ac:dyDescent="0.25">
      <c r="A9" s="133" t="s">
        <v>466</v>
      </c>
      <c r="B9" s="24"/>
      <c r="C9" s="24"/>
      <c r="D9" s="24"/>
      <c r="E9" s="24"/>
      <c r="F9" s="24"/>
      <c r="G9" s="24"/>
    </row>
    <row r="10" spans="1:7" x14ac:dyDescent="0.25">
      <c r="A10" s="133" t="s">
        <v>467</v>
      </c>
      <c r="B10" s="24"/>
      <c r="C10" s="24"/>
      <c r="D10" s="24"/>
      <c r="E10" s="24"/>
      <c r="F10" s="24"/>
      <c r="G10" s="24"/>
    </row>
    <row r="11" spans="1:7" ht="17.25" x14ac:dyDescent="0.25">
      <c r="A11" s="7" t="s">
        <v>468</v>
      </c>
      <c r="B11" s="24"/>
      <c r="C11" s="24"/>
      <c r="D11" s="24"/>
      <c r="E11" s="24"/>
      <c r="F11" s="24"/>
      <c r="G11" s="24"/>
    </row>
    <row r="12" spans="1:7" x14ac:dyDescent="0.25">
      <c r="A12" s="7" t="s">
        <v>469</v>
      </c>
      <c r="B12" s="24"/>
      <c r="C12" s="24"/>
      <c r="D12" s="24"/>
      <c r="E12" s="24"/>
      <c r="F12" s="24"/>
      <c r="G12" s="24"/>
    </row>
    <row r="13" spans="1:7" x14ac:dyDescent="0.25">
      <c r="A13" s="133" t="s">
        <v>470</v>
      </c>
      <c r="B13" s="24"/>
      <c r="C13" s="24"/>
      <c r="D13" s="24"/>
      <c r="E13" s="24"/>
      <c r="F13" s="24"/>
      <c r="G13" s="24"/>
    </row>
    <row r="14" spans="1:7" x14ac:dyDescent="0.25">
      <c r="A14" s="7" t="s">
        <v>471</v>
      </c>
      <c r="B14" s="24"/>
      <c r="C14" s="24"/>
      <c r="D14" s="24"/>
      <c r="E14" s="24"/>
      <c r="F14" s="24"/>
      <c r="G14" s="24"/>
    </row>
    <row r="15" spans="1:7" x14ac:dyDescent="0.25">
      <c r="A15" s="133" t="s">
        <v>472</v>
      </c>
      <c r="B15" s="24"/>
      <c r="C15" s="24"/>
      <c r="D15" s="24"/>
      <c r="E15" s="24"/>
      <c r="F15" s="24"/>
      <c r="G15" s="24"/>
    </row>
    <row r="16" spans="1:7" x14ac:dyDescent="0.25">
      <c r="A16" s="133" t="s">
        <v>473</v>
      </c>
      <c r="B16" s="24"/>
      <c r="C16" s="24"/>
      <c r="D16" s="24"/>
      <c r="E16" s="24"/>
      <c r="F16" s="24"/>
      <c r="G16" s="24"/>
    </row>
    <row r="17" spans="1:7" x14ac:dyDescent="0.25">
      <c r="A17" s="32"/>
      <c r="B17" s="24"/>
      <c r="C17" s="24"/>
      <c r="D17" s="24"/>
      <c r="E17" s="24"/>
      <c r="F17" s="24"/>
      <c r="G17" s="24"/>
    </row>
    <row r="18" spans="1:7" ht="17.25" x14ac:dyDescent="0.25">
      <c r="A18" s="6" t="s">
        <v>474</v>
      </c>
      <c r="B18" s="24"/>
      <c r="C18" s="24"/>
      <c r="D18" s="24"/>
      <c r="E18" s="24"/>
      <c r="F18" s="24"/>
      <c r="G18" s="24"/>
    </row>
    <row r="19" spans="1:7" x14ac:dyDescent="0.25">
      <c r="A19" s="133" t="s">
        <v>465</v>
      </c>
      <c r="B19" s="24"/>
      <c r="C19" s="24"/>
      <c r="D19" s="24"/>
      <c r="E19" s="24"/>
      <c r="F19" s="24"/>
      <c r="G19" s="24"/>
    </row>
    <row r="20" spans="1:7" x14ac:dyDescent="0.25">
      <c r="A20" s="133" t="s">
        <v>466</v>
      </c>
      <c r="B20" s="24"/>
      <c r="C20" s="24"/>
      <c r="D20" s="24"/>
      <c r="E20" s="24"/>
      <c r="F20" s="24"/>
      <c r="G20" s="24"/>
    </row>
    <row r="21" spans="1:7" x14ac:dyDescent="0.25">
      <c r="A21" s="133" t="s">
        <v>467</v>
      </c>
      <c r="B21" s="24"/>
      <c r="C21" s="24"/>
      <c r="D21" s="24"/>
      <c r="E21" s="24"/>
      <c r="F21" s="24"/>
      <c r="G21" s="24"/>
    </row>
    <row r="22" spans="1:7" ht="17.25" x14ac:dyDescent="0.25">
      <c r="A22" s="7" t="s">
        <v>468</v>
      </c>
      <c r="B22" s="24"/>
      <c r="C22" s="24"/>
      <c r="D22" s="24"/>
      <c r="E22" s="24"/>
      <c r="F22" s="24"/>
      <c r="G22" s="24"/>
    </row>
    <row r="23" spans="1:7" x14ac:dyDescent="0.25">
      <c r="A23" s="7" t="s">
        <v>469</v>
      </c>
      <c r="B23" s="24"/>
      <c r="C23" s="24"/>
      <c r="D23" s="24"/>
      <c r="E23" s="24"/>
      <c r="F23" s="24"/>
      <c r="G23" s="24"/>
    </row>
    <row r="24" spans="1:7" x14ac:dyDescent="0.25">
      <c r="A24" s="133" t="s">
        <v>470</v>
      </c>
      <c r="B24" s="24"/>
      <c r="C24" s="24"/>
      <c r="D24" s="24"/>
      <c r="E24" s="24"/>
      <c r="F24" s="24"/>
      <c r="G24" s="24"/>
    </row>
    <row r="25" spans="1:7" x14ac:dyDescent="0.25">
      <c r="A25" s="7" t="s">
        <v>471</v>
      </c>
      <c r="B25" s="24"/>
      <c r="C25" s="24"/>
      <c r="D25" s="24"/>
      <c r="E25" s="24"/>
      <c r="F25" s="24"/>
      <c r="G25" s="24"/>
    </row>
    <row r="26" spans="1:7" x14ac:dyDescent="0.25">
      <c r="A26" s="133" t="s">
        <v>475</v>
      </c>
      <c r="B26" s="24"/>
      <c r="C26" s="24"/>
      <c r="D26" s="24"/>
      <c r="E26" s="24"/>
      <c r="F26" s="24"/>
      <c r="G26" s="24"/>
    </row>
    <row r="27" spans="1:7" x14ac:dyDescent="0.25">
      <c r="A27" s="133" t="s">
        <v>473</v>
      </c>
      <c r="B27" s="24"/>
      <c r="C27" s="24"/>
      <c r="D27" s="24"/>
      <c r="E27" s="24"/>
      <c r="F27" s="24"/>
      <c r="G27" s="24"/>
    </row>
    <row r="28" spans="1:7" x14ac:dyDescent="0.25">
      <c r="A28" s="32"/>
      <c r="B28" s="24"/>
      <c r="C28" s="24"/>
      <c r="D28" s="24"/>
      <c r="E28" s="24"/>
      <c r="F28" s="24"/>
      <c r="G28" s="24"/>
    </row>
    <row r="29" spans="1:7" ht="17.25" x14ac:dyDescent="0.25">
      <c r="A29" s="6" t="s">
        <v>476</v>
      </c>
      <c r="B29" s="24"/>
      <c r="C29" s="24"/>
      <c r="D29" s="24"/>
      <c r="E29" s="24"/>
      <c r="F29" s="24"/>
      <c r="G29" s="24"/>
    </row>
    <row r="30" spans="1:7" ht="15.75" thickBot="1" x14ac:dyDescent="0.3">
      <c r="A30" s="33"/>
      <c r="B30" s="25"/>
      <c r="C30" s="25"/>
      <c r="D30" s="25"/>
      <c r="E30" s="25"/>
      <c r="F30" s="25"/>
      <c r="G30" s="25"/>
    </row>
    <row r="32" spans="1:7" x14ac:dyDescent="0.25">
      <c r="A32" s="516" t="s">
        <v>632</v>
      </c>
      <c r="B32" s="516"/>
      <c r="C32" s="516"/>
      <c r="D32" s="516"/>
      <c r="E32" s="516"/>
      <c r="F32" s="516"/>
      <c r="G32" s="516"/>
    </row>
    <row r="33" spans="1:7" x14ac:dyDescent="0.25">
      <c r="A33" s="516"/>
      <c r="B33" s="516"/>
      <c r="C33" s="516"/>
      <c r="D33" s="516"/>
      <c r="E33" s="516"/>
      <c r="F33" s="516"/>
      <c r="G33" s="516"/>
    </row>
    <row r="39" spans="1:7" x14ac:dyDescent="0.25">
      <c r="A39" s="127"/>
      <c r="B39" s="100"/>
      <c r="D39" s="115"/>
      <c r="E39" s="114"/>
      <c r="F39" s="117"/>
      <c r="G39" s="127"/>
    </row>
    <row r="40" spans="1:7" x14ac:dyDescent="0.25">
      <c r="A40" s="121" t="s">
        <v>633</v>
      </c>
      <c r="D40" s="110"/>
      <c r="E40" s="512" t="s">
        <v>634</v>
      </c>
      <c r="F40" s="512"/>
      <c r="G40" s="512"/>
    </row>
    <row r="41" spans="1:7" x14ac:dyDescent="0.25">
      <c r="A41" s="120" t="s">
        <v>635</v>
      </c>
      <c r="D41" s="112"/>
      <c r="E41" s="369" t="s">
        <v>636</v>
      </c>
      <c r="F41" s="369"/>
      <c r="G41" s="369"/>
    </row>
  </sheetData>
  <mergeCells count="13">
    <mergeCell ref="A32:G33"/>
    <mergeCell ref="E40:G40"/>
    <mergeCell ref="E41:G41"/>
    <mergeCell ref="A1:G1"/>
    <mergeCell ref="A2:G2"/>
    <mergeCell ref="A3:G3"/>
    <mergeCell ref="A4:G4"/>
    <mergeCell ref="A5:A6"/>
    <mergeCell ref="C5:C6"/>
    <mergeCell ref="D5:D6"/>
    <mergeCell ref="E5:E6"/>
    <mergeCell ref="F5:F6"/>
    <mergeCell ref="G5:G6"/>
  </mergeCells>
  <pageMargins left="0.7" right="0.7" top="0.75" bottom="0.75" header="0.3" footer="0.3"/>
  <pageSetup scale="9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49"/>
  <sheetViews>
    <sheetView topLeftCell="A28" zoomScaleNormal="100" workbookViewId="0">
      <selection activeCell="A38" sqref="A38:G49"/>
    </sheetView>
  </sheetViews>
  <sheetFormatPr baseColWidth="10" defaultRowHeight="15" x14ac:dyDescent="0.25"/>
  <cols>
    <col min="1" max="1" width="21.125" style="135" customWidth="1"/>
  </cols>
  <sheetData>
    <row r="1" spans="1:7" x14ac:dyDescent="0.25">
      <c r="A1" s="520" t="s">
        <v>120</v>
      </c>
      <c r="B1" s="521"/>
      <c r="C1" s="521"/>
      <c r="D1" s="521"/>
      <c r="E1" s="521"/>
      <c r="F1" s="521"/>
      <c r="G1" s="522"/>
    </row>
    <row r="2" spans="1:7" x14ac:dyDescent="0.25">
      <c r="A2" s="523" t="s">
        <v>477</v>
      </c>
      <c r="B2" s="524"/>
      <c r="C2" s="524"/>
      <c r="D2" s="524"/>
      <c r="E2" s="524"/>
      <c r="F2" s="524"/>
      <c r="G2" s="525"/>
    </row>
    <row r="3" spans="1:7" ht="15.75" thickBot="1" x14ac:dyDescent="0.3">
      <c r="A3" s="526" t="s">
        <v>1</v>
      </c>
      <c r="B3" s="527"/>
      <c r="C3" s="527"/>
      <c r="D3" s="527"/>
      <c r="E3" s="527"/>
      <c r="F3" s="527"/>
      <c r="G3" s="528"/>
    </row>
    <row r="4" spans="1:7" ht="17.25" thickBot="1" x14ac:dyDescent="0.3">
      <c r="A4" s="134" t="s">
        <v>435</v>
      </c>
      <c r="B4" s="29">
        <v>2011</v>
      </c>
      <c r="C4" s="29">
        <v>2012</v>
      </c>
      <c r="D4" s="29">
        <v>2013</v>
      </c>
      <c r="E4" s="29">
        <v>2014</v>
      </c>
      <c r="F4" s="29">
        <v>2015</v>
      </c>
      <c r="G4" s="29" t="s">
        <v>710</v>
      </c>
    </row>
    <row r="5" spans="1:7" x14ac:dyDescent="0.25">
      <c r="A5" s="19"/>
      <c r="B5" s="27"/>
      <c r="C5" s="27"/>
      <c r="D5" s="27"/>
      <c r="E5" s="27"/>
      <c r="F5" s="27"/>
      <c r="G5" s="27"/>
    </row>
    <row r="6" spans="1:7" ht="17.25" x14ac:dyDescent="0.25">
      <c r="A6" s="21" t="s">
        <v>478</v>
      </c>
      <c r="B6" s="139">
        <v>0</v>
      </c>
      <c r="C6" s="139">
        <v>0</v>
      </c>
      <c r="D6" s="139">
        <v>0</v>
      </c>
      <c r="E6" s="139">
        <v>0</v>
      </c>
      <c r="F6" s="139">
        <f>SUM(F7:F18)</f>
        <v>55345942</v>
      </c>
      <c r="G6" s="139">
        <f>SUM(G7:G18)</f>
        <v>135699350.09</v>
      </c>
    </row>
    <row r="7" spans="1:7" x14ac:dyDescent="0.25">
      <c r="A7" s="22" t="s">
        <v>438</v>
      </c>
      <c r="B7" s="138">
        <v>0</v>
      </c>
      <c r="C7" s="138">
        <v>0</v>
      </c>
      <c r="D7" s="138">
        <v>0</v>
      </c>
      <c r="E7" s="138">
        <v>0</v>
      </c>
      <c r="F7" s="138">
        <v>0</v>
      </c>
      <c r="G7" s="138">
        <v>0</v>
      </c>
    </row>
    <row r="8" spans="1:7" ht="17.25" x14ac:dyDescent="0.25">
      <c r="A8" s="22" t="s">
        <v>439</v>
      </c>
      <c r="B8" s="138">
        <v>0</v>
      </c>
      <c r="C8" s="138">
        <v>0</v>
      </c>
      <c r="D8" s="138">
        <v>0</v>
      </c>
      <c r="E8" s="138">
        <v>0</v>
      </c>
      <c r="F8" s="138">
        <v>0</v>
      </c>
      <c r="G8" s="138">
        <v>0</v>
      </c>
    </row>
    <row r="9" spans="1:7" x14ac:dyDescent="0.25">
      <c r="A9" s="22" t="s">
        <v>440</v>
      </c>
      <c r="B9" s="138">
        <v>0</v>
      </c>
      <c r="C9" s="138">
        <v>0</v>
      </c>
      <c r="D9" s="138">
        <v>0</v>
      </c>
      <c r="E9" s="138">
        <v>0</v>
      </c>
      <c r="F9" s="138">
        <v>0</v>
      </c>
      <c r="G9" s="138">
        <v>0</v>
      </c>
    </row>
    <row r="10" spans="1:7" x14ac:dyDescent="0.25">
      <c r="A10" s="22" t="s">
        <v>441</v>
      </c>
      <c r="B10" s="138">
        <v>0</v>
      </c>
      <c r="C10" s="138">
        <v>0</v>
      </c>
      <c r="D10" s="138">
        <v>0</v>
      </c>
      <c r="E10" s="138">
        <v>0</v>
      </c>
      <c r="F10" s="138">
        <v>11639</v>
      </c>
      <c r="G10" s="138">
        <v>12075</v>
      </c>
    </row>
    <row r="11" spans="1:7" x14ac:dyDescent="0.25">
      <c r="A11" s="22" t="s">
        <v>442</v>
      </c>
      <c r="B11" s="138">
        <v>0</v>
      </c>
      <c r="C11" s="138">
        <v>0</v>
      </c>
      <c r="D11" s="138">
        <v>0</v>
      </c>
      <c r="E11" s="138">
        <v>0</v>
      </c>
      <c r="F11" s="138">
        <v>27010</v>
      </c>
      <c r="G11" s="138">
        <v>486379.82</v>
      </c>
    </row>
    <row r="12" spans="1:7" x14ac:dyDescent="0.25">
      <c r="A12" s="22" t="s">
        <v>443</v>
      </c>
      <c r="B12" s="138">
        <v>0</v>
      </c>
      <c r="C12" s="138">
        <v>0</v>
      </c>
      <c r="D12" s="138">
        <v>0</v>
      </c>
      <c r="E12" s="138">
        <v>0</v>
      </c>
      <c r="F12" s="138">
        <v>1339656</v>
      </c>
      <c r="G12" s="138">
        <v>5095986.67</v>
      </c>
    </row>
    <row r="13" spans="1:7" ht="17.25" x14ac:dyDescent="0.25">
      <c r="A13" s="22" t="s">
        <v>444</v>
      </c>
      <c r="B13" s="138">
        <v>0</v>
      </c>
      <c r="C13" s="138">
        <v>0</v>
      </c>
      <c r="D13" s="138">
        <v>0</v>
      </c>
      <c r="E13" s="138">
        <v>0</v>
      </c>
      <c r="F13" s="138">
        <v>500</v>
      </c>
      <c r="G13" s="138">
        <v>0</v>
      </c>
    </row>
    <row r="14" spans="1:7" x14ac:dyDescent="0.25">
      <c r="A14" s="22" t="s">
        <v>445</v>
      </c>
      <c r="B14" s="138">
        <v>0</v>
      </c>
      <c r="C14" s="138">
        <v>0</v>
      </c>
      <c r="D14" s="138">
        <v>0</v>
      </c>
      <c r="E14" s="138">
        <v>0</v>
      </c>
      <c r="F14" s="138">
        <v>53944499</v>
      </c>
      <c r="G14" s="138">
        <v>130099108.59999999</v>
      </c>
    </row>
    <row r="15" spans="1:7" ht="17.25" x14ac:dyDescent="0.25">
      <c r="A15" s="22" t="s">
        <v>446</v>
      </c>
      <c r="B15" s="138">
        <v>0</v>
      </c>
      <c r="C15" s="138">
        <v>0</v>
      </c>
      <c r="D15" s="138">
        <v>0</v>
      </c>
      <c r="E15" s="138">
        <v>0</v>
      </c>
      <c r="F15" s="138">
        <v>22638</v>
      </c>
      <c r="G15" s="138">
        <v>5800</v>
      </c>
    </row>
    <row r="16" spans="1:7" x14ac:dyDescent="0.25">
      <c r="A16" s="22" t="s">
        <v>479</v>
      </c>
      <c r="B16" s="138">
        <v>0</v>
      </c>
      <c r="C16" s="138">
        <v>0</v>
      </c>
      <c r="D16" s="138">
        <v>0</v>
      </c>
      <c r="E16" s="138">
        <v>0</v>
      </c>
      <c r="F16" s="138">
        <v>0</v>
      </c>
      <c r="G16" s="138">
        <v>0</v>
      </c>
    </row>
    <row r="17" spans="1:7" x14ac:dyDescent="0.25">
      <c r="A17" s="22" t="s">
        <v>448</v>
      </c>
      <c r="B17" s="138">
        <v>0</v>
      </c>
      <c r="C17" s="138">
        <v>0</v>
      </c>
      <c r="D17" s="138">
        <v>0</v>
      </c>
      <c r="E17" s="138">
        <v>0</v>
      </c>
      <c r="F17" s="138">
        <v>0</v>
      </c>
      <c r="G17" s="138">
        <v>0</v>
      </c>
    </row>
    <row r="18" spans="1:7" x14ac:dyDescent="0.25">
      <c r="A18" s="22" t="s">
        <v>449</v>
      </c>
      <c r="B18" s="138">
        <v>0</v>
      </c>
      <c r="C18" s="138">
        <v>0</v>
      </c>
      <c r="D18" s="138">
        <v>0</v>
      </c>
      <c r="E18" s="138">
        <v>0</v>
      </c>
      <c r="F18" s="138">
        <v>0</v>
      </c>
      <c r="G18" s="138">
        <v>0</v>
      </c>
    </row>
    <row r="19" spans="1:7" x14ac:dyDescent="0.25">
      <c r="A19" s="22"/>
      <c r="B19" s="138"/>
      <c r="C19" s="138"/>
      <c r="D19" s="138"/>
      <c r="E19" s="138"/>
      <c r="F19" s="138"/>
      <c r="G19" s="138"/>
    </row>
    <row r="20" spans="1:7" ht="18" x14ac:dyDescent="0.25">
      <c r="A20" s="21" t="s">
        <v>480</v>
      </c>
      <c r="B20" s="139">
        <v>0</v>
      </c>
      <c r="C20" s="139">
        <v>0</v>
      </c>
      <c r="D20" s="139">
        <v>0</v>
      </c>
      <c r="E20" s="139">
        <v>0</v>
      </c>
      <c r="F20" s="139">
        <v>0</v>
      </c>
      <c r="G20" s="139">
        <v>0</v>
      </c>
    </row>
    <row r="21" spans="1:7" x14ac:dyDescent="0.25">
      <c r="A21" s="22" t="s">
        <v>451</v>
      </c>
      <c r="B21" s="138">
        <v>0</v>
      </c>
      <c r="C21" s="138">
        <v>0</v>
      </c>
      <c r="D21" s="138">
        <v>0</v>
      </c>
      <c r="E21" s="138">
        <v>0</v>
      </c>
      <c r="F21" s="138">
        <v>0</v>
      </c>
      <c r="G21" s="138">
        <v>0</v>
      </c>
    </row>
    <row r="22" spans="1:7" x14ac:dyDescent="0.25">
      <c r="A22" s="22" t="s">
        <v>452</v>
      </c>
      <c r="B22" s="138">
        <v>0</v>
      </c>
      <c r="C22" s="138">
        <v>0</v>
      </c>
      <c r="D22" s="138">
        <v>0</v>
      </c>
      <c r="E22" s="138">
        <v>0</v>
      </c>
      <c r="F22" s="138">
        <v>0</v>
      </c>
      <c r="G22" s="138">
        <v>0</v>
      </c>
    </row>
    <row r="23" spans="1:7" x14ac:dyDescent="0.25">
      <c r="A23" s="22" t="s">
        <v>453</v>
      </c>
      <c r="B23" s="138">
        <v>0</v>
      </c>
      <c r="C23" s="138">
        <v>0</v>
      </c>
      <c r="D23" s="138">
        <v>0</v>
      </c>
      <c r="E23" s="138">
        <v>0</v>
      </c>
      <c r="F23" s="138">
        <v>0</v>
      </c>
      <c r="G23" s="138">
        <v>0</v>
      </c>
    </row>
    <row r="24" spans="1:7" ht="17.25" x14ac:dyDescent="0.25">
      <c r="A24" s="22" t="s">
        <v>454</v>
      </c>
      <c r="B24" s="138">
        <v>0</v>
      </c>
      <c r="C24" s="138">
        <v>0</v>
      </c>
      <c r="D24" s="138">
        <v>0</v>
      </c>
      <c r="E24" s="138">
        <v>0</v>
      </c>
      <c r="F24" s="138">
        <v>0</v>
      </c>
      <c r="G24" s="138">
        <v>0</v>
      </c>
    </row>
    <row r="25" spans="1:7" ht="17.25" x14ac:dyDescent="0.25">
      <c r="A25" s="22" t="s">
        <v>455</v>
      </c>
      <c r="B25" s="138">
        <v>0</v>
      </c>
      <c r="C25" s="138">
        <v>0</v>
      </c>
      <c r="D25" s="138">
        <v>0</v>
      </c>
      <c r="E25" s="138">
        <v>0</v>
      </c>
      <c r="F25" s="138">
        <v>0</v>
      </c>
      <c r="G25" s="138">
        <v>0</v>
      </c>
    </row>
    <row r="26" spans="1:7" x14ac:dyDescent="0.25">
      <c r="A26" s="22"/>
      <c r="B26" s="138"/>
      <c r="C26" s="138"/>
      <c r="D26" s="138"/>
      <c r="E26" s="138"/>
      <c r="F26" s="138"/>
      <c r="G26" s="138"/>
    </row>
    <row r="27" spans="1:7" ht="17.25" x14ac:dyDescent="0.25">
      <c r="A27" s="21" t="s">
        <v>481</v>
      </c>
      <c r="B27" s="139">
        <v>0</v>
      </c>
      <c r="C27" s="139">
        <v>0</v>
      </c>
      <c r="D27" s="139">
        <v>0</v>
      </c>
      <c r="E27" s="139">
        <v>0</v>
      </c>
      <c r="F27" s="139">
        <v>0</v>
      </c>
      <c r="G27" s="139">
        <v>0</v>
      </c>
    </row>
    <row r="28" spans="1:7" x14ac:dyDescent="0.25">
      <c r="A28" s="22" t="s">
        <v>291</v>
      </c>
      <c r="B28" s="138">
        <v>0</v>
      </c>
      <c r="C28" s="138">
        <v>0</v>
      </c>
      <c r="D28" s="138">
        <v>0</v>
      </c>
      <c r="E28" s="138">
        <v>0</v>
      </c>
      <c r="F28" s="138">
        <v>0</v>
      </c>
      <c r="G28" s="138">
        <v>0</v>
      </c>
    </row>
    <row r="29" spans="1:7" x14ac:dyDescent="0.25">
      <c r="A29" s="22"/>
      <c r="B29" s="138"/>
      <c r="C29" s="138"/>
      <c r="D29" s="138"/>
      <c r="E29" s="138"/>
      <c r="F29" s="138"/>
      <c r="G29" s="138"/>
    </row>
    <row r="30" spans="1:7" ht="17.25" x14ac:dyDescent="0.25">
      <c r="A30" s="21" t="s">
        <v>482</v>
      </c>
      <c r="B30" s="139">
        <f>+B6</f>
        <v>0</v>
      </c>
      <c r="C30" s="139">
        <f t="shared" ref="C30:G30" si="0">+C6</f>
        <v>0</v>
      </c>
      <c r="D30" s="139">
        <f t="shared" si="0"/>
        <v>0</v>
      </c>
      <c r="E30" s="139">
        <f t="shared" si="0"/>
        <v>0</v>
      </c>
      <c r="F30" s="139">
        <f t="shared" si="0"/>
        <v>55345942</v>
      </c>
      <c r="G30" s="139">
        <f t="shared" si="0"/>
        <v>135699350.09</v>
      </c>
    </row>
    <row r="31" spans="1:7" x14ac:dyDescent="0.25">
      <c r="A31" s="22"/>
      <c r="B31" s="138"/>
      <c r="C31" s="138"/>
      <c r="D31" s="138"/>
      <c r="E31" s="138"/>
      <c r="F31" s="138"/>
      <c r="G31" s="138"/>
    </row>
    <row r="32" spans="1:7" x14ac:dyDescent="0.25">
      <c r="A32" s="21" t="s">
        <v>293</v>
      </c>
      <c r="B32" s="138"/>
      <c r="C32" s="138"/>
      <c r="D32" s="138"/>
      <c r="E32" s="138"/>
      <c r="F32" s="138"/>
      <c r="G32" s="138"/>
    </row>
    <row r="33" spans="1:7" ht="24.75" x14ac:dyDescent="0.25">
      <c r="A33" s="22" t="s">
        <v>459</v>
      </c>
      <c r="B33" s="138">
        <v>0</v>
      </c>
      <c r="C33" s="138">
        <v>0</v>
      </c>
      <c r="D33" s="138">
        <v>0</v>
      </c>
      <c r="E33" s="138">
        <v>0</v>
      </c>
      <c r="F33" s="138">
        <v>0</v>
      </c>
      <c r="G33" s="138">
        <v>0</v>
      </c>
    </row>
    <row r="34" spans="1:7" ht="24.75" x14ac:dyDescent="0.25">
      <c r="A34" s="22" t="s">
        <v>460</v>
      </c>
      <c r="B34" s="138">
        <v>0</v>
      </c>
      <c r="C34" s="138">
        <v>0</v>
      </c>
      <c r="D34" s="138">
        <v>0</v>
      </c>
      <c r="E34" s="138">
        <v>0</v>
      </c>
      <c r="F34" s="138">
        <v>0</v>
      </c>
      <c r="G34" s="138">
        <v>0</v>
      </c>
    </row>
    <row r="35" spans="1:7" ht="16.5" x14ac:dyDescent="0.25">
      <c r="A35" s="21" t="s">
        <v>461</v>
      </c>
      <c r="B35" s="139">
        <v>0</v>
      </c>
      <c r="C35" s="139">
        <v>0</v>
      </c>
      <c r="D35" s="139">
        <v>0</v>
      </c>
      <c r="E35" s="139">
        <v>0</v>
      </c>
      <c r="F35" s="139">
        <v>0</v>
      </c>
      <c r="G35" s="139">
        <v>0</v>
      </c>
    </row>
    <row r="36" spans="1:7" ht="15.75" thickBot="1" x14ac:dyDescent="0.3">
      <c r="A36" s="28"/>
      <c r="B36" s="28"/>
      <c r="C36" s="28"/>
      <c r="D36" s="28"/>
      <c r="E36" s="28"/>
      <c r="F36" s="28"/>
      <c r="G36" s="28"/>
    </row>
    <row r="38" spans="1:7" x14ac:dyDescent="0.25">
      <c r="A38" s="516"/>
      <c r="B38" s="516"/>
      <c r="C38" s="516"/>
      <c r="D38" s="516"/>
      <c r="E38" s="516"/>
      <c r="F38" s="516"/>
      <c r="G38" s="516"/>
    </row>
    <row r="39" spans="1:7" x14ac:dyDescent="0.25">
      <c r="A39" s="516"/>
      <c r="B39" s="516"/>
      <c r="C39" s="516"/>
      <c r="D39" s="516"/>
      <c r="E39" s="516"/>
      <c r="F39" s="516"/>
      <c r="G39" s="516"/>
    </row>
    <row r="40" spans="1:7" x14ac:dyDescent="0.25">
      <c r="A40" s="143"/>
      <c r="B40" s="143"/>
      <c r="C40" s="143"/>
      <c r="D40" s="143"/>
      <c r="E40" s="143"/>
      <c r="F40" s="143"/>
      <c r="G40" s="143"/>
    </row>
    <row r="41" spans="1:7" x14ac:dyDescent="0.25">
      <c r="A41" s="143"/>
      <c r="B41" s="143"/>
      <c r="C41" s="143"/>
      <c r="D41" s="143"/>
      <c r="E41" s="143"/>
      <c r="F41" s="143"/>
      <c r="G41" s="143"/>
    </row>
    <row r="42" spans="1:7" x14ac:dyDescent="0.25">
      <c r="A42" s="143"/>
      <c r="B42" s="143"/>
      <c r="C42" s="143"/>
      <c r="D42" s="143"/>
      <c r="E42" s="143"/>
      <c r="F42" s="143"/>
      <c r="G42" s="143"/>
    </row>
    <row r="43" spans="1:7" x14ac:dyDescent="0.25">
      <c r="A43" s="143"/>
      <c r="B43" s="143"/>
      <c r="C43" s="143"/>
      <c r="D43" s="143"/>
      <c r="E43" s="143"/>
      <c r="F43" s="143"/>
      <c r="G43" s="143"/>
    </row>
    <row r="44" spans="1:7" x14ac:dyDescent="0.25">
      <c r="A44" s="143"/>
      <c r="B44" s="143"/>
      <c r="C44" s="143"/>
      <c r="D44" s="143"/>
      <c r="E44" s="143"/>
      <c r="F44" s="143"/>
      <c r="G44" s="143"/>
    </row>
    <row r="45" spans="1:7" x14ac:dyDescent="0.25">
      <c r="A45" s="519"/>
      <c r="B45" s="519"/>
      <c r="C45" s="143"/>
      <c r="D45" s="115"/>
      <c r="E45" s="107"/>
      <c r="F45" s="102"/>
      <c r="G45" s="143"/>
    </row>
    <row r="46" spans="1:7" x14ac:dyDescent="0.25">
      <c r="A46" s="368"/>
      <c r="B46" s="368"/>
      <c r="C46" s="143"/>
      <c r="D46" s="110"/>
      <c r="E46" s="368"/>
      <c r="F46" s="368"/>
      <c r="G46" s="368"/>
    </row>
    <row r="47" spans="1:7" x14ac:dyDescent="0.25">
      <c r="A47" s="369"/>
      <c r="B47" s="369"/>
      <c r="C47" s="143"/>
      <c r="D47" s="112"/>
      <c r="E47" s="369"/>
      <c r="F47" s="369"/>
      <c r="G47" s="369"/>
    </row>
    <row r="48" spans="1:7" x14ac:dyDescent="0.25">
      <c r="A48" s="145"/>
      <c r="B48" s="143"/>
      <c r="C48" s="143"/>
      <c r="D48" s="143"/>
      <c r="E48" s="143"/>
      <c r="F48" s="143"/>
      <c r="G48" s="143"/>
    </row>
    <row r="49" spans="1:7" x14ac:dyDescent="0.25">
      <c r="A49" s="145"/>
      <c r="B49" s="143"/>
      <c r="C49" s="143"/>
      <c r="D49" s="143"/>
      <c r="E49" s="143"/>
      <c r="F49" s="143"/>
      <c r="G49" s="143"/>
    </row>
  </sheetData>
  <mergeCells count="9">
    <mergeCell ref="E47:G47"/>
    <mergeCell ref="A45:B45"/>
    <mergeCell ref="A46:B46"/>
    <mergeCell ref="A47:B47"/>
    <mergeCell ref="A1:G1"/>
    <mergeCell ref="A2:G2"/>
    <mergeCell ref="A3:G3"/>
    <mergeCell ref="A38:G39"/>
    <mergeCell ref="E46:G46"/>
  </mergeCells>
  <pageMargins left="0.7" right="0.7" top="0.75" bottom="0.75" header="0.3" footer="0.3"/>
  <pageSetup scale="93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39"/>
  <sheetViews>
    <sheetView zoomScaleNormal="100" workbookViewId="0">
      <selection activeCell="A7" sqref="A7"/>
    </sheetView>
  </sheetViews>
  <sheetFormatPr baseColWidth="10" defaultRowHeight="15" x14ac:dyDescent="0.25"/>
  <cols>
    <col min="1" max="1" width="19.125" customWidth="1"/>
    <col min="7" max="7" width="18.75" bestFit="1" customWidth="1"/>
  </cols>
  <sheetData>
    <row r="1" spans="1:7" x14ac:dyDescent="0.25">
      <c r="A1" s="480" t="s">
        <v>120</v>
      </c>
      <c r="B1" s="481"/>
      <c r="C1" s="481"/>
      <c r="D1" s="481"/>
      <c r="E1" s="481"/>
      <c r="F1" s="481"/>
      <c r="G1" s="482"/>
    </row>
    <row r="2" spans="1:7" x14ac:dyDescent="0.25">
      <c r="A2" s="483" t="s">
        <v>483</v>
      </c>
      <c r="B2" s="484"/>
      <c r="C2" s="484"/>
      <c r="D2" s="484"/>
      <c r="E2" s="484"/>
      <c r="F2" s="484"/>
      <c r="G2" s="485"/>
    </row>
    <row r="3" spans="1:7" ht="15.75" thickBot="1" x14ac:dyDescent="0.3">
      <c r="A3" s="486" t="s">
        <v>1</v>
      </c>
      <c r="B3" s="487"/>
      <c r="C3" s="487"/>
      <c r="D3" s="487"/>
      <c r="E3" s="487"/>
      <c r="F3" s="487"/>
      <c r="G3" s="488"/>
    </row>
    <row r="4" spans="1:7" ht="15.75" thickBot="1" x14ac:dyDescent="0.3">
      <c r="A4" s="26" t="s">
        <v>435</v>
      </c>
      <c r="B4" s="29">
        <v>2011</v>
      </c>
      <c r="C4" s="29">
        <v>2012</v>
      </c>
      <c r="D4" s="29">
        <v>2013</v>
      </c>
      <c r="E4" s="29">
        <v>2014</v>
      </c>
      <c r="F4" s="29">
        <v>2015</v>
      </c>
      <c r="G4" s="29" t="s">
        <v>710</v>
      </c>
    </row>
    <row r="5" spans="1:7" ht="17.25" x14ac:dyDescent="0.25">
      <c r="A5" s="30" t="s">
        <v>464</v>
      </c>
      <c r="B5" s="126">
        <f>SUM(B6:B14)</f>
        <v>0</v>
      </c>
      <c r="C5" s="126">
        <f t="shared" ref="C5:G5" si="0">SUM(C6:C14)</f>
        <v>0</v>
      </c>
      <c r="D5" s="126">
        <f t="shared" si="0"/>
        <v>0</v>
      </c>
      <c r="E5" s="126">
        <f t="shared" si="0"/>
        <v>0</v>
      </c>
      <c r="F5" s="126">
        <f t="shared" si="0"/>
        <v>51377628</v>
      </c>
      <c r="G5" s="126">
        <f t="shared" si="0"/>
        <v>128101461.05000001</v>
      </c>
    </row>
    <row r="6" spans="1:7" x14ac:dyDescent="0.25">
      <c r="A6" s="32" t="s">
        <v>465</v>
      </c>
      <c r="B6" s="123">
        <v>0</v>
      </c>
      <c r="C6" s="123">
        <v>0</v>
      </c>
      <c r="D6" s="123">
        <v>0</v>
      </c>
      <c r="E6" s="123">
        <v>0</v>
      </c>
      <c r="F6" s="123">
        <v>12806206</v>
      </c>
      <c r="G6" s="123">
        <v>35965026</v>
      </c>
    </row>
    <row r="7" spans="1:7" x14ac:dyDescent="0.25">
      <c r="A7" s="32" t="s">
        <v>466</v>
      </c>
      <c r="B7" s="123">
        <v>0</v>
      </c>
      <c r="C7" s="123">
        <v>0</v>
      </c>
      <c r="D7" s="123">
        <v>0</v>
      </c>
      <c r="E7" s="123">
        <v>0</v>
      </c>
      <c r="F7" s="123">
        <v>302963</v>
      </c>
      <c r="G7" s="123">
        <v>4494235.59</v>
      </c>
    </row>
    <row r="8" spans="1:7" x14ac:dyDescent="0.25">
      <c r="A8" s="32" t="s">
        <v>467</v>
      </c>
      <c r="B8" s="123">
        <v>0</v>
      </c>
      <c r="C8" s="123">
        <v>0</v>
      </c>
      <c r="D8" s="123">
        <v>0</v>
      </c>
      <c r="E8" s="123">
        <v>0</v>
      </c>
      <c r="F8" s="123">
        <v>880499</v>
      </c>
      <c r="G8" s="123">
        <v>26042487.609999999</v>
      </c>
    </row>
    <row r="9" spans="1:7" ht="17.25" x14ac:dyDescent="0.25">
      <c r="A9" s="32" t="s">
        <v>468</v>
      </c>
      <c r="B9" s="123">
        <v>0</v>
      </c>
      <c r="C9" s="123">
        <v>0</v>
      </c>
      <c r="D9" s="123">
        <v>0</v>
      </c>
      <c r="E9" s="123">
        <v>0</v>
      </c>
      <c r="F9" s="123">
        <v>37387960</v>
      </c>
      <c r="G9" s="123">
        <v>58364409.039999999</v>
      </c>
    </row>
    <row r="10" spans="1:7" ht="17.25" x14ac:dyDescent="0.25">
      <c r="A10" s="32" t="s">
        <v>469</v>
      </c>
      <c r="B10" s="123">
        <v>0</v>
      </c>
      <c r="C10" s="123">
        <v>0</v>
      </c>
      <c r="D10" s="123">
        <v>0</v>
      </c>
      <c r="E10" s="123">
        <v>0</v>
      </c>
      <c r="F10" s="123">
        <v>0</v>
      </c>
      <c r="G10" s="123">
        <v>3235302.81</v>
      </c>
    </row>
    <row r="11" spans="1:7" x14ac:dyDescent="0.25">
      <c r="A11" s="32" t="s">
        <v>470</v>
      </c>
      <c r="B11" s="123">
        <v>0</v>
      </c>
      <c r="C11" s="123">
        <v>0</v>
      </c>
      <c r="D11" s="123">
        <v>0</v>
      </c>
      <c r="E11" s="123">
        <v>0</v>
      </c>
      <c r="F11" s="123">
        <v>0</v>
      </c>
      <c r="G11" s="123">
        <v>0</v>
      </c>
    </row>
    <row r="12" spans="1:7" ht="17.25" x14ac:dyDescent="0.25">
      <c r="A12" s="32" t="s">
        <v>471</v>
      </c>
      <c r="B12" s="123">
        <v>0</v>
      </c>
      <c r="C12" s="123">
        <v>0</v>
      </c>
      <c r="D12" s="123">
        <v>0</v>
      </c>
      <c r="E12" s="123">
        <v>0</v>
      </c>
      <c r="F12" s="123">
        <v>0</v>
      </c>
      <c r="G12" s="123">
        <v>0</v>
      </c>
    </row>
    <row r="13" spans="1:7" x14ac:dyDescent="0.25">
      <c r="A13" s="32" t="s">
        <v>472</v>
      </c>
      <c r="B13" s="123">
        <v>0</v>
      </c>
      <c r="C13" s="123">
        <v>0</v>
      </c>
      <c r="D13" s="123">
        <v>0</v>
      </c>
      <c r="E13" s="123">
        <v>0</v>
      </c>
      <c r="F13" s="123">
        <v>0</v>
      </c>
      <c r="G13" s="123">
        <v>0</v>
      </c>
    </row>
    <row r="14" spans="1:7" x14ac:dyDescent="0.25">
      <c r="A14" s="32" t="s">
        <v>473</v>
      </c>
      <c r="B14" s="123">
        <v>0</v>
      </c>
      <c r="C14" s="123">
        <v>0</v>
      </c>
      <c r="D14" s="123">
        <v>0</v>
      </c>
      <c r="E14" s="123">
        <v>0</v>
      </c>
      <c r="F14" s="123">
        <v>0</v>
      </c>
      <c r="G14" s="123">
        <v>0</v>
      </c>
    </row>
    <row r="15" spans="1:7" x14ac:dyDescent="0.25">
      <c r="A15" s="32"/>
      <c r="B15" s="31"/>
      <c r="C15" s="31"/>
      <c r="D15" s="31"/>
      <c r="E15" s="31"/>
      <c r="F15" s="31"/>
      <c r="G15" s="31"/>
    </row>
    <row r="16" spans="1:7" ht="17.25" x14ac:dyDescent="0.25">
      <c r="A16" s="30" t="s">
        <v>474</v>
      </c>
      <c r="B16" s="126">
        <v>0</v>
      </c>
      <c r="C16" s="126">
        <v>0</v>
      </c>
      <c r="D16" s="126">
        <v>0</v>
      </c>
      <c r="E16" s="126">
        <v>0</v>
      </c>
      <c r="F16" s="126">
        <v>0</v>
      </c>
      <c r="G16" s="126">
        <v>0</v>
      </c>
    </row>
    <row r="17" spans="1:7" x14ac:dyDescent="0.25">
      <c r="A17" s="32" t="s">
        <v>465</v>
      </c>
      <c r="B17" s="123">
        <v>0</v>
      </c>
      <c r="C17" s="123">
        <v>0</v>
      </c>
      <c r="D17" s="123">
        <v>0</v>
      </c>
      <c r="E17" s="123">
        <v>0</v>
      </c>
      <c r="F17" s="123">
        <v>0</v>
      </c>
      <c r="G17" s="123">
        <v>0</v>
      </c>
    </row>
    <row r="18" spans="1:7" x14ac:dyDescent="0.25">
      <c r="A18" s="32" t="s">
        <v>466</v>
      </c>
      <c r="B18" s="123">
        <v>0</v>
      </c>
      <c r="C18" s="123">
        <v>0</v>
      </c>
      <c r="D18" s="123">
        <v>0</v>
      </c>
      <c r="E18" s="123">
        <v>0</v>
      </c>
      <c r="F18" s="123">
        <v>0</v>
      </c>
      <c r="G18" s="123">
        <v>0</v>
      </c>
    </row>
    <row r="19" spans="1:7" x14ac:dyDescent="0.25">
      <c r="A19" s="32" t="s">
        <v>467</v>
      </c>
      <c r="B19" s="123">
        <v>0</v>
      </c>
      <c r="C19" s="123">
        <v>0</v>
      </c>
      <c r="D19" s="123">
        <v>0</v>
      </c>
      <c r="E19" s="123">
        <v>0</v>
      </c>
      <c r="F19" s="123">
        <v>0</v>
      </c>
      <c r="G19" s="123">
        <v>0</v>
      </c>
    </row>
    <row r="20" spans="1:7" ht="17.25" x14ac:dyDescent="0.25">
      <c r="A20" s="32" t="s">
        <v>468</v>
      </c>
      <c r="B20" s="123">
        <v>0</v>
      </c>
      <c r="C20" s="123">
        <v>0</v>
      </c>
      <c r="D20" s="123">
        <v>0</v>
      </c>
      <c r="E20" s="123">
        <v>0</v>
      </c>
      <c r="F20" s="123">
        <v>0</v>
      </c>
      <c r="G20" s="123">
        <v>0</v>
      </c>
    </row>
    <row r="21" spans="1:7" ht="17.25" x14ac:dyDescent="0.25">
      <c r="A21" s="32" t="s">
        <v>469</v>
      </c>
      <c r="B21" s="123">
        <v>0</v>
      </c>
      <c r="C21" s="123">
        <v>0</v>
      </c>
      <c r="D21" s="123">
        <v>0</v>
      </c>
      <c r="E21" s="123">
        <v>0</v>
      </c>
      <c r="F21" s="123">
        <v>0</v>
      </c>
      <c r="G21" s="123">
        <v>0</v>
      </c>
    </row>
    <row r="22" spans="1:7" x14ac:dyDescent="0.25">
      <c r="A22" s="32" t="s">
        <v>470</v>
      </c>
      <c r="B22" s="123">
        <v>0</v>
      </c>
      <c r="C22" s="123">
        <v>0</v>
      </c>
      <c r="D22" s="123">
        <v>0</v>
      </c>
      <c r="E22" s="123">
        <v>0</v>
      </c>
      <c r="F22" s="123">
        <v>0</v>
      </c>
      <c r="G22" s="123">
        <v>0</v>
      </c>
    </row>
    <row r="23" spans="1:7" ht="17.25" x14ac:dyDescent="0.25">
      <c r="A23" s="32" t="s">
        <v>471</v>
      </c>
      <c r="B23" s="123">
        <v>0</v>
      </c>
      <c r="C23" s="123">
        <v>0</v>
      </c>
      <c r="D23" s="123">
        <v>0</v>
      </c>
      <c r="E23" s="123">
        <v>0</v>
      </c>
      <c r="F23" s="123">
        <v>0</v>
      </c>
      <c r="G23" s="123">
        <v>0</v>
      </c>
    </row>
    <row r="24" spans="1:7" x14ac:dyDescent="0.25">
      <c r="A24" s="32" t="s">
        <v>475</v>
      </c>
      <c r="B24" s="123">
        <v>0</v>
      </c>
      <c r="C24" s="123">
        <v>0</v>
      </c>
      <c r="D24" s="123">
        <v>0</v>
      </c>
      <c r="E24" s="123">
        <v>0</v>
      </c>
      <c r="F24" s="123">
        <v>0</v>
      </c>
      <c r="G24" s="123">
        <v>0</v>
      </c>
    </row>
    <row r="25" spans="1:7" x14ac:dyDescent="0.25">
      <c r="A25" s="32" t="s">
        <v>473</v>
      </c>
      <c r="B25" s="123">
        <v>0</v>
      </c>
      <c r="C25" s="123">
        <v>0</v>
      </c>
      <c r="D25" s="123">
        <v>0</v>
      </c>
      <c r="E25" s="123">
        <v>0</v>
      </c>
      <c r="F25" s="123">
        <v>0</v>
      </c>
      <c r="G25" s="123">
        <v>0</v>
      </c>
    </row>
    <row r="26" spans="1:7" x14ac:dyDescent="0.25">
      <c r="A26" s="32"/>
      <c r="B26" s="31"/>
      <c r="C26" s="31"/>
      <c r="D26" s="31"/>
      <c r="E26" s="31"/>
      <c r="F26" s="31"/>
      <c r="G26" s="31"/>
    </row>
    <row r="27" spans="1:7" ht="17.25" x14ac:dyDescent="0.25">
      <c r="A27" s="30" t="s">
        <v>484</v>
      </c>
      <c r="B27" s="140">
        <f>+B5</f>
        <v>0</v>
      </c>
      <c r="C27" s="140">
        <f t="shared" ref="C27:G27" si="1">+C5</f>
        <v>0</v>
      </c>
      <c r="D27" s="140">
        <f t="shared" si="1"/>
        <v>0</v>
      </c>
      <c r="E27" s="140">
        <f t="shared" si="1"/>
        <v>0</v>
      </c>
      <c r="F27" s="140">
        <f t="shared" si="1"/>
        <v>51377628</v>
      </c>
      <c r="G27" s="140">
        <f t="shared" si="1"/>
        <v>128101461.05000001</v>
      </c>
    </row>
    <row r="28" spans="1:7" ht="15.75" thickBot="1" x14ac:dyDescent="0.3">
      <c r="A28" s="33"/>
      <c r="B28" s="34"/>
      <c r="C28" s="34"/>
      <c r="D28" s="34"/>
      <c r="E28" s="34"/>
      <c r="F28" s="34"/>
      <c r="G28" s="34"/>
    </row>
    <row r="30" spans="1:7" x14ac:dyDescent="0.25">
      <c r="A30" s="516"/>
      <c r="B30" s="516"/>
      <c r="C30" s="516"/>
      <c r="D30" s="516"/>
      <c r="E30" s="516"/>
      <c r="F30" s="516"/>
      <c r="G30" s="516"/>
    </row>
    <row r="31" spans="1:7" x14ac:dyDescent="0.25">
      <c r="A31" s="516"/>
      <c r="B31" s="516"/>
      <c r="C31" s="516"/>
      <c r="D31" s="516"/>
      <c r="E31" s="516"/>
      <c r="F31" s="516"/>
      <c r="G31" s="516"/>
    </row>
    <row r="36" spans="1:7" x14ac:dyDescent="0.25">
      <c r="A36" s="143"/>
      <c r="B36" s="143"/>
      <c r="C36" s="143"/>
      <c r="D36" s="143"/>
      <c r="E36" s="143"/>
      <c r="F36" s="143"/>
      <c r="G36" s="143"/>
    </row>
    <row r="37" spans="1:7" x14ac:dyDescent="0.25">
      <c r="A37" s="519"/>
      <c r="B37" s="519"/>
      <c r="C37" s="143"/>
      <c r="D37" s="115"/>
      <c r="E37" s="107"/>
      <c r="F37" s="102"/>
      <c r="G37" s="143"/>
    </row>
    <row r="38" spans="1:7" x14ac:dyDescent="0.25">
      <c r="A38" s="368"/>
      <c r="B38" s="368"/>
      <c r="C38" s="143"/>
      <c r="D38" s="110"/>
      <c r="E38" s="368"/>
      <c r="F38" s="368"/>
      <c r="G38" s="368"/>
    </row>
    <row r="39" spans="1:7" x14ac:dyDescent="0.25">
      <c r="A39" s="369"/>
      <c r="B39" s="369"/>
      <c r="D39" s="112"/>
      <c r="E39" s="369"/>
      <c r="F39" s="369"/>
      <c r="G39" s="369"/>
    </row>
  </sheetData>
  <mergeCells count="9">
    <mergeCell ref="A38:B38"/>
    <mergeCell ref="E38:G38"/>
    <mergeCell ref="A39:B39"/>
    <mergeCell ref="E39:G39"/>
    <mergeCell ref="A1:G1"/>
    <mergeCell ref="A2:G2"/>
    <mergeCell ref="A3:G3"/>
    <mergeCell ref="A30:G31"/>
    <mergeCell ref="A37:B37"/>
  </mergeCells>
  <pageMargins left="0.7" right="0.7" top="0.75" bottom="0.75" header="0.3" footer="0.3"/>
  <pageSetup scale="97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77"/>
  <sheetViews>
    <sheetView zoomScaleNormal="100" workbookViewId="0">
      <selection activeCell="C72" sqref="C72"/>
    </sheetView>
  </sheetViews>
  <sheetFormatPr baseColWidth="10" defaultRowHeight="15" x14ac:dyDescent="0.25"/>
  <cols>
    <col min="1" max="1" width="30.25" customWidth="1"/>
    <col min="6" max="6" width="17" bestFit="1" customWidth="1"/>
  </cols>
  <sheetData>
    <row r="1" spans="1:6" x14ac:dyDescent="0.25">
      <c r="A1" s="529" t="s">
        <v>120</v>
      </c>
      <c r="B1" s="530"/>
      <c r="C1" s="530"/>
      <c r="D1" s="530"/>
      <c r="E1" s="530"/>
      <c r="F1" s="531"/>
    </row>
    <row r="2" spans="1:6" ht="15.75" thickBot="1" x14ac:dyDescent="0.3">
      <c r="A2" s="532" t="s">
        <v>485</v>
      </c>
      <c r="B2" s="533"/>
      <c r="C2" s="533"/>
      <c r="D2" s="533"/>
      <c r="E2" s="533"/>
      <c r="F2" s="534"/>
    </row>
    <row r="3" spans="1:6" ht="28.5" customHeight="1" thickBot="1" x14ac:dyDescent="0.3">
      <c r="A3" s="35"/>
      <c r="B3" s="137" t="s">
        <v>486</v>
      </c>
      <c r="C3" s="36" t="s">
        <v>487</v>
      </c>
      <c r="D3" s="36" t="s">
        <v>488</v>
      </c>
      <c r="E3" s="36" t="s">
        <v>489</v>
      </c>
      <c r="F3" s="36" t="s">
        <v>490</v>
      </c>
    </row>
    <row r="4" spans="1:6" x14ac:dyDescent="0.25">
      <c r="A4" s="37" t="s">
        <v>491</v>
      </c>
      <c r="B4" s="38"/>
      <c r="C4" s="39"/>
      <c r="D4" s="39"/>
      <c r="E4" s="39"/>
      <c r="F4" s="39"/>
    </row>
    <row r="5" spans="1:6" ht="16.5" x14ac:dyDescent="0.25">
      <c r="A5" s="9" t="s">
        <v>492</v>
      </c>
      <c r="B5" s="38"/>
      <c r="C5" s="39"/>
      <c r="D5" s="39"/>
      <c r="E5" s="39"/>
      <c r="F5" s="39"/>
    </row>
    <row r="6" spans="1:6" x14ac:dyDescent="0.25">
      <c r="A6" s="12" t="s">
        <v>493</v>
      </c>
      <c r="B6" s="38"/>
      <c r="C6" s="39"/>
      <c r="D6" s="39"/>
      <c r="E6" s="39"/>
      <c r="F6" s="39"/>
    </row>
    <row r="7" spans="1:6" x14ac:dyDescent="0.25">
      <c r="A7" s="37"/>
      <c r="B7" s="40"/>
      <c r="C7" s="41"/>
      <c r="D7" s="41"/>
      <c r="E7" s="41"/>
      <c r="F7" s="41"/>
    </row>
    <row r="8" spans="1:6" x14ac:dyDescent="0.25">
      <c r="A8" s="37" t="s">
        <v>494</v>
      </c>
      <c r="B8" s="40"/>
      <c r="C8" s="41"/>
      <c r="D8" s="41"/>
      <c r="E8" s="41"/>
      <c r="F8" s="41"/>
    </row>
    <row r="9" spans="1:6" x14ac:dyDescent="0.25">
      <c r="A9" s="12" t="s">
        <v>495</v>
      </c>
      <c r="B9" s="40"/>
      <c r="C9" s="41"/>
      <c r="D9" s="41"/>
      <c r="E9" s="41"/>
      <c r="F9" s="41"/>
    </row>
    <row r="10" spans="1:6" x14ac:dyDescent="0.25">
      <c r="A10" s="42" t="s">
        <v>496</v>
      </c>
      <c r="B10" s="40"/>
      <c r="C10" s="41"/>
      <c r="D10" s="41"/>
      <c r="E10" s="41"/>
      <c r="F10" s="41"/>
    </row>
    <row r="11" spans="1:6" x14ac:dyDescent="0.25">
      <c r="A11" s="42" t="s">
        <v>497</v>
      </c>
      <c r="B11" s="40"/>
      <c r="C11" s="41"/>
      <c r="D11" s="41"/>
      <c r="E11" s="41"/>
      <c r="F11" s="41"/>
    </row>
    <row r="12" spans="1:6" x14ac:dyDescent="0.25">
      <c r="A12" s="42" t="s">
        <v>498</v>
      </c>
      <c r="B12" s="40"/>
      <c r="C12" s="41"/>
      <c r="D12" s="41"/>
      <c r="E12" s="41"/>
      <c r="F12" s="41"/>
    </row>
    <row r="13" spans="1:6" x14ac:dyDescent="0.25">
      <c r="A13" s="12" t="s">
        <v>499</v>
      </c>
      <c r="B13" s="40"/>
      <c r="C13" s="41"/>
      <c r="D13" s="41"/>
      <c r="E13" s="41"/>
      <c r="F13" s="41"/>
    </row>
    <row r="14" spans="1:6" x14ac:dyDescent="0.25">
      <c r="A14" s="42" t="s">
        <v>496</v>
      </c>
      <c r="B14" s="40"/>
      <c r="C14" s="41"/>
      <c r="D14" s="41"/>
      <c r="E14" s="41"/>
      <c r="F14" s="41"/>
    </row>
    <row r="15" spans="1:6" x14ac:dyDescent="0.25">
      <c r="A15" s="42" t="s">
        <v>497</v>
      </c>
      <c r="B15" s="40"/>
      <c r="C15" s="41"/>
      <c r="D15" s="41"/>
      <c r="E15" s="41"/>
      <c r="F15" s="41"/>
    </row>
    <row r="16" spans="1:6" x14ac:dyDescent="0.25">
      <c r="A16" s="42" t="s">
        <v>498</v>
      </c>
      <c r="B16" s="40"/>
      <c r="C16" s="41"/>
      <c r="D16" s="41"/>
      <c r="E16" s="41"/>
      <c r="F16" s="41"/>
    </row>
    <row r="17" spans="1:6" x14ac:dyDescent="0.25">
      <c r="A17" s="12" t="s">
        <v>500</v>
      </c>
      <c r="B17" s="40"/>
      <c r="C17" s="41"/>
      <c r="D17" s="41"/>
      <c r="E17" s="41"/>
      <c r="F17" s="41"/>
    </row>
    <row r="18" spans="1:6" x14ac:dyDescent="0.25">
      <c r="A18" s="12" t="s">
        <v>501</v>
      </c>
      <c r="B18" s="40"/>
      <c r="C18" s="41"/>
      <c r="D18" s="41"/>
      <c r="E18" s="41"/>
      <c r="F18" s="41"/>
    </row>
    <row r="19" spans="1:6" x14ac:dyDescent="0.25">
      <c r="A19" s="12" t="s">
        <v>502</v>
      </c>
      <c r="B19" s="40"/>
      <c r="C19" s="41"/>
      <c r="D19" s="41"/>
      <c r="E19" s="41"/>
      <c r="F19" s="41"/>
    </row>
    <row r="20" spans="1:6" x14ac:dyDescent="0.25">
      <c r="A20" s="12" t="s">
        <v>503</v>
      </c>
      <c r="B20" s="40"/>
      <c r="C20" s="41"/>
      <c r="D20" s="41"/>
      <c r="E20" s="41"/>
      <c r="F20" s="41"/>
    </row>
    <row r="21" spans="1:6" x14ac:dyDescent="0.25">
      <c r="A21" s="12" t="s">
        <v>504</v>
      </c>
      <c r="B21" s="40"/>
      <c r="C21" s="41"/>
      <c r="D21" s="41"/>
      <c r="E21" s="41"/>
      <c r="F21" s="41"/>
    </row>
    <row r="22" spans="1:6" x14ac:dyDescent="0.25">
      <c r="A22" s="12" t="s">
        <v>505</v>
      </c>
      <c r="B22" s="40"/>
      <c r="C22" s="41"/>
      <c r="D22" s="41"/>
      <c r="E22" s="41"/>
      <c r="F22" s="41"/>
    </row>
    <row r="23" spans="1:6" x14ac:dyDescent="0.25">
      <c r="A23" s="12" t="s">
        <v>506</v>
      </c>
      <c r="B23" s="40"/>
      <c r="C23" s="41"/>
      <c r="D23" s="41"/>
      <c r="E23" s="41"/>
      <c r="F23" s="41"/>
    </row>
    <row r="24" spans="1:6" x14ac:dyDescent="0.25">
      <c r="A24" s="12" t="s">
        <v>507</v>
      </c>
      <c r="B24" s="40"/>
      <c r="C24" s="41"/>
      <c r="D24" s="41"/>
      <c r="E24" s="41"/>
      <c r="F24" s="41"/>
    </row>
    <row r="25" spans="1:6" x14ac:dyDescent="0.25">
      <c r="A25" s="37"/>
      <c r="B25" s="38"/>
      <c r="C25" s="39"/>
      <c r="D25" s="39"/>
      <c r="E25" s="39"/>
      <c r="F25" s="39"/>
    </row>
    <row r="26" spans="1:6" x14ac:dyDescent="0.25">
      <c r="A26" s="13" t="s">
        <v>508</v>
      </c>
      <c r="B26" s="40"/>
      <c r="C26" s="41"/>
      <c r="D26" s="41"/>
      <c r="E26" s="41"/>
      <c r="F26" s="41"/>
    </row>
    <row r="27" spans="1:6" x14ac:dyDescent="0.25">
      <c r="A27" s="12" t="s">
        <v>509</v>
      </c>
      <c r="B27" s="40"/>
      <c r="C27" s="41"/>
      <c r="D27" s="41"/>
      <c r="E27" s="41"/>
      <c r="F27" s="41"/>
    </row>
    <row r="28" spans="1:6" x14ac:dyDescent="0.25">
      <c r="A28" s="37"/>
      <c r="B28" s="38"/>
      <c r="C28" s="39"/>
      <c r="D28" s="39"/>
      <c r="E28" s="39"/>
      <c r="F28" s="39"/>
    </row>
    <row r="29" spans="1:6" x14ac:dyDescent="0.25">
      <c r="A29" s="13" t="s">
        <v>510</v>
      </c>
      <c r="B29" s="40"/>
      <c r="C29" s="41"/>
      <c r="D29" s="41"/>
      <c r="E29" s="41"/>
      <c r="F29" s="41"/>
    </row>
    <row r="30" spans="1:6" x14ac:dyDescent="0.25">
      <c r="A30" s="12" t="s">
        <v>495</v>
      </c>
      <c r="B30" s="40"/>
      <c r="C30" s="41"/>
      <c r="D30" s="41"/>
      <c r="E30" s="41"/>
      <c r="F30" s="41"/>
    </row>
    <row r="31" spans="1:6" x14ac:dyDescent="0.25">
      <c r="A31" s="12" t="s">
        <v>499</v>
      </c>
      <c r="B31" s="40"/>
      <c r="C31" s="41"/>
      <c r="D31" s="41"/>
      <c r="E31" s="41"/>
      <c r="F31" s="41"/>
    </row>
    <row r="32" spans="1:6" x14ac:dyDescent="0.25">
      <c r="A32" s="12" t="s">
        <v>511</v>
      </c>
      <c r="B32" s="40"/>
      <c r="C32" s="41"/>
      <c r="D32" s="41"/>
      <c r="E32" s="41"/>
      <c r="F32" s="41"/>
    </row>
    <row r="33" spans="1:6" x14ac:dyDescent="0.25">
      <c r="A33" s="37"/>
      <c r="B33" s="38"/>
      <c r="C33" s="39"/>
      <c r="D33" s="39"/>
      <c r="E33" s="39"/>
      <c r="F33" s="39"/>
    </row>
    <row r="34" spans="1:6" x14ac:dyDescent="0.25">
      <c r="A34" s="13" t="s">
        <v>512</v>
      </c>
      <c r="B34" s="40"/>
      <c r="C34" s="41"/>
      <c r="D34" s="41"/>
      <c r="E34" s="41"/>
      <c r="F34" s="41"/>
    </row>
    <row r="35" spans="1:6" x14ac:dyDescent="0.25">
      <c r="A35" s="12" t="s">
        <v>513</v>
      </c>
      <c r="B35" s="40"/>
      <c r="C35" s="41"/>
      <c r="D35" s="41"/>
      <c r="E35" s="41"/>
      <c r="F35" s="41"/>
    </row>
    <row r="36" spans="1:6" x14ac:dyDescent="0.25">
      <c r="A36" s="12" t="s">
        <v>514</v>
      </c>
      <c r="B36" s="40"/>
      <c r="C36" s="41"/>
      <c r="D36" s="41"/>
      <c r="E36" s="41"/>
      <c r="F36" s="41"/>
    </row>
    <row r="37" spans="1:6" x14ac:dyDescent="0.25">
      <c r="A37" s="12" t="s">
        <v>515</v>
      </c>
      <c r="B37" s="40"/>
      <c r="C37" s="41"/>
      <c r="D37" s="41"/>
      <c r="E37" s="41"/>
      <c r="F37" s="41"/>
    </row>
    <row r="38" spans="1:6" x14ac:dyDescent="0.25">
      <c r="A38" s="37"/>
      <c r="B38" s="38"/>
      <c r="C38" s="39"/>
      <c r="D38" s="39"/>
      <c r="E38" s="39"/>
      <c r="F38" s="39"/>
    </row>
    <row r="39" spans="1:6" x14ac:dyDescent="0.25">
      <c r="A39" s="37" t="s">
        <v>516</v>
      </c>
      <c r="B39" s="40"/>
      <c r="C39" s="41"/>
      <c r="D39" s="41"/>
      <c r="E39" s="41"/>
      <c r="F39" s="41"/>
    </row>
    <row r="40" spans="1:6" x14ac:dyDescent="0.25">
      <c r="A40" s="37"/>
      <c r="B40" s="38"/>
      <c r="C40" s="39"/>
      <c r="D40" s="39"/>
      <c r="E40" s="39"/>
      <c r="F40" s="39"/>
    </row>
    <row r="41" spans="1:6" x14ac:dyDescent="0.25">
      <c r="A41" s="37" t="s">
        <v>517</v>
      </c>
      <c r="B41" s="40"/>
      <c r="C41" s="41"/>
      <c r="D41" s="41"/>
      <c r="E41" s="41"/>
      <c r="F41" s="41"/>
    </row>
    <row r="42" spans="1:6" x14ac:dyDescent="0.25">
      <c r="A42" s="12" t="s">
        <v>518</v>
      </c>
      <c r="B42" s="40"/>
      <c r="C42" s="41"/>
      <c r="D42" s="41"/>
      <c r="E42" s="41"/>
      <c r="F42" s="41"/>
    </row>
    <row r="43" spans="1:6" x14ac:dyDescent="0.25">
      <c r="A43" s="12" t="s">
        <v>519</v>
      </c>
      <c r="B43" s="40"/>
      <c r="C43" s="41"/>
      <c r="D43" s="41"/>
      <c r="E43" s="41"/>
      <c r="F43" s="41"/>
    </row>
    <row r="44" spans="1:6" x14ac:dyDescent="0.25">
      <c r="A44" s="12" t="s">
        <v>520</v>
      </c>
      <c r="B44" s="40"/>
      <c r="C44" s="41"/>
      <c r="D44" s="41"/>
      <c r="E44" s="41"/>
      <c r="F44" s="41"/>
    </row>
    <row r="45" spans="1:6" x14ac:dyDescent="0.25">
      <c r="A45" s="37"/>
      <c r="B45" s="38"/>
      <c r="C45" s="39"/>
      <c r="D45" s="39"/>
      <c r="E45" s="39"/>
      <c r="F45" s="39"/>
    </row>
    <row r="46" spans="1:6" ht="16.5" x14ac:dyDescent="0.25">
      <c r="A46" s="136" t="s">
        <v>521</v>
      </c>
      <c r="B46" s="40"/>
      <c r="C46" s="41"/>
      <c r="D46" s="41"/>
      <c r="E46" s="41"/>
      <c r="F46" s="41"/>
    </row>
    <row r="47" spans="1:6" x14ac:dyDescent="0.25">
      <c r="A47" s="12" t="s">
        <v>519</v>
      </c>
      <c r="B47" s="40"/>
      <c r="C47" s="41"/>
      <c r="D47" s="41"/>
      <c r="E47" s="41"/>
      <c r="F47" s="41"/>
    </row>
    <row r="48" spans="1:6" x14ac:dyDescent="0.25">
      <c r="A48" s="12" t="s">
        <v>520</v>
      </c>
      <c r="B48" s="40"/>
      <c r="C48" s="41"/>
      <c r="D48" s="41"/>
      <c r="E48" s="41"/>
      <c r="F48" s="41"/>
    </row>
    <row r="49" spans="1:6" x14ac:dyDescent="0.25">
      <c r="A49" s="37"/>
      <c r="B49" s="38"/>
      <c r="C49" s="39"/>
      <c r="D49" s="39"/>
      <c r="E49" s="39"/>
      <c r="F49" s="39"/>
    </row>
    <row r="50" spans="1:6" x14ac:dyDescent="0.25">
      <c r="A50" s="37" t="s">
        <v>522</v>
      </c>
      <c r="B50" s="40"/>
      <c r="C50" s="41"/>
      <c r="D50" s="41"/>
      <c r="E50" s="41"/>
      <c r="F50" s="41"/>
    </row>
    <row r="51" spans="1:6" x14ac:dyDescent="0.25">
      <c r="A51" s="12" t="s">
        <v>519</v>
      </c>
      <c r="B51" s="40"/>
      <c r="C51" s="41"/>
      <c r="D51" s="41"/>
      <c r="E51" s="41"/>
      <c r="F51" s="41"/>
    </row>
    <row r="52" spans="1:6" x14ac:dyDescent="0.25">
      <c r="A52" s="12" t="s">
        <v>520</v>
      </c>
      <c r="B52" s="40"/>
      <c r="C52" s="41"/>
      <c r="D52" s="41"/>
      <c r="E52" s="41"/>
      <c r="F52" s="41"/>
    </row>
    <row r="53" spans="1:6" x14ac:dyDescent="0.25">
      <c r="A53" s="12" t="s">
        <v>523</v>
      </c>
      <c r="B53" s="40"/>
      <c r="C53" s="41"/>
      <c r="D53" s="41"/>
      <c r="E53" s="41"/>
      <c r="F53" s="41"/>
    </row>
    <row r="54" spans="1:6" x14ac:dyDescent="0.25">
      <c r="A54" s="37"/>
      <c r="B54" s="38"/>
      <c r="C54" s="39"/>
      <c r="D54" s="39"/>
      <c r="E54" s="39"/>
      <c r="F54" s="39"/>
    </row>
    <row r="55" spans="1:6" x14ac:dyDescent="0.25">
      <c r="A55" s="37" t="s">
        <v>524</v>
      </c>
      <c r="B55" s="40"/>
      <c r="C55" s="41"/>
      <c r="D55" s="41"/>
      <c r="E55" s="41"/>
      <c r="F55" s="41"/>
    </row>
    <row r="56" spans="1:6" x14ac:dyDescent="0.25">
      <c r="A56" s="12" t="s">
        <v>519</v>
      </c>
      <c r="B56" s="40"/>
      <c r="C56" s="41"/>
      <c r="D56" s="41"/>
      <c r="E56" s="41"/>
      <c r="F56" s="41"/>
    </row>
    <row r="57" spans="1:6" x14ac:dyDescent="0.25">
      <c r="A57" s="12" t="s">
        <v>520</v>
      </c>
      <c r="B57" s="40"/>
      <c r="C57" s="41"/>
      <c r="D57" s="41"/>
      <c r="E57" s="41"/>
      <c r="F57" s="41"/>
    </row>
    <row r="58" spans="1:6" x14ac:dyDescent="0.25">
      <c r="A58" s="37"/>
      <c r="B58" s="38"/>
      <c r="C58" s="39"/>
      <c r="D58" s="39"/>
      <c r="E58" s="39"/>
      <c r="F58" s="39"/>
    </row>
    <row r="59" spans="1:6" x14ac:dyDescent="0.25">
      <c r="A59" s="37" t="s">
        <v>525</v>
      </c>
      <c r="B59" s="40"/>
      <c r="C59" s="41"/>
      <c r="D59" s="41"/>
      <c r="E59" s="41"/>
      <c r="F59" s="41"/>
    </row>
    <row r="60" spans="1:6" x14ac:dyDescent="0.25">
      <c r="A60" s="12" t="s">
        <v>526</v>
      </c>
      <c r="B60" s="40"/>
      <c r="C60" s="41"/>
      <c r="D60" s="41"/>
      <c r="E60" s="41"/>
      <c r="F60" s="41"/>
    </row>
    <row r="61" spans="1:6" x14ac:dyDescent="0.25">
      <c r="A61" s="12" t="s">
        <v>527</v>
      </c>
      <c r="B61" s="40"/>
      <c r="C61" s="41"/>
      <c r="D61" s="41"/>
      <c r="E61" s="41"/>
      <c r="F61" s="41"/>
    </row>
    <row r="62" spans="1:6" x14ac:dyDescent="0.25">
      <c r="A62" s="37"/>
      <c r="B62" s="38"/>
      <c r="C62" s="39"/>
      <c r="D62" s="39"/>
      <c r="E62" s="39"/>
      <c r="F62" s="39"/>
    </row>
    <row r="63" spans="1:6" x14ac:dyDescent="0.25">
      <c r="A63" s="37" t="s">
        <v>528</v>
      </c>
      <c r="B63" s="40"/>
      <c r="C63" s="41"/>
      <c r="D63" s="41"/>
      <c r="E63" s="41"/>
      <c r="F63" s="41"/>
    </row>
    <row r="64" spans="1:6" x14ac:dyDescent="0.25">
      <c r="A64" s="12" t="s">
        <v>529</v>
      </c>
      <c r="B64" s="40"/>
      <c r="C64" s="41"/>
      <c r="D64" s="41"/>
      <c r="E64" s="41"/>
      <c r="F64" s="41"/>
    </row>
    <row r="65" spans="1:7" x14ac:dyDescent="0.25">
      <c r="A65" s="12" t="s">
        <v>530</v>
      </c>
      <c r="B65" s="40"/>
      <c r="C65" s="41"/>
      <c r="D65" s="41"/>
      <c r="E65" s="41"/>
      <c r="F65" s="41"/>
    </row>
    <row r="66" spans="1:7" ht="15.75" thickBot="1" x14ac:dyDescent="0.3">
      <c r="A66" s="43"/>
      <c r="B66" s="44"/>
      <c r="C66" s="45"/>
      <c r="D66" s="45"/>
      <c r="E66" s="45"/>
      <c r="F66" s="45"/>
    </row>
    <row r="68" spans="1:7" ht="15" customHeight="1" x14ac:dyDescent="0.25">
      <c r="A68" s="516" t="s">
        <v>632</v>
      </c>
      <c r="B68" s="516"/>
      <c r="C68" s="516"/>
      <c r="D68" s="516"/>
      <c r="E68" s="516"/>
      <c r="F68" s="516"/>
      <c r="G68" s="118"/>
    </row>
    <row r="69" spans="1:7" x14ac:dyDescent="0.25">
      <c r="A69" s="516"/>
      <c r="B69" s="516"/>
      <c r="C69" s="516"/>
      <c r="D69" s="516"/>
      <c r="E69" s="516"/>
      <c r="F69" s="516"/>
      <c r="G69" s="118"/>
    </row>
    <row r="74" spans="1:7" x14ac:dyDescent="0.25">
      <c r="D74" s="143"/>
      <c r="E74" s="143"/>
      <c r="F74" s="143"/>
      <c r="G74" s="143"/>
    </row>
    <row r="75" spans="1:7" x14ac:dyDescent="0.25">
      <c r="A75" s="141"/>
      <c r="B75" s="142"/>
      <c r="D75" s="106"/>
      <c r="E75" s="114"/>
      <c r="F75" s="117"/>
      <c r="G75" s="143"/>
    </row>
    <row r="76" spans="1:7" x14ac:dyDescent="0.25">
      <c r="A76" s="125" t="s">
        <v>633</v>
      </c>
      <c r="B76" s="110"/>
      <c r="D76" s="512" t="s">
        <v>634</v>
      </c>
      <c r="E76" s="512"/>
      <c r="F76" s="512"/>
    </row>
    <row r="77" spans="1:7" ht="15" customHeight="1" x14ac:dyDescent="0.25">
      <c r="A77" s="124" t="s">
        <v>635</v>
      </c>
      <c r="B77" s="112"/>
      <c r="D77" s="369" t="s">
        <v>636</v>
      </c>
      <c r="E77" s="369"/>
      <c r="F77" s="369"/>
    </row>
  </sheetData>
  <mergeCells count="5">
    <mergeCell ref="A68:F69"/>
    <mergeCell ref="D76:F76"/>
    <mergeCell ref="D77:F77"/>
    <mergeCell ref="A1:F1"/>
    <mergeCell ref="A2:F2"/>
  </mergeCells>
  <pageMargins left="0.7" right="0.7" top="0.75" bottom="0.75" header="0.3" footer="0.3"/>
  <pageSetup scale="9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zoomScaleNormal="100" workbookViewId="0">
      <selection activeCell="G18" sqref="G18"/>
    </sheetView>
  </sheetViews>
  <sheetFormatPr baseColWidth="10" defaultRowHeight="15" x14ac:dyDescent="0.25"/>
  <cols>
    <col min="1" max="1" width="2.375" customWidth="1"/>
    <col min="2" max="2" width="19.375" customWidth="1"/>
    <col min="3" max="3" width="14.875" customWidth="1"/>
    <col min="4" max="4" width="11" customWidth="1"/>
    <col min="5" max="5" width="12.625" customWidth="1"/>
    <col min="6" max="6" width="14.125" customWidth="1"/>
    <col min="8" max="8" width="10" customWidth="1"/>
  </cols>
  <sheetData>
    <row r="1" spans="1:9" x14ac:dyDescent="0.25">
      <c r="A1" s="348" t="s">
        <v>120</v>
      </c>
      <c r="B1" s="349"/>
      <c r="C1" s="349"/>
      <c r="D1" s="349"/>
      <c r="E1" s="349"/>
      <c r="F1" s="349"/>
      <c r="G1" s="349"/>
      <c r="H1" s="349"/>
      <c r="I1" s="350"/>
    </row>
    <row r="2" spans="1:9" x14ac:dyDescent="0.25">
      <c r="A2" s="351" t="s">
        <v>121</v>
      </c>
      <c r="B2" s="352"/>
      <c r="C2" s="352"/>
      <c r="D2" s="352"/>
      <c r="E2" s="352"/>
      <c r="F2" s="352"/>
      <c r="G2" s="352"/>
      <c r="H2" s="352"/>
      <c r="I2" s="353"/>
    </row>
    <row r="3" spans="1:9" x14ac:dyDescent="0.25">
      <c r="A3" s="351" t="s">
        <v>806</v>
      </c>
      <c r="B3" s="352"/>
      <c r="C3" s="352"/>
      <c r="D3" s="352"/>
      <c r="E3" s="352"/>
      <c r="F3" s="352"/>
      <c r="G3" s="352"/>
      <c r="H3" s="352"/>
      <c r="I3" s="353"/>
    </row>
    <row r="4" spans="1:9" ht="15.75" thickBot="1" x14ac:dyDescent="0.3">
      <c r="A4" s="354" t="s">
        <v>1</v>
      </c>
      <c r="B4" s="355"/>
      <c r="C4" s="355"/>
      <c r="D4" s="355"/>
      <c r="E4" s="355"/>
      <c r="F4" s="355"/>
      <c r="G4" s="355"/>
      <c r="H4" s="355"/>
      <c r="I4" s="356"/>
    </row>
    <row r="5" spans="1:9" ht="24" customHeight="1" x14ac:dyDescent="0.25">
      <c r="A5" s="351" t="s">
        <v>122</v>
      </c>
      <c r="B5" s="353"/>
      <c r="C5" s="197" t="s">
        <v>123</v>
      </c>
      <c r="D5" s="370" t="s">
        <v>124</v>
      </c>
      <c r="E5" s="370" t="s">
        <v>125</v>
      </c>
      <c r="F5" s="370" t="s">
        <v>126</v>
      </c>
      <c r="G5" s="181" t="s">
        <v>127</v>
      </c>
      <c r="H5" s="370" t="s">
        <v>129</v>
      </c>
      <c r="I5" s="370" t="s">
        <v>130</v>
      </c>
    </row>
    <row r="6" spans="1:9" ht="24.75" thickBot="1" x14ac:dyDescent="0.3">
      <c r="A6" s="354"/>
      <c r="B6" s="356"/>
      <c r="C6" s="182" t="s">
        <v>810</v>
      </c>
      <c r="D6" s="371"/>
      <c r="E6" s="371"/>
      <c r="F6" s="371"/>
      <c r="G6" s="182" t="s">
        <v>128</v>
      </c>
      <c r="H6" s="371"/>
      <c r="I6" s="371"/>
    </row>
    <row r="7" spans="1:9" x14ac:dyDescent="0.25">
      <c r="A7" s="374"/>
      <c r="B7" s="375"/>
      <c r="C7" s="183"/>
      <c r="D7" s="183"/>
      <c r="E7" s="183"/>
      <c r="F7" s="183"/>
      <c r="G7" s="183"/>
      <c r="H7" s="183"/>
      <c r="I7" s="183"/>
    </row>
    <row r="8" spans="1:9" x14ac:dyDescent="0.25">
      <c r="A8" s="376" t="s">
        <v>131</v>
      </c>
      <c r="B8" s="377"/>
      <c r="C8" s="184">
        <v>0</v>
      </c>
      <c r="D8" s="184">
        <v>0</v>
      </c>
      <c r="E8" s="184">
        <v>0</v>
      </c>
      <c r="F8" s="184">
        <v>0</v>
      </c>
      <c r="G8" s="184">
        <v>0</v>
      </c>
      <c r="H8" s="184">
        <v>0</v>
      </c>
      <c r="I8" s="184">
        <v>0</v>
      </c>
    </row>
    <row r="9" spans="1:9" x14ac:dyDescent="0.25">
      <c r="A9" s="376" t="s">
        <v>132</v>
      </c>
      <c r="B9" s="377"/>
      <c r="C9" s="184">
        <v>0</v>
      </c>
      <c r="D9" s="184">
        <v>0</v>
      </c>
      <c r="E9" s="184">
        <v>0</v>
      </c>
      <c r="F9" s="184">
        <v>0</v>
      </c>
      <c r="G9" s="184">
        <v>0</v>
      </c>
      <c r="H9" s="184">
        <v>0</v>
      </c>
      <c r="I9" s="184">
        <v>0</v>
      </c>
    </row>
    <row r="10" spans="1:9" ht="24" x14ac:dyDescent="0.25">
      <c r="A10" s="185"/>
      <c r="B10" s="169" t="s">
        <v>133</v>
      </c>
      <c r="C10" s="186">
        <v>0</v>
      </c>
      <c r="D10" s="186">
        <v>0</v>
      </c>
      <c r="E10" s="186">
        <v>0</v>
      </c>
      <c r="F10" s="186">
        <v>0</v>
      </c>
      <c r="G10" s="186">
        <v>0</v>
      </c>
      <c r="H10" s="186">
        <v>0</v>
      </c>
      <c r="I10" s="186">
        <v>0</v>
      </c>
    </row>
    <row r="11" spans="1:9" x14ac:dyDescent="0.25">
      <c r="A11" s="187"/>
      <c r="B11" s="169" t="s">
        <v>134</v>
      </c>
      <c r="C11" s="186">
        <v>0</v>
      </c>
      <c r="D11" s="186">
        <v>0</v>
      </c>
      <c r="E11" s="186">
        <v>0</v>
      </c>
      <c r="F11" s="186">
        <v>0</v>
      </c>
      <c r="G11" s="186">
        <v>0</v>
      </c>
      <c r="H11" s="186">
        <v>0</v>
      </c>
      <c r="I11" s="186">
        <v>0</v>
      </c>
    </row>
    <row r="12" spans="1:9" ht="24" x14ac:dyDescent="0.25">
      <c r="A12" s="187"/>
      <c r="B12" s="169" t="s">
        <v>135</v>
      </c>
      <c r="C12" s="186">
        <v>0</v>
      </c>
      <c r="D12" s="186">
        <v>0</v>
      </c>
      <c r="E12" s="186">
        <v>0</v>
      </c>
      <c r="F12" s="186">
        <v>0</v>
      </c>
      <c r="G12" s="186">
        <v>0</v>
      </c>
      <c r="H12" s="186">
        <v>0</v>
      </c>
      <c r="I12" s="186">
        <v>0</v>
      </c>
    </row>
    <row r="13" spans="1:9" ht="27" customHeight="1" x14ac:dyDescent="0.25">
      <c r="A13" s="378" t="s">
        <v>136</v>
      </c>
      <c r="B13" s="379"/>
      <c r="C13" s="184">
        <v>0</v>
      </c>
      <c r="D13" s="184">
        <v>0</v>
      </c>
      <c r="E13" s="184">
        <v>0</v>
      </c>
      <c r="F13" s="184">
        <v>0</v>
      </c>
      <c r="G13" s="184">
        <v>0</v>
      </c>
      <c r="H13" s="184">
        <v>0</v>
      </c>
      <c r="I13" s="184">
        <v>0</v>
      </c>
    </row>
    <row r="14" spans="1:9" ht="24" x14ac:dyDescent="0.25">
      <c r="A14" s="185"/>
      <c r="B14" s="169" t="s">
        <v>137</v>
      </c>
      <c r="C14" s="186">
        <v>0</v>
      </c>
      <c r="D14" s="186">
        <v>0</v>
      </c>
      <c r="E14" s="186">
        <v>0</v>
      </c>
      <c r="F14" s="186">
        <v>0</v>
      </c>
      <c r="G14" s="186">
        <v>0</v>
      </c>
      <c r="H14" s="186">
        <v>0</v>
      </c>
      <c r="I14" s="186">
        <v>0</v>
      </c>
    </row>
    <row r="15" spans="1:9" x14ac:dyDescent="0.25">
      <c r="A15" s="187"/>
      <c r="B15" s="169" t="s">
        <v>138</v>
      </c>
      <c r="C15" s="186">
        <v>0</v>
      </c>
      <c r="D15" s="186">
        <v>0</v>
      </c>
      <c r="E15" s="186">
        <v>0</v>
      </c>
      <c r="F15" s="186">
        <v>0</v>
      </c>
      <c r="G15" s="186">
        <v>0</v>
      </c>
      <c r="H15" s="186">
        <v>0</v>
      </c>
      <c r="I15" s="186">
        <v>0</v>
      </c>
    </row>
    <row r="16" spans="1:9" ht="24" x14ac:dyDescent="0.25">
      <c r="A16" s="187"/>
      <c r="B16" s="169" t="s">
        <v>139</v>
      </c>
      <c r="C16" s="186">
        <v>0</v>
      </c>
      <c r="D16" s="186">
        <v>0</v>
      </c>
      <c r="E16" s="186">
        <v>0</v>
      </c>
      <c r="F16" s="186">
        <v>0</v>
      </c>
      <c r="G16" s="186">
        <v>0</v>
      </c>
      <c r="H16" s="186">
        <v>0</v>
      </c>
      <c r="I16" s="186">
        <v>0</v>
      </c>
    </row>
    <row r="17" spans="1:9" x14ac:dyDescent="0.25">
      <c r="A17" s="376" t="s">
        <v>140</v>
      </c>
      <c r="B17" s="377"/>
      <c r="C17" s="167">
        <v>1882809.95</v>
      </c>
      <c r="D17" s="167">
        <v>0</v>
      </c>
      <c r="E17" s="167">
        <v>0</v>
      </c>
      <c r="F17" s="167">
        <v>0</v>
      </c>
      <c r="G17" s="167">
        <v>1370113.61</v>
      </c>
      <c r="H17" s="167">
        <v>0</v>
      </c>
      <c r="I17" s="167">
        <v>0</v>
      </c>
    </row>
    <row r="18" spans="1:9" x14ac:dyDescent="0.25">
      <c r="A18" s="187"/>
      <c r="B18" s="169"/>
      <c r="C18" s="186"/>
      <c r="D18" s="186"/>
      <c r="E18" s="186"/>
      <c r="F18" s="186"/>
      <c r="G18" s="186"/>
      <c r="H18" s="186"/>
      <c r="I18" s="186"/>
    </row>
    <row r="19" spans="1:9" ht="30.75" customHeight="1" x14ac:dyDescent="0.25">
      <c r="A19" s="357" t="s">
        <v>141</v>
      </c>
      <c r="B19" s="358"/>
      <c r="C19" s="167">
        <f>+C8+C17</f>
        <v>1882809.95</v>
      </c>
      <c r="D19" s="167">
        <f t="shared" ref="D19:I19" si="0">+D8+D17</f>
        <v>0</v>
      </c>
      <c r="E19" s="167">
        <f t="shared" si="0"/>
        <v>0</v>
      </c>
      <c r="F19" s="167">
        <f t="shared" si="0"/>
        <v>0</v>
      </c>
      <c r="G19" s="167">
        <f t="shared" si="0"/>
        <v>1370113.61</v>
      </c>
      <c r="H19" s="167">
        <f t="shared" si="0"/>
        <v>0</v>
      </c>
      <c r="I19" s="167">
        <f t="shared" si="0"/>
        <v>0</v>
      </c>
    </row>
    <row r="20" spans="1:9" ht="8.25" customHeight="1" x14ac:dyDescent="0.25">
      <c r="A20" s="376"/>
      <c r="B20" s="377"/>
      <c r="C20" s="186"/>
      <c r="D20" s="186"/>
      <c r="E20" s="186"/>
      <c r="F20" s="186"/>
      <c r="G20" s="186"/>
      <c r="H20" s="186"/>
      <c r="I20" s="186"/>
    </row>
    <row r="21" spans="1:9" ht="29.25" customHeight="1" x14ac:dyDescent="0.25">
      <c r="A21" s="376" t="s">
        <v>793</v>
      </c>
      <c r="B21" s="377"/>
      <c r="C21" s="184">
        <v>0</v>
      </c>
      <c r="D21" s="184">
        <v>0</v>
      </c>
      <c r="E21" s="184">
        <v>0</v>
      </c>
      <c r="F21" s="184">
        <v>0</v>
      </c>
      <c r="G21" s="184">
        <v>0</v>
      </c>
      <c r="H21" s="184">
        <v>0</v>
      </c>
      <c r="I21" s="184">
        <v>0</v>
      </c>
    </row>
    <row r="22" spans="1:9" x14ac:dyDescent="0.25">
      <c r="A22" s="380" t="s">
        <v>142</v>
      </c>
      <c r="B22" s="381"/>
      <c r="C22" s="186">
        <v>0</v>
      </c>
      <c r="D22" s="186">
        <v>0</v>
      </c>
      <c r="E22" s="186">
        <v>0</v>
      </c>
      <c r="F22" s="186">
        <v>0</v>
      </c>
      <c r="G22" s="186">
        <v>0</v>
      </c>
      <c r="H22" s="186">
        <v>0</v>
      </c>
      <c r="I22" s="186">
        <v>0</v>
      </c>
    </row>
    <row r="23" spans="1:9" x14ac:dyDescent="0.25">
      <c r="A23" s="380" t="s">
        <v>143</v>
      </c>
      <c r="B23" s="381"/>
      <c r="C23" s="186">
        <v>0</v>
      </c>
      <c r="D23" s="186">
        <v>0</v>
      </c>
      <c r="E23" s="186">
        <v>0</v>
      </c>
      <c r="F23" s="186">
        <v>0</v>
      </c>
      <c r="G23" s="186"/>
      <c r="H23" s="186">
        <v>0</v>
      </c>
      <c r="I23" s="186">
        <v>0</v>
      </c>
    </row>
    <row r="24" spans="1:9" x14ac:dyDescent="0.25">
      <c r="A24" s="380" t="s">
        <v>144</v>
      </c>
      <c r="B24" s="381"/>
      <c r="C24" s="186">
        <v>0</v>
      </c>
      <c r="D24" s="186">
        <v>0</v>
      </c>
      <c r="E24" s="186">
        <v>0</v>
      </c>
      <c r="F24" s="186">
        <v>0</v>
      </c>
      <c r="G24" s="186">
        <v>0</v>
      </c>
      <c r="H24" s="186">
        <v>0</v>
      </c>
      <c r="I24" s="186">
        <v>0</v>
      </c>
    </row>
    <row r="25" spans="1:9" x14ac:dyDescent="0.25">
      <c r="A25" s="372"/>
      <c r="B25" s="373"/>
      <c r="C25" s="188"/>
      <c r="D25" s="188"/>
      <c r="E25" s="188"/>
      <c r="F25" s="188"/>
      <c r="G25" s="188"/>
      <c r="H25" s="188"/>
      <c r="I25" s="188"/>
    </row>
    <row r="26" spans="1:9" ht="20.25" customHeight="1" x14ac:dyDescent="0.25">
      <c r="A26" s="376" t="s">
        <v>145</v>
      </c>
      <c r="B26" s="377"/>
      <c r="C26" s="184">
        <v>0</v>
      </c>
      <c r="D26" s="184">
        <v>0</v>
      </c>
      <c r="E26" s="184">
        <v>0</v>
      </c>
      <c r="F26" s="184">
        <v>0</v>
      </c>
      <c r="G26" s="184">
        <v>0</v>
      </c>
      <c r="H26" s="184">
        <v>0</v>
      </c>
      <c r="I26" s="184">
        <v>0</v>
      </c>
    </row>
    <row r="27" spans="1:9" ht="26.25" customHeight="1" x14ac:dyDescent="0.25">
      <c r="A27" s="380" t="s">
        <v>146</v>
      </c>
      <c r="B27" s="381"/>
      <c r="C27" s="186">
        <v>0</v>
      </c>
      <c r="D27" s="186">
        <v>0</v>
      </c>
      <c r="E27" s="186">
        <v>0</v>
      </c>
      <c r="F27" s="186">
        <v>0</v>
      </c>
      <c r="G27" s="186">
        <v>0</v>
      </c>
      <c r="H27" s="186">
        <v>0</v>
      </c>
      <c r="I27" s="186">
        <v>0</v>
      </c>
    </row>
    <row r="28" spans="1:9" ht="23.25" customHeight="1" x14ac:dyDescent="0.25">
      <c r="A28" s="380" t="s">
        <v>147</v>
      </c>
      <c r="B28" s="381"/>
      <c r="C28" s="186">
        <v>0</v>
      </c>
      <c r="D28" s="186">
        <v>0</v>
      </c>
      <c r="E28" s="186">
        <v>0</v>
      </c>
      <c r="F28" s="186">
        <v>0</v>
      </c>
      <c r="G28" s="186">
        <v>0</v>
      </c>
      <c r="H28" s="186">
        <v>0</v>
      </c>
      <c r="I28" s="186">
        <v>0</v>
      </c>
    </row>
    <row r="29" spans="1:9" ht="23.25" customHeight="1" x14ac:dyDescent="0.25">
      <c r="A29" s="380" t="s">
        <v>148</v>
      </c>
      <c r="B29" s="381"/>
      <c r="C29" s="186">
        <v>0</v>
      </c>
      <c r="D29" s="186">
        <v>0</v>
      </c>
      <c r="E29" s="186">
        <v>0</v>
      </c>
      <c r="F29" s="186">
        <v>0</v>
      </c>
      <c r="G29" s="186">
        <v>0</v>
      </c>
      <c r="H29" s="186">
        <v>0</v>
      </c>
      <c r="I29" s="186">
        <v>0</v>
      </c>
    </row>
    <row r="30" spans="1:9" ht="15.75" thickBot="1" x14ac:dyDescent="0.3">
      <c r="A30" s="383"/>
      <c r="B30" s="384"/>
      <c r="C30" s="189"/>
      <c r="D30" s="189"/>
      <c r="E30" s="189"/>
      <c r="F30" s="189"/>
      <c r="G30" s="189"/>
      <c r="H30" s="189"/>
      <c r="I30" s="189"/>
    </row>
    <row r="31" spans="1:9" ht="15.75" thickBot="1" x14ac:dyDescent="0.3">
      <c r="A31" s="190"/>
      <c r="B31" s="190"/>
      <c r="C31" s="190"/>
      <c r="D31" s="190"/>
      <c r="E31" s="190"/>
      <c r="F31" s="190"/>
      <c r="G31" s="190"/>
      <c r="H31" s="190"/>
      <c r="I31" s="190"/>
    </row>
    <row r="32" spans="1:9" x14ac:dyDescent="0.25">
      <c r="A32" s="348" t="s">
        <v>149</v>
      </c>
      <c r="B32" s="350"/>
      <c r="C32" s="191" t="s">
        <v>150</v>
      </c>
      <c r="D32" s="191" t="s">
        <v>152</v>
      </c>
      <c r="E32" s="191" t="s">
        <v>155</v>
      </c>
      <c r="F32" s="382" t="s">
        <v>157</v>
      </c>
      <c r="G32" s="191" t="s">
        <v>158</v>
      </c>
      <c r="H32" s="190"/>
      <c r="I32" s="190"/>
    </row>
    <row r="33" spans="1:10" x14ac:dyDescent="0.25">
      <c r="A33" s="385"/>
      <c r="B33" s="386"/>
      <c r="C33" s="181" t="s">
        <v>151</v>
      </c>
      <c r="D33" s="181" t="s">
        <v>153</v>
      </c>
      <c r="E33" s="181" t="s">
        <v>156</v>
      </c>
      <c r="F33" s="370"/>
      <c r="G33" s="181" t="s">
        <v>159</v>
      </c>
      <c r="H33" s="190"/>
      <c r="I33" s="190"/>
    </row>
    <row r="34" spans="1:10" ht="15.75" thickBot="1" x14ac:dyDescent="0.3">
      <c r="A34" s="387"/>
      <c r="B34" s="388"/>
      <c r="C34" s="192"/>
      <c r="D34" s="182" t="s">
        <v>154</v>
      </c>
      <c r="E34" s="192"/>
      <c r="F34" s="371"/>
      <c r="G34" s="192"/>
      <c r="H34" s="190"/>
      <c r="I34" s="190"/>
    </row>
    <row r="35" spans="1:10" ht="29.25" customHeight="1" x14ac:dyDescent="0.25">
      <c r="A35" s="361" t="s">
        <v>160</v>
      </c>
      <c r="B35" s="362"/>
      <c r="C35" s="183">
        <v>0</v>
      </c>
      <c r="D35" s="183">
        <v>0</v>
      </c>
      <c r="E35" s="183">
        <v>0</v>
      </c>
      <c r="F35" s="183">
        <v>0</v>
      </c>
      <c r="G35" s="183">
        <v>0</v>
      </c>
      <c r="H35" s="190"/>
      <c r="I35" s="190"/>
    </row>
    <row r="36" spans="1:10" x14ac:dyDescent="0.25">
      <c r="A36" s="193"/>
      <c r="B36" s="169" t="s">
        <v>161</v>
      </c>
      <c r="C36" s="169">
        <v>0</v>
      </c>
      <c r="D36" s="169">
        <v>0</v>
      </c>
      <c r="E36" s="169">
        <v>0</v>
      </c>
      <c r="F36" s="169">
        <v>0</v>
      </c>
      <c r="G36" s="169">
        <v>0</v>
      </c>
      <c r="H36" s="190"/>
      <c r="I36" s="190"/>
    </row>
    <row r="37" spans="1:10" x14ac:dyDescent="0.25">
      <c r="A37" s="193"/>
      <c r="B37" s="169" t="s">
        <v>162</v>
      </c>
      <c r="C37" s="169">
        <v>0</v>
      </c>
      <c r="D37" s="169">
        <v>0</v>
      </c>
      <c r="E37" s="169">
        <v>0</v>
      </c>
      <c r="F37" s="169">
        <v>0</v>
      </c>
      <c r="G37" s="169">
        <v>0</v>
      </c>
      <c r="H37" s="190"/>
      <c r="I37" s="190"/>
    </row>
    <row r="38" spans="1:10" ht="15.75" thickBot="1" x14ac:dyDescent="0.3">
      <c r="A38" s="194"/>
      <c r="B38" s="195" t="s">
        <v>163</v>
      </c>
      <c r="C38" s="195">
        <v>0</v>
      </c>
      <c r="D38" s="195">
        <v>0</v>
      </c>
      <c r="E38" s="195">
        <v>0</v>
      </c>
      <c r="F38" s="195">
        <v>0</v>
      </c>
      <c r="G38" s="195">
        <v>0</v>
      </c>
      <c r="H38" s="190"/>
      <c r="I38" s="190"/>
    </row>
    <row r="39" spans="1:10" x14ac:dyDescent="0.25">
      <c r="A39" s="99"/>
      <c r="B39" s="99"/>
      <c r="C39" s="99"/>
      <c r="D39" s="99"/>
      <c r="E39" s="99"/>
      <c r="F39" s="99"/>
      <c r="G39" s="99"/>
      <c r="H39" s="99"/>
      <c r="I39" s="99"/>
    </row>
    <row r="40" spans="1:10" x14ac:dyDescent="0.25">
      <c r="A40" s="99"/>
      <c r="B40" s="345" t="s">
        <v>632</v>
      </c>
      <c r="C40" s="345"/>
      <c r="D40" s="345"/>
      <c r="E40" s="345"/>
      <c r="F40" s="345"/>
      <c r="G40" s="345"/>
      <c r="H40" s="345"/>
      <c r="I40" s="345"/>
      <c r="J40" s="345"/>
    </row>
    <row r="41" spans="1:10" x14ac:dyDescent="0.25">
      <c r="A41" s="99"/>
      <c r="B41" s="180"/>
      <c r="C41" s="180"/>
      <c r="D41" s="180"/>
      <c r="E41" s="180"/>
      <c r="F41" s="180"/>
      <c r="G41" s="180"/>
      <c r="H41" s="180"/>
      <c r="I41" s="180"/>
      <c r="J41" s="180"/>
    </row>
    <row r="42" spans="1:10" x14ac:dyDescent="0.25">
      <c r="A42" s="99"/>
      <c r="B42" s="180"/>
      <c r="C42" s="180"/>
      <c r="D42" s="180"/>
      <c r="E42" s="180"/>
      <c r="F42" s="180"/>
      <c r="G42" s="180"/>
      <c r="H42" s="180"/>
      <c r="I42" s="180"/>
      <c r="J42" s="180"/>
    </row>
    <row r="43" spans="1:10" x14ac:dyDescent="0.25">
      <c r="A43" s="99"/>
      <c r="B43" s="180"/>
      <c r="C43" s="180"/>
      <c r="D43" s="180"/>
      <c r="E43" s="180"/>
      <c r="F43" s="180"/>
      <c r="G43" s="180"/>
      <c r="H43" s="180"/>
      <c r="I43" s="180"/>
      <c r="J43" s="180"/>
    </row>
    <row r="44" spans="1:10" x14ac:dyDescent="0.25">
      <c r="A44" s="99"/>
      <c r="B44" s="152"/>
      <c r="C44" s="153"/>
      <c r="D44" s="154"/>
      <c r="E44" s="154"/>
      <c r="F44" s="198"/>
      <c r="G44" s="156"/>
      <c r="H44" s="153"/>
      <c r="I44" s="154"/>
      <c r="J44" s="154"/>
    </row>
    <row r="45" spans="1:10" x14ac:dyDescent="0.25">
      <c r="A45" s="99"/>
      <c r="B45" s="100"/>
      <c r="C45" s="367"/>
      <c r="D45" s="367"/>
      <c r="E45" s="102"/>
      <c r="F45" s="116"/>
      <c r="G45" s="116"/>
      <c r="H45" s="116"/>
      <c r="I45" s="154"/>
      <c r="J45" s="154"/>
    </row>
    <row r="46" spans="1:10" x14ac:dyDescent="0.25">
      <c r="A46" s="99"/>
      <c r="B46" s="199"/>
      <c r="C46" s="368" t="s">
        <v>801</v>
      </c>
      <c r="D46" s="368"/>
      <c r="E46" s="102"/>
      <c r="F46" s="368" t="s">
        <v>790</v>
      </c>
      <c r="G46" s="368"/>
      <c r="H46" s="368"/>
      <c r="I46" s="158"/>
      <c r="J46" s="154"/>
    </row>
    <row r="47" spans="1:10" x14ac:dyDescent="0.25">
      <c r="A47" s="99"/>
      <c r="B47" s="200"/>
      <c r="C47" s="369" t="s">
        <v>791</v>
      </c>
      <c r="D47" s="369"/>
      <c r="E47" s="201"/>
      <c r="F47" s="369" t="s">
        <v>792</v>
      </c>
      <c r="G47" s="369"/>
      <c r="H47" s="369"/>
      <c r="I47" s="158"/>
      <c r="J47" s="154"/>
    </row>
    <row r="48" spans="1:10" x14ac:dyDescent="0.25">
      <c r="A48" s="99"/>
      <c r="B48" s="369"/>
      <c r="C48" s="369"/>
      <c r="D48" s="147"/>
      <c r="E48" s="147"/>
      <c r="F48" s="369"/>
      <c r="G48" s="369"/>
      <c r="H48" s="369"/>
      <c r="I48" s="116"/>
    </row>
    <row r="49" spans="1:9" x14ac:dyDescent="0.25">
      <c r="A49" s="99"/>
      <c r="B49" s="100"/>
      <c r="C49" s="100"/>
      <c r="D49" s="100"/>
      <c r="E49" s="100"/>
      <c r="F49" s="100"/>
      <c r="G49" s="116"/>
      <c r="H49" s="116"/>
      <c r="I49" s="116"/>
    </row>
    <row r="50" spans="1:9" x14ac:dyDescent="0.25">
      <c r="A50" s="99"/>
      <c r="B50" s="100"/>
      <c r="C50" s="100"/>
      <c r="D50" s="100"/>
      <c r="E50" s="100"/>
      <c r="F50" s="100"/>
      <c r="G50" s="99"/>
      <c r="H50" s="99"/>
      <c r="I50" s="99"/>
    </row>
    <row r="51" spans="1:9" x14ac:dyDescent="0.25">
      <c r="A51" s="99"/>
      <c r="B51" s="100"/>
      <c r="C51" s="100"/>
      <c r="D51" s="100"/>
      <c r="E51" s="100"/>
      <c r="F51" s="100"/>
      <c r="G51" s="99"/>
      <c r="H51" s="99"/>
      <c r="I51" s="99"/>
    </row>
    <row r="52" spans="1:9" x14ac:dyDescent="0.25">
      <c r="A52" s="99"/>
      <c r="B52" s="100"/>
      <c r="C52" s="101"/>
      <c r="D52" s="102"/>
      <c r="E52" s="102"/>
      <c r="F52" s="103"/>
      <c r="G52" s="99"/>
      <c r="H52" s="99"/>
      <c r="I52" s="99"/>
    </row>
    <row r="53" spans="1:9" x14ac:dyDescent="0.25">
      <c r="A53" s="99"/>
      <c r="H53" s="99"/>
      <c r="I53" s="99"/>
    </row>
    <row r="54" spans="1:9" x14ac:dyDescent="0.25">
      <c r="A54" s="99"/>
      <c r="H54" s="99"/>
      <c r="I54" s="99"/>
    </row>
    <row r="55" spans="1:9" x14ac:dyDescent="0.25">
      <c r="A55" s="99"/>
      <c r="H55" s="99"/>
      <c r="I55" s="99"/>
    </row>
  </sheetData>
  <mergeCells count="38">
    <mergeCell ref="A21:B21"/>
    <mergeCell ref="A22:B22"/>
    <mergeCell ref="A23:B23"/>
    <mergeCell ref="A24:B24"/>
    <mergeCell ref="F32:F34"/>
    <mergeCell ref="A26:B26"/>
    <mergeCell ref="A27:B27"/>
    <mergeCell ref="A28:B28"/>
    <mergeCell ref="A29:B29"/>
    <mergeCell ref="A30:B30"/>
    <mergeCell ref="A32:B34"/>
    <mergeCell ref="A9:B9"/>
    <mergeCell ref="A13:B13"/>
    <mergeCell ref="A17:B17"/>
    <mergeCell ref="A19:B19"/>
    <mergeCell ref="A20:B20"/>
    <mergeCell ref="A35:B35"/>
    <mergeCell ref="B48:C48"/>
    <mergeCell ref="F48:H48"/>
    <mergeCell ref="A1:I1"/>
    <mergeCell ref="A2:I2"/>
    <mergeCell ref="A3:I3"/>
    <mergeCell ref="A4:I4"/>
    <mergeCell ref="A5:B6"/>
    <mergeCell ref="D5:D6"/>
    <mergeCell ref="E5:E6"/>
    <mergeCell ref="F5:F6"/>
    <mergeCell ref="H5:H6"/>
    <mergeCell ref="I5:I6"/>
    <mergeCell ref="A25:B25"/>
    <mergeCell ref="A7:B7"/>
    <mergeCell ref="A8:B8"/>
    <mergeCell ref="B40:J40"/>
    <mergeCell ref="C45:D45"/>
    <mergeCell ref="C46:D46"/>
    <mergeCell ref="C47:D47"/>
    <mergeCell ref="F46:H46"/>
    <mergeCell ref="F47:H47"/>
  </mergeCells>
  <pageMargins left="0.70866141732283472" right="0.70866141732283472" top="0.74803149606299213" bottom="0.74803149606299213" header="0.31496062992125984" footer="0.31496062992125984"/>
  <pageSetup scale="80" orientation="portrait" r:id="rId1"/>
  <rowBreaks count="2" manualBreakCount="2">
    <brk id="49" max="8" man="1"/>
    <brk id="54" max="8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0"/>
  <sheetViews>
    <sheetView topLeftCell="A8" zoomScale="115" zoomScaleNormal="115" workbookViewId="0">
      <selection activeCell="L7" sqref="L7"/>
    </sheetView>
  </sheetViews>
  <sheetFormatPr baseColWidth="10" defaultRowHeight="15" x14ac:dyDescent="0.25"/>
  <cols>
    <col min="1" max="1" width="16.5" customWidth="1"/>
    <col min="3" max="3" width="12" customWidth="1"/>
    <col min="8" max="8" width="13.625" customWidth="1"/>
  </cols>
  <sheetData>
    <row r="1" spans="1:11" x14ac:dyDescent="0.25">
      <c r="A1" s="348" t="s">
        <v>120</v>
      </c>
      <c r="B1" s="349"/>
      <c r="C1" s="349"/>
      <c r="D1" s="349"/>
      <c r="E1" s="349"/>
      <c r="F1" s="349"/>
      <c r="G1" s="349"/>
      <c r="H1" s="349"/>
      <c r="I1" s="349"/>
      <c r="J1" s="349"/>
      <c r="K1" s="350"/>
    </row>
    <row r="2" spans="1:11" x14ac:dyDescent="0.25">
      <c r="A2" s="351" t="s">
        <v>164</v>
      </c>
      <c r="B2" s="352"/>
      <c r="C2" s="352"/>
      <c r="D2" s="352"/>
      <c r="E2" s="352"/>
      <c r="F2" s="352"/>
      <c r="G2" s="352"/>
      <c r="H2" s="352"/>
      <c r="I2" s="352"/>
      <c r="J2" s="352"/>
      <c r="K2" s="353"/>
    </row>
    <row r="3" spans="1:11" x14ac:dyDescent="0.25">
      <c r="A3" s="351" t="s">
        <v>806</v>
      </c>
      <c r="B3" s="352"/>
      <c r="C3" s="352"/>
      <c r="D3" s="352"/>
      <c r="E3" s="352"/>
      <c r="F3" s="352"/>
      <c r="G3" s="352"/>
      <c r="H3" s="352"/>
      <c r="I3" s="352"/>
      <c r="J3" s="352"/>
      <c r="K3" s="353"/>
    </row>
    <row r="4" spans="1:11" ht="15.75" thickBot="1" x14ac:dyDescent="0.3">
      <c r="A4" s="354" t="s">
        <v>1</v>
      </c>
      <c r="B4" s="355"/>
      <c r="C4" s="355"/>
      <c r="D4" s="355"/>
      <c r="E4" s="355"/>
      <c r="F4" s="355"/>
      <c r="G4" s="355"/>
      <c r="H4" s="355"/>
      <c r="I4" s="355"/>
      <c r="J4" s="355"/>
      <c r="K4" s="356"/>
    </row>
    <row r="5" spans="1:11" ht="84.75" thickBot="1" x14ac:dyDescent="0.3">
      <c r="A5" s="202" t="s">
        <v>165</v>
      </c>
      <c r="B5" s="182" t="s">
        <v>166</v>
      </c>
      <c r="C5" s="182" t="s">
        <v>167</v>
      </c>
      <c r="D5" s="182" t="s">
        <v>168</v>
      </c>
      <c r="E5" s="182" t="s">
        <v>169</v>
      </c>
      <c r="F5" s="182" t="s">
        <v>170</v>
      </c>
      <c r="G5" s="182" t="s">
        <v>171</v>
      </c>
      <c r="H5" s="182" t="s">
        <v>172</v>
      </c>
      <c r="I5" s="182" t="s">
        <v>794</v>
      </c>
      <c r="J5" s="182" t="s">
        <v>795</v>
      </c>
      <c r="K5" s="182" t="s">
        <v>796</v>
      </c>
    </row>
    <row r="6" spans="1:11" x14ac:dyDescent="0.25">
      <c r="A6" s="166"/>
      <c r="B6" s="203"/>
      <c r="C6" s="203"/>
      <c r="D6" s="203"/>
      <c r="E6" s="203"/>
      <c r="F6" s="203"/>
      <c r="G6" s="203"/>
      <c r="H6" s="203"/>
      <c r="I6" s="203"/>
      <c r="J6" s="203"/>
      <c r="K6" s="203"/>
    </row>
    <row r="7" spans="1:11" ht="36" x14ac:dyDescent="0.25">
      <c r="A7" s="204" t="s">
        <v>173</v>
      </c>
      <c r="B7" s="183">
        <v>0</v>
      </c>
      <c r="C7" s="183">
        <v>0</v>
      </c>
      <c r="D7" s="183">
        <v>0</v>
      </c>
      <c r="E7" s="183">
        <v>0</v>
      </c>
      <c r="F7" s="183">
        <v>0</v>
      </c>
      <c r="G7" s="183">
        <v>0</v>
      </c>
      <c r="H7" s="183">
        <v>0</v>
      </c>
      <c r="I7" s="183">
        <v>0</v>
      </c>
      <c r="J7" s="183">
        <v>0</v>
      </c>
      <c r="K7" s="183">
        <v>0</v>
      </c>
    </row>
    <row r="8" spans="1:11" x14ac:dyDescent="0.25">
      <c r="A8" s="205" t="s">
        <v>174</v>
      </c>
      <c r="B8" s="169">
        <v>0</v>
      </c>
      <c r="C8" s="169">
        <v>0</v>
      </c>
      <c r="D8" s="169">
        <v>0</v>
      </c>
      <c r="E8" s="169">
        <v>0</v>
      </c>
      <c r="F8" s="169">
        <v>0</v>
      </c>
      <c r="G8" s="169">
        <v>0</v>
      </c>
      <c r="H8" s="169">
        <v>0</v>
      </c>
      <c r="I8" s="169">
        <v>0</v>
      </c>
      <c r="J8" s="169">
        <v>0</v>
      </c>
      <c r="K8" s="169">
        <v>0</v>
      </c>
    </row>
    <row r="9" spans="1:11" x14ac:dyDescent="0.25">
      <c r="A9" s="205" t="s">
        <v>175</v>
      </c>
      <c r="B9" s="169">
        <v>0</v>
      </c>
      <c r="C9" s="169">
        <v>0</v>
      </c>
      <c r="D9" s="169">
        <v>0</v>
      </c>
      <c r="E9" s="169">
        <v>0</v>
      </c>
      <c r="F9" s="169">
        <v>0</v>
      </c>
      <c r="G9" s="169">
        <v>0</v>
      </c>
      <c r="H9" s="169">
        <v>0</v>
      </c>
      <c r="I9" s="169">
        <v>0</v>
      </c>
      <c r="J9" s="169">
        <v>0</v>
      </c>
      <c r="K9" s="169">
        <v>0</v>
      </c>
    </row>
    <row r="10" spans="1:11" x14ac:dyDescent="0.25">
      <c r="A10" s="205" t="s">
        <v>176</v>
      </c>
      <c r="B10" s="169">
        <v>0</v>
      </c>
      <c r="C10" s="169">
        <v>0</v>
      </c>
      <c r="D10" s="169">
        <v>0</v>
      </c>
      <c r="E10" s="169">
        <v>0</v>
      </c>
      <c r="F10" s="169">
        <v>0</v>
      </c>
      <c r="G10" s="169">
        <v>0</v>
      </c>
      <c r="H10" s="169">
        <v>0</v>
      </c>
      <c r="I10" s="169">
        <v>0</v>
      </c>
      <c r="J10" s="169">
        <v>0</v>
      </c>
      <c r="K10" s="169">
        <v>0</v>
      </c>
    </row>
    <row r="11" spans="1:11" x14ac:dyDescent="0.25">
      <c r="A11" s="205" t="s">
        <v>177</v>
      </c>
      <c r="B11" s="169">
        <v>0</v>
      </c>
      <c r="C11" s="169">
        <v>0</v>
      </c>
      <c r="D11" s="169">
        <v>0</v>
      </c>
      <c r="E11" s="169">
        <v>0</v>
      </c>
      <c r="F11" s="169">
        <v>0</v>
      </c>
      <c r="G11" s="169">
        <v>0</v>
      </c>
      <c r="H11" s="169">
        <v>0</v>
      </c>
      <c r="I11" s="169">
        <v>0</v>
      </c>
      <c r="J11" s="169">
        <v>0</v>
      </c>
      <c r="K11" s="169">
        <v>0</v>
      </c>
    </row>
    <row r="12" spans="1:11" x14ac:dyDescent="0.25">
      <c r="A12" s="150"/>
      <c r="B12" s="183"/>
      <c r="C12" s="183"/>
      <c r="D12" s="183"/>
      <c r="E12" s="183"/>
      <c r="F12" s="183"/>
      <c r="G12" s="183"/>
      <c r="H12" s="183"/>
      <c r="I12" s="183"/>
      <c r="J12" s="183"/>
      <c r="K12" s="183"/>
    </row>
    <row r="13" spans="1:11" ht="36" x14ac:dyDescent="0.25">
      <c r="A13" s="204" t="s">
        <v>178</v>
      </c>
      <c r="B13" s="183">
        <v>0</v>
      </c>
      <c r="C13" s="183">
        <v>0</v>
      </c>
      <c r="D13" s="183">
        <v>0</v>
      </c>
      <c r="E13" s="183">
        <v>0</v>
      </c>
      <c r="F13" s="183">
        <v>0</v>
      </c>
      <c r="G13" s="183">
        <v>0</v>
      </c>
      <c r="H13" s="183">
        <v>0</v>
      </c>
      <c r="I13" s="183">
        <v>0</v>
      </c>
      <c r="J13" s="183">
        <v>0</v>
      </c>
      <c r="K13" s="183">
        <v>0</v>
      </c>
    </row>
    <row r="14" spans="1:11" x14ac:dyDescent="0.25">
      <c r="A14" s="205" t="s">
        <v>179</v>
      </c>
      <c r="B14" s="169">
        <v>0</v>
      </c>
      <c r="C14" s="169">
        <v>0</v>
      </c>
      <c r="D14" s="169">
        <v>0</v>
      </c>
      <c r="E14" s="169">
        <v>0</v>
      </c>
      <c r="F14" s="169">
        <v>0</v>
      </c>
      <c r="G14" s="169">
        <v>0</v>
      </c>
      <c r="H14" s="169">
        <v>0</v>
      </c>
      <c r="I14" s="169">
        <v>0</v>
      </c>
      <c r="J14" s="169">
        <v>0</v>
      </c>
      <c r="K14" s="169">
        <v>0</v>
      </c>
    </row>
    <row r="15" spans="1:11" x14ac:dyDescent="0.25">
      <c r="A15" s="205" t="s">
        <v>180</v>
      </c>
      <c r="B15" s="169">
        <v>0</v>
      </c>
      <c r="C15" s="169">
        <v>0</v>
      </c>
      <c r="D15" s="169">
        <v>0</v>
      </c>
      <c r="E15" s="169">
        <v>0</v>
      </c>
      <c r="F15" s="169">
        <v>0</v>
      </c>
      <c r="G15" s="169">
        <v>0</v>
      </c>
      <c r="H15" s="169">
        <v>0</v>
      </c>
      <c r="I15" s="169">
        <v>0</v>
      </c>
      <c r="J15" s="169">
        <v>0</v>
      </c>
      <c r="K15" s="169">
        <v>0</v>
      </c>
    </row>
    <row r="16" spans="1:11" x14ac:dyDescent="0.25">
      <c r="A16" s="205" t="s">
        <v>181</v>
      </c>
      <c r="B16" s="169">
        <v>0</v>
      </c>
      <c r="C16" s="169">
        <v>0</v>
      </c>
      <c r="D16" s="169">
        <v>0</v>
      </c>
      <c r="E16" s="169">
        <v>0</v>
      </c>
      <c r="F16" s="169">
        <v>0</v>
      </c>
      <c r="G16" s="169">
        <v>0</v>
      </c>
      <c r="H16" s="169">
        <v>0</v>
      </c>
      <c r="I16" s="169">
        <v>0</v>
      </c>
      <c r="J16" s="169">
        <v>0</v>
      </c>
      <c r="K16" s="169">
        <v>0</v>
      </c>
    </row>
    <row r="17" spans="1:11" ht="24" x14ac:dyDescent="0.25">
      <c r="A17" s="205" t="s">
        <v>182</v>
      </c>
      <c r="B17" s="169">
        <v>0</v>
      </c>
      <c r="C17" s="169">
        <v>0</v>
      </c>
      <c r="D17" s="169">
        <v>0</v>
      </c>
      <c r="E17" s="169">
        <v>0</v>
      </c>
      <c r="F17" s="169">
        <v>0</v>
      </c>
      <c r="G17" s="169">
        <v>0</v>
      </c>
      <c r="H17" s="169">
        <v>0</v>
      </c>
      <c r="I17" s="169">
        <v>0</v>
      </c>
      <c r="J17" s="169">
        <v>0</v>
      </c>
      <c r="K17" s="169">
        <v>0</v>
      </c>
    </row>
    <row r="18" spans="1:11" x14ac:dyDescent="0.25">
      <c r="A18" s="150"/>
      <c r="B18" s="183"/>
      <c r="C18" s="183"/>
      <c r="D18" s="183"/>
      <c r="E18" s="183"/>
      <c r="F18" s="183"/>
      <c r="G18" s="183"/>
      <c r="H18" s="183"/>
      <c r="I18" s="183"/>
      <c r="J18" s="183"/>
      <c r="K18" s="183"/>
    </row>
    <row r="19" spans="1:11" ht="60" x14ac:dyDescent="0.25">
      <c r="A19" s="204" t="s">
        <v>183</v>
      </c>
      <c r="B19" s="183">
        <v>0</v>
      </c>
      <c r="C19" s="183">
        <v>0</v>
      </c>
      <c r="D19" s="183">
        <v>0</v>
      </c>
      <c r="E19" s="183">
        <v>0</v>
      </c>
      <c r="F19" s="183">
        <v>0</v>
      </c>
      <c r="G19" s="183">
        <v>0</v>
      </c>
      <c r="H19" s="183">
        <v>0</v>
      </c>
      <c r="I19" s="183">
        <v>0</v>
      </c>
      <c r="J19" s="183">
        <v>0</v>
      </c>
      <c r="K19" s="183">
        <v>0</v>
      </c>
    </row>
    <row r="20" spans="1:11" ht="15.75" thickBot="1" x14ac:dyDescent="0.3">
      <c r="A20" s="172"/>
      <c r="B20" s="206"/>
      <c r="C20" s="206"/>
      <c r="D20" s="206"/>
      <c r="E20" s="206"/>
      <c r="F20" s="206"/>
      <c r="G20" s="206"/>
      <c r="H20" s="206"/>
      <c r="I20" s="206"/>
      <c r="J20" s="206"/>
      <c r="K20" s="206"/>
    </row>
    <row r="22" spans="1:11" x14ac:dyDescent="0.25">
      <c r="A22" s="100"/>
      <c r="B22" s="345" t="s">
        <v>632</v>
      </c>
      <c r="C22" s="345"/>
      <c r="D22" s="345"/>
      <c r="E22" s="345"/>
      <c r="F22" s="345"/>
      <c r="G22" s="345"/>
      <c r="H22" s="345"/>
      <c r="I22" s="345"/>
      <c r="J22" s="345"/>
    </row>
    <row r="23" spans="1:11" x14ac:dyDescent="0.25">
      <c r="A23" s="100"/>
      <c r="B23" s="180"/>
      <c r="C23" s="180"/>
      <c r="D23" s="180"/>
      <c r="E23" s="180"/>
      <c r="F23" s="180"/>
      <c r="G23" s="180"/>
      <c r="H23" s="180"/>
      <c r="I23" s="180"/>
      <c r="J23" s="180"/>
    </row>
    <row r="24" spans="1:11" x14ac:dyDescent="0.25">
      <c r="A24" s="100"/>
      <c r="B24" s="180"/>
      <c r="C24" s="180"/>
      <c r="D24" s="180"/>
      <c r="E24" s="180"/>
      <c r="F24" s="180"/>
      <c r="G24" s="180"/>
      <c r="H24" s="180"/>
      <c r="I24" s="180"/>
      <c r="J24" s="180"/>
    </row>
    <row r="25" spans="1:11" x14ac:dyDescent="0.25">
      <c r="A25" s="100"/>
      <c r="B25" s="180"/>
      <c r="C25" s="180"/>
      <c r="D25" s="180"/>
      <c r="E25" s="180"/>
      <c r="F25" s="180"/>
      <c r="G25" s="180"/>
      <c r="H25" s="180"/>
      <c r="I25" s="180"/>
      <c r="J25" s="180"/>
    </row>
    <row r="26" spans="1:11" x14ac:dyDescent="0.25">
      <c r="A26" s="100"/>
      <c r="B26" s="152"/>
      <c r="C26" s="153"/>
      <c r="D26" s="154"/>
      <c r="E26" s="154"/>
      <c r="F26" s="198"/>
      <c r="G26" s="156"/>
      <c r="H26" s="153"/>
      <c r="I26" s="154"/>
      <c r="J26" s="154"/>
    </row>
    <row r="27" spans="1:11" x14ac:dyDescent="0.25">
      <c r="A27" s="100"/>
      <c r="B27" s="100"/>
      <c r="C27" s="367"/>
      <c r="D27" s="367"/>
      <c r="E27" s="102"/>
      <c r="F27" s="116"/>
      <c r="G27" s="116"/>
      <c r="H27" s="116"/>
      <c r="I27" s="154"/>
      <c r="J27" s="154"/>
    </row>
    <row r="28" spans="1:11" x14ac:dyDescent="0.25">
      <c r="B28" s="199"/>
      <c r="C28" s="368" t="s">
        <v>801</v>
      </c>
      <c r="D28" s="368"/>
      <c r="E28" s="102"/>
      <c r="F28" s="368" t="s">
        <v>790</v>
      </c>
      <c r="G28" s="368"/>
      <c r="H28" s="368"/>
      <c r="I28" s="158"/>
      <c r="J28" s="154"/>
    </row>
    <row r="29" spans="1:11" ht="15" customHeight="1" x14ac:dyDescent="0.25">
      <c r="B29" s="200"/>
      <c r="C29" s="369" t="s">
        <v>791</v>
      </c>
      <c r="D29" s="369"/>
      <c r="E29" s="201"/>
      <c r="F29" s="369" t="s">
        <v>792</v>
      </c>
      <c r="G29" s="369"/>
      <c r="H29" s="369"/>
      <c r="I29" s="158"/>
      <c r="J29" s="154"/>
    </row>
    <row r="30" spans="1:11" x14ac:dyDescent="0.25">
      <c r="H30" s="99"/>
    </row>
  </sheetData>
  <mergeCells count="10">
    <mergeCell ref="F29:H29"/>
    <mergeCell ref="A1:K1"/>
    <mergeCell ref="A2:K2"/>
    <mergeCell ref="A3:K3"/>
    <mergeCell ref="A4:K4"/>
    <mergeCell ref="B22:J22"/>
    <mergeCell ref="C27:D27"/>
    <mergeCell ref="C28:D28"/>
    <mergeCell ref="F28:H28"/>
    <mergeCell ref="C29:D2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86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2"/>
  <sheetViews>
    <sheetView zoomScale="130" zoomScaleNormal="130" workbookViewId="0">
      <selection activeCell="D58" sqref="D58"/>
    </sheetView>
  </sheetViews>
  <sheetFormatPr baseColWidth="10" defaultRowHeight="15" x14ac:dyDescent="0.25"/>
  <cols>
    <col min="1" max="2" width="3.625" customWidth="1"/>
    <col min="3" max="3" width="31" style="243" customWidth="1"/>
    <col min="4" max="4" width="11.625" customWidth="1"/>
    <col min="5" max="6" width="11.875" customWidth="1"/>
    <col min="7" max="7" width="1.625" customWidth="1"/>
  </cols>
  <sheetData>
    <row r="1" spans="1:6" x14ac:dyDescent="0.25">
      <c r="A1" s="348" t="s">
        <v>120</v>
      </c>
      <c r="B1" s="349"/>
      <c r="C1" s="349"/>
      <c r="D1" s="349"/>
      <c r="E1" s="349"/>
      <c r="F1" s="350"/>
    </row>
    <row r="2" spans="1:6" x14ac:dyDescent="0.25">
      <c r="A2" s="385" t="s">
        <v>184</v>
      </c>
      <c r="B2" s="411"/>
      <c r="C2" s="411"/>
      <c r="D2" s="411"/>
      <c r="E2" s="411"/>
      <c r="F2" s="386"/>
    </row>
    <row r="3" spans="1:6" x14ac:dyDescent="0.25">
      <c r="A3" s="385" t="s">
        <v>806</v>
      </c>
      <c r="B3" s="411"/>
      <c r="C3" s="411"/>
      <c r="D3" s="411"/>
      <c r="E3" s="411"/>
      <c r="F3" s="386"/>
    </row>
    <row r="4" spans="1:6" ht="15.75" thickBot="1" x14ac:dyDescent="0.3">
      <c r="A4" s="387" t="s">
        <v>1</v>
      </c>
      <c r="B4" s="412"/>
      <c r="C4" s="412"/>
      <c r="D4" s="412"/>
      <c r="E4" s="412"/>
      <c r="F4" s="388"/>
    </row>
    <row r="5" spans="1:6" x14ac:dyDescent="0.25">
      <c r="A5" s="405" t="s">
        <v>2</v>
      </c>
      <c r="B5" s="406"/>
      <c r="C5" s="407"/>
      <c r="D5" s="191" t="s">
        <v>185</v>
      </c>
      <c r="E5" s="382" t="s">
        <v>187</v>
      </c>
      <c r="F5" s="191" t="s">
        <v>188</v>
      </c>
    </row>
    <row r="6" spans="1:6" ht="15.75" thickBot="1" x14ac:dyDescent="0.3">
      <c r="A6" s="408"/>
      <c r="B6" s="409"/>
      <c r="C6" s="410"/>
      <c r="D6" s="182" t="s">
        <v>186</v>
      </c>
      <c r="E6" s="371"/>
      <c r="F6" s="182" t="s">
        <v>189</v>
      </c>
    </row>
    <row r="7" spans="1:6" x14ac:dyDescent="0.25">
      <c r="A7" s="207"/>
      <c r="B7" s="208"/>
      <c r="C7" s="236"/>
      <c r="D7" s="209"/>
      <c r="E7" s="209"/>
      <c r="F7" s="209"/>
    </row>
    <row r="8" spans="1:6" x14ac:dyDescent="0.25">
      <c r="A8" s="357" t="s">
        <v>190</v>
      </c>
      <c r="B8" s="398"/>
      <c r="C8" s="358"/>
      <c r="D8" s="210">
        <f>+D9+D10+D11</f>
        <v>51000000</v>
      </c>
      <c r="E8" s="210">
        <f t="shared" ref="E8:F8" si="0">+E9+E10+E11</f>
        <v>15911484.09</v>
      </c>
      <c r="F8" s="210">
        <f t="shared" si="0"/>
        <v>14862089.359999999</v>
      </c>
    </row>
    <row r="9" spans="1:6" x14ac:dyDescent="0.25">
      <c r="A9" s="207"/>
      <c r="B9" s="391" t="s">
        <v>191</v>
      </c>
      <c r="C9" s="360"/>
      <c r="D9" s="211">
        <v>51000000</v>
      </c>
      <c r="E9" s="211">
        <v>15911484.09</v>
      </c>
      <c r="F9" s="211">
        <v>14862089.359999999</v>
      </c>
    </row>
    <row r="10" spans="1:6" x14ac:dyDescent="0.25">
      <c r="A10" s="207"/>
      <c r="B10" s="429" t="s">
        <v>192</v>
      </c>
      <c r="C10" s="430"/>
      <c r="D10" s="211">
        <v>0</v>
      </c>
      <c r="E10" s="211">
        <v>0</v>
      </c>
      <c r="F10" s="211">
        <v>0</v>
      </c>
    </row>
    <row r="11" spans="1:6" x14ac:dyDescent="0.25">
      <c r="A11" s="207"/>
      <c r="B11" s="391" t="s">
        <v>193</v>
      </c>
      <c r="C11" s="392"/>
      <c r="D11" s="211">
        <v>0</v>
      </c>
      <c r="E11" s="211">
        <v>0</v>
      </c>
      <c r="F11" s="211">
        <v>0</v>
      </c>
    </row>
    <row r="12" spans="1:6" x14ac:dyDescent="0.25">
      <c r="A12" s="207"/>
      <c r="B12" s="208"/>
      <c r="C12" s="236"/>
      <c r="D12" s="209"/>
      <c r="E12" s="209"/>
      <c r="F12" s="209"/>
    </row>
    <row r="13" spans="1:6" x14ac:dyDescent="0.25">
      <c r="A13" s="357" t="s">
        <v>797</v>
      </c>
      <c r="B13" s="398"/>
      <c r="C13" s="358"/>
      <c r="D13" s="210">
        <f>+D14+D15</f>
        <v>51000000</v>
      </c>
      <c r="E13" s="210">
        <f t="shared" ref="E13:F13" si="1">+E14+E15</f>
        <v>14248547.34</v>
      </c>
      <c r="F13" s="210">
        <f t="shared" si="1"/>
        <v>14055931.560000001</v>
      </c>
    </row>
    <row r="14" spans="1:6" ht="22.5" customHeight="1" x14ac:dyDescent="0.25">
      <c r="A14" s="207"/>
      <c r="B14" s="391" t="s">
        <v>194</v>
      </c>
      <c r="C14" s="392"/>
      <c r="D14" s="211">
        <v>51000000</v>
      </c>
      <c r="E14" s="211">
        <v>14248547.34</v>
      </c>
      <c r="F14" s="211">
        <v>14055931.560000001</v>
      </c>
    </row>
    <row r="15" spans="1:6" ht="23.25" customHeight="1" x14ac:dyDescent="0.25">
      <c r="A15" s="207"/>
      <c r="B15" s="391" t="s">
        <v>195</v>
      </c>
      <c r="C15" s="392"/>
      <c r="D15" s="211">
        <v>0</v>
      </c>
      <c r="E15" s="211">
        <v>0</v>
      </c>
      <c r="F15" s="211">
        <v>0</v>
      </c>
    </row>
    <row r="16" spans="1:6" x14ac:dyDescent="0.25">
      <c r="A16" s="207"/>
      <c r="B16" s="391"/>
      <c r="C16" s="392"/>
      <c r="D16" s="209"/>
      <c r="E16" s="209"/>
      <c r="F16" s="209"/>
    </row>
    <row r="17" spans="1:6" ht="23.25" customHeight="1" x14ac:dyDescent="0.25">
      <c r="A17" s="357" t="s">
        <v>196</v>
      </c>
      <c r="B17" s="398"/>
      <c r="C17" s="358"/>
      <c r="D17" s="210">
        <f>+D18+D19</f>
        <v>4224135</v>
      </c>
      <c r="E17" s="212">
        <f t="shared" ref="E17:F17" si="2">+E18+E19</f>
        <v>0</v>
      </c>
      <c r="F17" s="212">
        <f t="shared" si="2"/>
        <v>0</v>
      </c>
    </row>
    <row r="18" spans="1:6" ht="21" customHeight="1" x14ac:dyDescent="0.25">
      <c r="A18" s="207"/>
      <c r="B18" s="391" t="s">
        <v>197</v>
      </c>
      <c r="C18" s="392"/>
      <c r="D18" s="211">
        <v>4224135</v>
      </c>
      <c r="E18" s="213">
        <v>0</v>
      </c>
      <c r="F18" s="213">
        <v>0</v>
      </c>
    </row>
    <row r="19" spans="1:6" ht="24.75" customHeight="1" x14ac:dyDescent="0.25">
      <c r="A19" s="207"/>
      <c r="B19" s="391" t="s">
        <v>198</v>
      </c>
      <c r="C19" s="392"/>
      <c r="D19" s="214">
        <v>0</v>
      </c>
      <c r="E19" s="209">
        <v>0</v>
      </c>
      <c r="F19" s="209">
        <v>0</v>
      </c>
    </row>
    <row r="20" spans="1:6" x14ac:dyDescent="0.25">
      <c r="A20" s="207"/>
      <c r="B20" s="391"/>
      <c r="C20" s="392"/>
      <c r="D20" s="209"/>
      <c r="E20" s="209"/>
      <c r="F20" s="209"/>
    </row>
    <row r="21" spans="1:6" x14ac:dyDescent="0.25">
      <c r="A21" s="357" t="s">
        <v>199</v>
      </c>
      <c r="B21" s="398"/>
      <c r="C21" s="358"/>
      <c r="D21" s="210">
        <f>+D8-D13+D17</f>
        <v>4224135</v>
      </c>
      <c r="E21" s="210">
        <f t="shared" ref="E21:F21" si="3">+E8-E13+E17</f>
        <v>1662936.75</v>
      </c>
      <c r="F21" s="210">
        <f t="shared" si="3"/>
        <v>806157.79999999888</v>
      </c>
    </row>
    <row r="22" spans="1:6" ht="26.25" customHeight="1" x14ac:dyDescent="0.25">
      <c r="A22" s="357" t="s">
        <v>200</v>
      </c>
      <c r="B22" s="398"/>
      <c r="C22" s="358"/>
      <c r="D22" s="210">
        <f>+D21-D11</f>
        <v>4224135</v>
      </c>
      <c r="E22" s="210">
        <f t="shared" ref="E22:F22" si="4">+E21-E11</f>
        <v>1662936.75</v>
      </c>
      <c r="F22" s="210">
        <f t="shared" si="4"/>
        <v>806157.79999999888</v>
      </c>
    </row>
    <row r="23" spans="1:6" ht="20.25" customHeight="1" x14ac:dyDescent="0.25">
      <c r="A23" s="357" t="s">
        <v>201</v>
      </c>
      <c r="B23" s="398"/>
      <c r="C23" s="358"/>
      <c r="D23" s="210">
        <f>+D22-D17</f>
        <v>0</v>
      </c>
      <c r="E23" s="210">
        <f>+E22-E17</f>
        <v>1662936.75</v>
      </c>
      <c r="F23" s="210">
        <f t="shared" ref="F23" si="5">+F22-F17</f>
        <v>806157.79999999888</v>
      </c>
    </row>
    <row r="24" spans="1:6" ht="15.75" thickBot="1" x14ac:dyDescent="0.3">
      <c r="A24" s="215"/>
      <c r="B24" s="401"/>
      <c r="C24" s="402"/>
      <c r="D24" s="216"/>
      <c r="E24" s="216"/>
      <c r="F24" s="216"/>
    </row>
    <row r="25" spans="1:6" x14ac:dyDescent="0.25">
      <c r="A25" s="190"/>
      <c r="B25" s="190"/>
      <c r="C25" s="237"/>
      <c r="D25" s="190"/>
      <c r="E25" s="190"/>
      <c r="F25" s="190"/>
    </row>
    <row r="26" spans="1:6" ht="15.75" thickBot="1" x14ac:dyDescent="0.3">
      <c r="A26" s="420" t="s">
        <v>202</v>
      </c>
      <c r="B26" s="421"/>
      <c r="C26" s="422"/>
      <c r="D26" s="245" t="s">
        <v>203</v>
      </c>
      <c r="E26" s="245" t="s">
        <v>187</v>
      </c>
      <c r="F26" s="245" t="s">
        <v>204</v>
      </c>
    </row>
    <row r="27" spans="1:6" x14ac:dyDescent="0.25">
      <c r="A27" s="207"/>
      <c r="B27" s="403"/>
      <c r="C27" s="404"/>
      <c r="D27" s="209"/>
      <c r="E27" s="209"/>
      <c r="F27" s="209"/>
    </row>
    <row r="28" spans="1:6" ht="22.5" customHeight="1" x14ac:dyDescent="0.25">
      <c r="A28" s="357" t="s">
        <v>205</v>
      </c>
      <c r="B28" s="398"/>
      <c r="C28" s="358"/>
      <c r="D28" s="217">
        <v>0</v>
      </c>
      <c r="E28" s="217">
        <v>0</v>
      </c>
      <c r="F28" s="217">
        <v>0</v>
      </c>
    </row>
    <row r="29" spans="1:6" ht="21" customHeight="1" x14ac:dyDescent="0.25">
      <c r="A29" s="207"/>
      <c r="B29" s="391" t="s">
        <v>206</v>
      </c>
      <c r="C29" s="392"/>
      <c r="D29" s="209">
        <v>0</v>
      </c>
      <c r="E29" s="209">
        <v>0</v>
      </c>
      <c r="F29" s="209">
        <v>0</v>
      </c>
    </row>
    <row r="30" spans="1:6" ht="22.5" customHeight="1" x14ac:dyDescent="0.25">
      <c r="A30" s="207"/>
      <c r="B30" s="391" t="s">
        <v>207</v>
      </c>
      <c r="C30" s="392"/>
      <c r="D30" s="209">
        <v>0</v>
      </c>
      <c r="E30" s="209">
        <v>0</v>
      </c>
      <c r="F30" s="209">
        <v>0</v>
      </c>
    </row>
    <row r="31" spans="1:6" x14ac:dyDescent="0.25">
      <c r="A31" s="207"/>
      <c r="B31" s="391"/>
      <c r="C31" s="392"/>
      <c r="D31" s="209"/>
      <c r="E31" s="209"/>
      <c r="F31" s="209"/>
    </row>
    <row r="32" spans="1:6" x14ac:dyDescent="0.25">
      <c r="A32" s="357" t="s">
        <v>208</v>
      </c>
      <c r="B32" s="398"/>
      <c r="C32" s="358"/>
      <c r="D32" s="210">
        <f>+D23+D28</f>
        <v>0</v>
      </c>
      <c r="E32" s="210">
        <f t="shared" ref="E32:F32" si="6">+E23+E28</f>
        <v>1662936.75</v>
      </c>
      <c r="F32" s="210">
        <f t="shared" si="6"/>
        <v>806157.79999999888</v>
      </c>
    </row>
    <row r="33" spans="1:6" x14ac:dyDescent="0.25">
      <c r="A33" s="246"/>
      <c r="B33" s="393"/>
      <c r="C33" s="394"/>
      <c r="D33" s="247"/>
      <c r="E33" s="247"/>
      <c r="F33" s="247"/>
    </row>
    <row r="34" spans="1:6" x14ac:dyDescent="0.25">
      <c r="A34" s="190"/>
      <c r="B34" s="432"/>
      <c r="C34" s="432"/>
      <c r="D34" s="244"/>
      <c r="E34" s="244"/>
      <c r="F34" s="244"/>
    </row>
    <row r="35" spans="1:6" x14ac:dyDescent="0.25">
      <c r="A35" s="423" t="s">
        <v>202</v>
      </c>
      <c r="B35" s="424"/>
      <c r="C35" s="425"/>
      <c r="D35" s="399" t="s">
        <v>209</v>
      </c>
      <c r="E35" s="399" t="s">
        <v>187</v>
      </c>
      <c r="F35" s="248" t="s">
        <v>188</v>
      </c>
    </row>
    <row r="36" spans="1:6" x14ac:dyDescent="0.25">
      <c r="A36" s="426"/>
      <c r="B36" s="427"/>
      <c r="C36" s="428"/>
      <c r="D36" s="400"/>
      <c r="E36" s="400"/>
      <c r="F36" s="249" t="s">
        <v>204</v>
      </c>
    </row>
    <row r="37" spans="1:6" x14ac:dyDescent="0.25">
      <c r="A37" s="219"/>
      <c r="B37" s="391"/>
      <c r="C37" s="392"/>
      <c r="D37" s="220"/>
      <c r="E37" s="220"/>
      <c r="F37" s="220"/>
    </row>
    <row r="38" spans="1:6" x14ac:dyDescent="0.25">
      <c r="A38" s="378" t="s">
        <v>210</v>
      </c>
      <c r="B38" s="431"/>
      <c r="C38" s="379"/>
      <c r="D38" s="210">
        <f>+D39+D40</f>
        <v>0</v>
      </c>
      <c r="E38" s="210">
        <f t="shared" ref="E38:F38" si="7">+E39+E40</f>
        <v>0</v>
      </c>
      <c r="F38" s="210">
        <f t="shared" si="7"/>
        <v>0</v>
      </c>
    </row>
    <row r="39" spans="1:6" ht="20.25" customHeight="1" x14ac:dyDescent="0.25">
      <c r="A39" s="219"/>
      <c r="B39" s="391" t="s">
        <v>211</v>
      </c>
      <c r="C39" s="392"/>
      <c r="D39" s="211">
        <v>0</v>
      </c>
      <c r="E39" s="211">
        <v>0</v>
      </c>
      <c r="F39" s="211">
        <v>0</v>
      </c>
    </row>
    <row r="40" spans="1:6" ht="25.5" customHeight="1" x14ac:dyDescent="0.25">
      <c r="A40" s="219"/>
      <c r="B40" s="391" t="s">
        <v>212</v>
      </c>
      <c r="C40" s="392"/>
      <c r="D40" s="211">
        <v>0</v>
      </c>
      <c r="E40" s="211">
        <v>0</v>
      </c>
      <c r="F40" s="211">
        <v>0</v>
      </c>
    </row>
    <row r="41" spans="1:6" x14ac:dyDescent="0.25">
      <c r="A41" s="378" t="s">
        <v>213</v>
      </c>
      <c r="B41" s="431"/>
      <c r="C41" s="379"/>
      <c r="D41" s="221">
        <f>+D42+D43</f>
        <v>0</v>
      </c>
      <c r="E41" s="210">
        <f t="shared" ref="E41:F41" si="8">+E42+E43</f>
        <v>0</v>
      </c>
      <c r="F41" s="210">
        <f t="shared" si="8"/>
        <v>0</v>
      </c>
    </row>
    <row r="42" spans="1:6" ht="24" customHeight="1" x14ac:dyDescent="0.25">
      <c r="A42" s="219"/>
      <c r="B42" s="391" t="s">
        <v>214</v>
      </c>
      <c r="C42" s="392"/>
      <c r="D42" s="220">
        <v>0</v>
      </c>
      <c r="E42" s="211">
        <v>0</v>
      </c>
      <c r="F42" s="211">
        <v>0</v>
      </c>
    </row>
    <row r="43" spans="1:6" ht="29.25" customHeight="1" x14ac:dyDescent="0.25">
      <c r="A43" s="219"/>
      <c r="B43" s="391" t="s">
        <v>215</v>
      </c>
      <c r="C43" s="392"/>
      <c r="D43" s="220">
        <v>0</v>
      </c>
      <c r="E43" s="220">
        <v>0</v>
      </c>
      <c r="F43" s="220">
        <v>0</v>
      </c>
    </row>
    <row r="44" spans="1:6" x14ac:dyDescent="0.25">
      <c r="A44" s="219"/>
      <c r="B44" s="222"/>
      <c r="C44" s="236"/>
      <c r="D44" s="220"/>
      <c r="E44" s="220"/>
      <c r="F44" s="220"/>
    </row>
    <row r="45" spans="1:6" x14ac:dyDescent="0.25">
      <c r="A45" s="413"/>
      <c r="B45" s="223"/>
      <c r="C45" s="221" t="s">
        <v>216</v>
      </c>
      <c r="D45" s="224">
        <f>+D38-D41</f>
        <v>0</v>
      </c>
      <c r="E45" s="224">
        <f t="shared" ref="E45:F45" si="9">+E38-E41</f>
        <v>0</v>
      </c>
      <c r="F45" s="224">
        <f t="shared" si="9"/>
        <v>0</v>
      </c>
    </row>
    <row r="46" spans="1:6" ht="15.75" thickBot="1" x14ac:dyDescent="0.3">
      <c r="A46" s="414"/>
      <c r="B46" s="225"/>
      <c r="C46" s="238"/>
      <c r="D46" s="226"/>
      <c r="E46" s="226"/>
      <c r="F46" s="226"/>
    </row>
    <row r="47" spans="1:6" ht="15.75" thickBot="1" x14ac:dyDescent="0.3">
      <c r="A47" s="190"/>
      <c r="B47" s="190"/>
      <c r="C47" s="237"/>
      <c r="D47" s="190"/>
      <c r="E47" s="190"/>
      <c r="F47" s="190"/>
    </row>
    <row r="48" spans="1:6" x14ac:dyDescent="0.25">
      <c r="A48" s="405" t="s">
        <v>202</v>
      </c>
      <c r="B48" s="406"/>
      <c r="C48" s="407"/>
      <c r="D48" s="218" t="s">
        <v>185</v>
      </c>
      <c r="E48" s="415" t="s">
        <v>187</v>
      </c>
      <c r="F48" s="218" t="s">
        <v>188</v>
      </c>
    </row>
    <row r="49" spans="1:6" ht="15.75" thickBot="1" x14ac:dyDescent="0.3">
      <c r="A49" s="408"/>
      <c r="B49" s="409"/>
      <c r="C49" s="410"/>
      <c r="D49" s="196" t="s">
        <v>203</v>
      </c>
      <c r="E49" s="416"/>
      <c r="F49" s="196" t="s">
        <v>204</v>
      </c>
    </row>
    <row r="50" spans="1:6" x14ac:dyDescent="0.25">
      <c r="A50" s="417"/>
      <c r="B50" s="418"/>
      <c r="C50" s="419"/>
      <c r="D50" s="220"/>
      <c r="E50" s="220"/>
      <c r="F50" s="220"/>
    </row>
    <row r="51" spans="1:6" ht="25.5" customHeight="1" x14ac:dyDescent="0.25">
      <c r="A51" s="219"/>
      <c r="B51" s="391" t="s">
        <v>217</v>
      </c>
      <c r="C51" s="360"/>
      <c r="D51" s="227">
        <f>+D9</f>
        <v>51000000</v>
      </c>
      <c r="E51" s="227">
        <f t="shared" ref="E51:F51" si="10">+E9</f>
        <v>15911484.09</v>
      </c>
      <c r="F51" s="227">
        <f t="shared" si="10"/>
        <v>14862089.359999999</v>
      </c>
    </row>
    <row r="52" spans="1:6" ht="21.75" customHeight="1" x14ac:dyDescent="0.25">
      <c r="A52" s="219"/>
      <c r="B52" s="391" t="s">
        <v>218</v>
      </c>
      <c r="C52" s="360"/>
      <c r="D52" s="227">
        <f>+D11</f>
        <v>0</v>
      </c>
      <c r="E52" s="227">
        <f t="shared" ref="E52:F52" si="11">+E11</f>
        <v>0</v>
      </c>
      <c r="F52" s="227">
        <f t="shared" si="11"/>
        <v>0</v>
      </c>
    </row>
    <row r="53" spans="1:6" ht="26.25" customHeight="1" x14ac:dyDescent="0.25">
      <c r="A53" s="219"/>
      <c r="B53" s="391" t="s">
        <v>211</v>
      </c>
      <c r="C53" s="360"/>
      <c r="D53" s="227">
        <f>+D39</f>
        <v>0</v>
      </c>
      <c r="E53" s="227">
        <f t="shared" ref="E53:F53" si="12">+E39</f>
        <v>0</v>
      </c>
      <c r="F53" s="227">
        <f t="shared" si="12"/>
        <v>0</v>
      </c>
    </row>
    <row r="54" spans="1:6" ht="21" customHeight="1" x14ac:dyDescent="0.25">
      <c r="A54" s="219"/>
      <c r="B54" s="391" t="s">
        <v>214</v>
      </c>
      <c r="C54" s="392"/>
      <c r="D54" s="220">
        <f>+D42</f>
        <v>0</v>
      </c>
      <c r="E54" s="220">
        <f t="shared" ref="E54:F54" si="13">+E42</f>
        <v>0</v>
      </c>
      <c r="F54" s="220">
        <f t="shared" si="13"/>
        <v>0</v>
      </c>
    </row>
    <row r="55" spans="1:6" x14ac:dyDescent="0.25">
      <c r="A55" s="219"/>
      <c r="B55" s="222"/>
      <c r="C55" s="236"/>
      <c r="D55" s="220"/>
      <c r="E55" s="220"/>
      <c r="F55" s="220"/>
    </row>
    <row r="56" spans="1:6" ht="26.25" customHeight="1" x14ac:dyDescent="0.25">
      <c r="A56" s="219"/>
      <c r="B56" s="391" t="s">
        <v>194</v>
      </c>
      <c r="C56" s="392"/>
      <c r="D56" s="227">
        <f>+D14</f>
        <v>51000000</v>
      </c>
      <c r="E56" s="227">
        <f t="shared" ref="E56:F56" si="14">+E14</f>
        <v>14248547.34</v>
      </c>
      <c r="F56" s="227">
        <f t="shared" si="14"/>
        <v>14055931.560000001</v>
      </c>
    </row>
    <row r="57" spans="1:6" x14ac:dyDescent="0.25">
      <c r="A57" s="219"/>
      <c r="B57" s="222"/>
      <c r="C57" s="236"/>
      <c r="D57" s="220"/>
      <c r="E57" s="220"/>
      <c r="F57" s="220"/>
    </row>
    <row r="58" spans="1:6" ht="21" customHeight="1" x14ac:dyDescent="0.25">
      <c r="A58" s="219"/>
      <c r="B58" s="391" t="s">
        <v>197</v>
      </c>
      <c r="C58" s="392"/>
      <c r="D58" s="227">
        <f>+D18</f>
        <v>4224135</v>
      </c>
      <c r="E58" s="228">
        <f t="shared" ref="E58:F58" si="15">+E18</f>
        <v>0</v>
      </c>
      <c r="F58" s="228">
        <f t="shared" si="15"/>
        <v>0</v>
      </c>
    </row>
    <row r="59" spans="1:6" x14ac:dyDescent="0.25">
      <c r="A59" s="219"/>
      <c r="B59" s="222"/>
      <c r="C59" s="236"/>
      <c r="D59" s="220"/>
      <c r="E59" s="220"/>
      <c r="F59" s="220"/>
    </row>
    <row r="60" spans="1:6" ht="26.25" customHeight="1" x14ac:dyDescent="0.25">
      <c r="A60" s="357" t="s">
        <v>219</v>
      </c>
      <c r="B60" s="398"/>
      <c r="C60" s="358"/>
      <c r="D60" s="229">
        <f>+D51+D52-D56+D58</f>
        <v>4224135</v>
      </c>
      <c r="E60" s="229">
        <f t="shared" ref="E60:F60" si="16">+E51+E52-E56+E58</f>
        <v>1662936.75</v>
      </c>
      <c r="F60" s="229">
        <f t="shared" si="16"/>
        <v>806157.79999999888</v>
      </c>
    </row>
    <row r="61" spans="1:6" ht="23.25" customHeight="1" x14ac:dyDescent="0.25">
      <c r="A61" s="357" t="s">
        <v>220</v>
      </c>
      <c r="B61" s="398"/>
      <c r="C61" s="358"/>
      <c r="D61" s="229">
        <f>+D60-D52</f>
        <v>4224135</v>
      </c>
      <c r="E61" s="229">
        <f t="shared" ref="E61:F61" si="17">+E60-E52</f>
        <v>1662936.75</v>
      </c>
      <c r="F61" s="229">
        <f t="shared" si="17"/>
        <v>806157.79999999888</v>
      </c>
    </row>
    <row r="62" spans="1:6" ht="15.75" thickBot="1" x14ac:dyDescent="0.3">
      <c r="A62" s="230"/>
      <c r="B62" s="231"/>
      <c r="C62" s="239"/>
      <c r="D62" s="232"/>
      <c r="E62" s="232"/>
      <c r="F62" s="232"/>
    </row>
    <row r="63" spans="1:6" ht="15.75" thickBot="1" x14ac:dyDescent="0.3">
      <c r="A63" s="190"/>
      <c r="B63" s="190"/>
      <c r="C63" s="237"/>
      <c r="D63" s="190"/>
      <c r="E63" s="190"/>
      <c r="F63" s="190"/>
    </row>
    <row r="64" spans="1:6" x14ac:dyDescent="0.25">
      <c r="A64" s="405" t="s">
        <v>202</v>
      </c>
      <c r="B64" s="406"/>
      <c r="C64" s="407"/>
      <c r="D64" s="415" t="s">
        <v>209</v>
      </c>
      <c r="E64" s="415" t="s">
        <v>187</v>
      </c>
      <c r="F64" s="218" t="s">
        <v>188</v>
      </c>
    </row>
    <row r="65" spans="1:9" ht="15.75" thickBot="1" x14ac:dyDescent="0.3">
      <c r="A65" s="408"/>
      <c r="B65" s="409"/>
      <c r="C65" s="410"/>
      <c r="D65" s="416"/>
      <c r="E65" s="416"/>
      <c r="F65" s="196" t="s">
        <v>204</v>
      </c>
    </row>
    <row r="66" spans="1:9" x14ac:dyDescent="0.25">
      <c r="A66" s="417"/>
      <c r="B66" s="418"/>
      <c r="C66" s="419"/>
      <c r="D66" s="220"/>
      <c r="E66" s="220"/>
      <c r="F66" s="220"/>
    </row>
    <row r="67" spans="1:9" x14ac:dyDescent="0.25">
      <c r="A67" s="219"/>
      <c r="B67" s="391" t="s">
        <v>192</v>
      </c>
      <c r="C67" s="392"/>
      <c r="D67" s="227">
        <f>+D10</f>
        <v>0</v>
      </c>
      <c r="E67" s="227">
        <f t="shared" ref="E67:F67" si="18">+E10</f>
        <v>0</v>
      </c>
      <c r="F67" s="227">
        <f t="shared" si="18"/>
        <v>0</v>
      </c>
    </row>
    <row r="68" spans="1:9" ht="21" customHeight="1" x14ac:dyDescent="0.25">
      <c r="A68" s="219"/>
      <c r="B68" s="391" t="s">
        <v>221</v>
      </c>
      <c r="C68" s="392"/>
      <c r="D68" s="227">
        <f>+D11:F11</f>
        <v>0</v>
      </c>
      <c r="E68" s="220"/>
      <c r="F68" s="220"/>
    </row>
    <row r="69" spans="1:9" ht="25.5" customHeight="1" x14ac:dyDescent="0.25">
      <c r="A69" s="219"/>
      <c r="B69" s="391" t="s">
        <v>212</v>
      </c>
      <c r="C69" s="392"/>
      <c r="D69" s="227">
        <f>+D40</f>
        <v>0</v>
      </c>
      <c r="E69" s="227">
        <f t="shared" ref="E69:F69" si="19">+E40</f>
        <v>0</v>
      </c>
      <c r="F69" s="227">
        <f t="shared" si="19"/>
        <v>0</v>
      </c>
    </row>
    <row r="70" spans="1:9" ht="24.75" customHeight="1" x14ac:dyDescent="0.25">
      <c r="A70" s="219"/>
      <c r="B70" s="391" t="s">
        <v>215</v>
      </c>
      <c r="C70" s="392"/>
      <c r="D70" s="220">
        <f>+D43</f>
        <v>0</v>
      </c>
      <c r="E70" s="220">
        <f t="shared" ref="E70:F70" si="20">+E43</f>
        <v>0</v>
      </c>
      <c r="F70" s="220">
        <f t="shared" si="20"/>
        <v>0</v>
      </c>
    </row>
    <row r="71" spans="1:9" x14ac:dyDescent="0.25">
      <c r="A71" s="219"/>
      <c r="B71" s="222"/>
      <c r="C71" s="236"/>
      <c r="D71" s="220"/>
      <c r="E71" s="220"/>
      <c r="F71" s="220"/>
    </row>
    <row r="72" spans="1:9" ht="29.25" customHeight="1" x14ac:dyDescent="0.25">
      <c r="A72" s="219"/>
      <c r="B72" s="391" t="s">
        <v>222</v>
      </c>
      <c r="C72" s="392"/>
      <c r="D72" s="227">
        <f>+D15</f>
        <v>0</v>
      </c>
      <c r="E72" s="227">
        <f>+E15</f>
        <v>0</v>
      </c>
      <c r="F72" s="227">
        <f>+F15</f>
        <v>0</v>
      </c>
    </row>
    <row r="73" spans="1:9" x14ac:dyDescent="0.25">
      <c r="A73" s="219"/>
      <c r="B73" s="222"/>
      <c r="C73" s="236"/>
      <c r="D73" s="220"/>
      <c r="E73" s="220"/>
      <c r="F73" s="220"/>
    </row>
    <row r="74" spans="1:9" ht="24" customHeight="1" x14ac:dyDescent="0.25">
      <c r="A74" s="219"/>
      <c r="B74" s="391" t="s">
        <v>198</v>
      </c>
      <c r="C74" s="392"/>
      <c r="D74" s="233">
        <f>+D19</f>
        <v>0</v>
      </c>
      <c r="E74" s="233">
        <f t="shared" ref="E74:F74" si="21">+E19</f>
        <v>0</v>
      </c>
      <c r="F74" s="233">
        <f t="shared" si="21"/>
        <v>0</v>
      </c>
    </row>
    <row r="75" spans="1:9" x14ac:dyDescent="0.25">
      <c r="A75" s="219"/>
      <c r="B75" s="222"/>
      <c r="C75" s="236"/>
      <c r="D75" s="220"/>
      <c r="E75" s="220"/>
      <c r="F75" s="220"/>
    </row>
    <row r="76" spans="1:9" ht="31.5" customHeight="1" x14ac:dyDescent="0.25">
      <c r="A76" s="357" t="s">
        <v>223</v>
      </c>
      <c r="B76" s="398"/>
      <c r="C76" s="358"/>
      <c r="D76" s="221">
        <v>0</v>
      </c>
      <c r="E76" s="221">
        <v>0</v>
      </c>
      <c r="F76" s="221">
        <v>0</v>
      </c>
    </row>
    <row r="77" spans="1:9" ht="40.5" customHeight="1" x14ac:dyDescent="0.25">
      <c r="A77" s="357" t="s">
        <v>224</v>
      </c>
      <c r="B77" s="398"/>
      <c r="C77" s="358"/>
      <c r="D77" s="396">
        <v>0</v>
      </c>
      <c r="E77" s="396">
        <v>0</v>
      </c>
      <c r="F77" s="396">
        <v>0</v>
      </c>
    </row>
    <row r="78" spans="1:9" ht="15.75" thickBot="1" x14ac:dyDescent="0.3">
      <c r="A78" s="234"/>
      <c r="B78" s="235"/>
      <c r="C78" s="240"/>
      <c r="D78" s="397"/>
      <c r="E78" s="397"/>
      <c r="F78" s="397"/>
    </row>
    <row r="80" spans="1:9" s="118" customFormat="1" ht="15" customHeight="1" x14ac:dyDescent="0.25">
      <c r="A80" s="395" t="s">
        <v>632</v>
      </c>
      <c r="B80" s="395"/>
      <c r="C80" s="395"/>
      <c r="D80" s="395"/>
      <c r="E80" s="395"/>
      <c r="F80" s="395"/>
      <c r="G80" s="152"/>
      <c r="H80" s="152"/>
      <c r="I80" s="152"/>
    </row>
    <row r="81" spans="1:9" s="118" customFormat="1" ht="15" customHeight="1" x14ac:dyDescent="0.25">
      <c r="A81" s="395"/>
      <c r="B81" s="395"/>
      <c r="C81" s="395"/>
      <c r="D81" s="395"/>
      <c r="E81" s="395"/>
      <c r="F81" s="395"/>
      <c r="G81" s="180"/>
      <c r="H81" s="180"/>
      <c r="I81" s="180"/>
    </row>
    <row r="82" spans="1:9" x14ac:dyDescent="0.25">
      <c r="A82" s="180"/>
      <c r="B82" s="180"/>
      <c r="C82" s="180"/>
      <c r="D82" s="180"/>
      <c r="E82" s="180"/>
      <c r="F82" s="180"/>
      <c r="G82" s="180"/>
      <c r="H82" s="180"/>
      <c r="I82" s="180"/>
    </row>
    <row r="83" spans="1:9" x14ac:dyDescent="0.25">
      <c r="A83" s="180"/>
      <c r="B83" s="180"/>
      <c r="C83" s="180"/>
      <c r="D83" s="180"/>
      <c r="E83" s="180"/>
      <c r="F83" s="180"/>
      <c r="G83" s="180"/>
      <c r="H83" s="180"/>
      <c r="I83" s="180"/>
    </row>
    <row r="84" spans="1:9" x14ac:dyDescent="0.25">
      <c r="A84" s="152"/>
      <c r="B84" s="153"/>
      <c r="C84" s="154"/>
      <c r="D84" s="154"/>
      <c r="E84" s="198"/>
      <c r="F84" s="156"/>
      <c r="G84" s="153"/>
      <c r="H84" s="154"/>
      <c r="I84" s="154"/>
    </row>
    <row r="85" spans="1:9" x14ac:dyDescent="0.25">
      <c r="A85" s="100"/>
      <c r="B85" s="367"/>
      <c r="C85" s="367"/>
      <c r="D85" s="102"/>
      <c r="E85" s="116"/>
      <c r="F85" s="116"/>
      <c r="G85" s="116"/>
      <c r="H85" s="154"/>
      <c r="I85" s="154"/>
    </row>
    <row r="86" spans="1:9" x14ac:dyDescent="0.25">
      <c r="A86" s="199"/>
      <c r="B86" s="368" t="s">
        <v>801</v>
      </c>
      <c r="C86" s="368"/>
      <c r="D86" s="102"/>
      <c r="E86" s="389" t="s">
        <v>790</v>
      </c>
      <c r="F86" s="389"/>
      <c r="G86" s="389"/>
      <c r="H86" s="158"/>
      <c r="I86" s="154"/>
    </row>
    <row r="87" spans="1:9" ht="15" customHeight="1" x14ac:dyDescent="0.25">
      <c r="A87" s="200"/>
      <c r="B87" s="369" t="s">
        <v>791</v>
      </c>
      <c r="C87" s="369"/>
      <c r="D87" s="201"/>
      <c r="E87" s="390" t="s">
        <v>798</v>
      </c>
      <c r="F87" s="390"/>
      <c r="G87" s="390"/>
      <c r="H87" s="158"/>
      <c r="I87" s="154"/>
    </row>
    <row r="88" spans="1:9" ht="15" customHeight="1" x14ac:dyDescent="0.25">
      <c r="A88" s="143"/>
      <c r="B88" s="143"/>
      <c r="C88" s="242"/>
      <c r="D88" s="112"/>
      <c r="E88" s="369"/>
      <c r="F88" s="369"/>
      <c r="G88" s="112"/>
      <c r="H88" s="112"/>
      <c r="I88" s="112"/>
    </row>
    <row r="89" spans="1:9" x14ac:dyDescent="0.25">
      <c r="A89" s="143"/>
      <c r="B89" s="143"/>
      <c r="C89" s="241"/>
      <c r="D89" s="143"/>
      <c r="E89" s="143"/>
      <c r="F89" s="143"/>
    </row>
    <row r="90" spans="1:9" x14ac:dyDescent="0.25">
      <c r="A90" s="143"/>
      <c r="B90" s="143"/>
      <c r="C90" s="241"/>
      <c r="D90" s="143"/>
      <c r="E90" s="143"/>
      <c r="F90" s="143"/>
    </row>
    <row r="91" spans="1:9" x14ac:dyDescent="0.25">
      <c r="A91" s="143"/>
      <c r="B91" s="143"/>
      <c r="C91" s="241"/>
      <c r="D91" s="143"/>
      <c r="E91" s="143"/>
      <c r="F91" s="143"/>
    </row>
    <row r="92" spans="1:9" x14ac:dyDescent="0.25">
      <c r="A92" s="143"/>
      <c r="B92" s="143"/>
      <c r="C92" s="241"/>
      <c r="D92" s="143"/>
      <c r="E92" s="143"/>
      <c r="F92" s="143"/>
    </row>
  </sheetData>
  <mergeCells count="75">
    <mergeCell ref="A66:C66"/>
    <mergeCell ref="A26:C26"/>
    <mergeCell ref="A35:C36"/>
    <mergeCell ref="A28:C28"/>
    <mergeCell ref="B9:C9"/>
    <mergeCell ref="B10:C10"/>
    <mergeCell ref="B11:C11"/>
    <mergeCell ref="B14:C14"/>
    <mergeCell ref="B15:C15"/>
    <mergeCell ref="A32:C32"/>
    <mergeCell ref="A38:C38"/>
    <mergeCell ref="A41:C41"/>
    <mergeCell ref="A60:C60"/>
    <mergeCell ref="A61:C61"/>
    <mergeCell ref="B34:C34"/>
    <mergeCell ref="B58:C58"/>
    <mergeCell ref="A8:C8"/>
    <mergeCell ref="A13:C13"/>
    <mergeCell ref="A17:C17"/>
    <mergeCell ref="A21:C21"/>
    <mergeCell ref="A22:C22"/>
    <mergeCell ref="B16:C16"/>
    <mergeCell ref="B18:C18"/>
    <mergeCell ref="B19:C19"/>
    <mergeCell ref="B20:C20"/>
    <mergeCell ref="A48:C49"/>
    <mergeCell ref="E48:E49"/>
    <mergeCell ref="A50:C50"/>
    <mergeCell ref="A64:C65"/>
    <mergeCell ref="D64:D65"/>
    <mergeCell ref="E64:E65"/>
    <mergeCell ref="B51:C51"/>
    <mergeCell ref="B52:C52"/>
    <mergeCell ref="B53:C53"/>
    <mergeCell ref="B54:C54"/>
    <mergeCell ref="B56:C56"/>
    <mergeCell ref="E35:E36"/>
    <mergeCell ref="A45:A46"/>
    <mergeCell ref="B37:C37"/>
    <mergeCell ref="B39:C39"/>
    <mergeCell ref="B40:C40"/>
    <mergeCell ref="B42:C42"/>
    <mergeCell ref="B43:C43"/>
    <mergeCell ref="A5:C6"/>
    <mergeCell ref="E5:E6"/>
    <mergeCell ref="A1:F1"/>
    <mergeCell ref="A2:F2"/>
    <mergeCell ref="A3:F3"/>
    <mergeCell ref="A4:F4"/>
    <mergeCell ref="B24:C24"/>
    <mergeCell ref="A23:C23"/>
    <mergeCell ref="B27:C27"/>
    <mergeCell ref="B29:C29"/>
    <mergeCell ref="B30:C30"/>
    <mergeCell ref="B31:C31"/>
    <mergeCell ref="B33:C33"/>
    <mergeCell ref="E88:F88"/>
    <mergeCell ref="A80:F81"/>
    <mergeCell ref="B74:C74"/>
    <mergeCell ref="B67:C67"/>
    <mergeCell ref="B68:C68"/>
    <mergeCell ref="B69:C69"/>
    <mergeCell ref="B70:C70"/>
    <mergeCell ref="B72:C72"/>
    <mergeCell ref="D77:D78"/>
    <mergeCell ref="E77:E78"/>
    <mergeCell ref="F77:F78"/>
    <mergeCell ref="A77:C77"/>
    <mergeCell ref="A76:C76"/>
    <mergeCell ref="D35:D36"/>
    <mergeCell ref="B85:C85"/>
    <mergeCell ref="B86:C86"/>
    <mergeCell ref="E86:G86"/>
    <mergeCell ref="B87:C87"/>
    <mergeCell ref="E87:G87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110" orientation="portrait" r:id="rId1"/>
  <rowBreaks count="2" manualBreakCount="2">
    <brk id="33" max="16383" man="1"/>
    <brk id="63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0"/>
  <sheetViews>
    <sheetView topLeftCell="A69" zoomScale="130" zoomScaleNormal="130" workbookViewId="0">
      <selection activeCell="H84" sqref="H84"/>
    </sheetView>
  </sheetViews>
  <sheetFormatPr baseColWidth="10" defaultRowHeight="15" x14ac:dyDescent="0.25"/>
  <cols>
    <col min="1" max="1" width="3" customWidth="1"/>
    <col min="2" max="2" width="3.375" customWidth="1"/>
    <col min="3" max="3" width="40" bestFit="1" customWidth="1"/>
    <col min="5" max="5" width="11.625" customWidth="1"/>
  </cols>
  <sheetData>
    <row r="1" spans="1:9" x14ac:dyDescent="0.25">
      <c r="A1" s="348" t="s">
        <v>120</v>
      </c>
      <c r="B1" s="349"/>
      <c r="C1" s="349"/>
      <c r="D1" s="349"/>
      <c r="E1" s="349"/>
      <c r="F1" s="349"/>
      <c r="G1" s="349"/>
      <c r="H1" s="349"/>
      <c r="I1" s="350"/>
    </row>
    <row r="2" spans="1:9" x14ac:dyDescent="0.25">
      <c r="A2" s="385" t="s">
        <v>225</v>
      </c>
      <c r="B2" s="411"/>
      <c r="C2" s="411"/>
      <c r="D2" s="411"/>
      <c r="E2" s="411"/>
      <c r="F2" s="411"/>
      <c r="G2" s="411"/>
      <c r="H2" s="411"/>
      <c r="I2" s="386"/>
    </row>
    <row r="3" spans="1:9" x14ac:dyDescent="0.25">
      <c r="A3" s="385" t="s">
        <v>806</v>
      </c>
      <c r="B3" s="411"/>
      <c r="C3" s="411"/>
      <c r="D3" s="411"/>
      <c r="E3" s="411"/>
      <c r="F3" s="411"/>
      <c r="G3" s="411"/>
      <c r="H3" s="411"/>
      <c r="I3" s="386"/>
    </row>
    <row r="4" spans="1:9" ht="15.75" thickBot="1" x14ac:dyDescent="0.3">
      <c r="A4" s="387" t="s">
        <v>1</v>
      </c>
      <c r="B4" s="412"/>
      <c r="C4" s="412"/>
      <c r="D4" s="412"/>
      <c r="E4" s="412"/>
      <c r="F4" s="412"/>
      <c r="G4" s="412"/>
      <c r="H4" s="412"/>
      <c r="I4" s="388"/>
    </row>
    <row r="5" spans="1:9" ht="15.75" thickBot="1" x14ac:dyDescent="0.3">
      <c r="A5" s="348"/>
      <c r="B5" s="349"/>
      <c r="C5" s="350"/>
      <c r="D5" s="434" t="s">
        <v>226</v>
      </c>
      <c r="E5" s="435"/>
      <c r="F5" s="435"/>
      <c r="G5" s="435"/>
      <c r="H5" s="436"/>
      <c r="I5" s="415" t="s">
        <v>227</v>
      </c>
    </row>
    <row r="6" spans="1:9" x14ac:dyDescent="0.25">
      <c r="A6" s="385" t="s">
        <v>202</v>
      </c>
      <c r="B6" s="411"/>
      <c r="C6" s="386"/>
      <c r="D6" s="382" t="s">
        <v>229</v>
      </c>
      <c r="E6" s="382" t="s">
        <v>230</v>
      </c>
      <c r="F6" s="382" t="s">
        <v>231</v>
      </c>
      <c r="G6" s="382" t="s">
        <v>187</v>
      </c>
      <c r="H6" s="382" t="s">
        <v>232</v>
      </c>
      <c r="I6" s="437"/>
    </row>
    <row r="7" spans="1:9" ht="25.5" customHeight="1" thickBot="1" x14ac:dyDescent="0.3">
      <c r="A7" s="387" t="s">
        <v>228</v>
      </c>
      <c r="B7" s="412"/>
      <c r="C7" s="388"/>
      <c r="D7" s="371"/>
      <c r="E7" s="371"/>
      <c r="F7" s="371"/>
      <c r="G7" s="371"/>
      <c r="H7" s="371"/>
      <c r="I7" s="416"/>
    </row>
    <row r="8" spans="1:9" x14ac:dyDescent="0.25">
      <c r="A8" s="440"/>
      <c r="B8" s="441"/>
      <c r="C8" s="442"/>
      <c r="D8" s="250"/>
      <c r="E8" s="250"/>
      <c r="F8" s="250"/>
      <c r="G8" s="250"/>
      <c r="H8" s="250"/>
      <c r="I8" s="250"/>
    </row>
    <row r="9" spans="1:9" x14ac:dyDescent="0.25">
      <c r="A9" s="378" t="s">
        <v>233</v>
      </c>
      <c r="B9" s="431"/>
      <c r="C9" s="379"/>
      <c r="D9" s="250"/>
      <c r="E9" s="250"/>
      <c r="F9" s="250"/>
      <c r="G9" s="250"/>
      <c r="H9" s="250"/>
      <c r="I9" s="250"/>
    </row>
    <row r="10" spans="1:9" x14ac:dyDescent="0.25">
      <c r="A10" s="251"/>
      <c r="B10" s="438" t="s">
        <v>234</v>
      </c>
      <c r="C10" s="439"/>
      <c r="D10" s="252">
        <v>0</v>
      </c>
      <c r="E10" s="252">
        <v>0</v>
      </c>
      <c r="F10" s="252">
        <v>0</v>
      </c>
      <c r="G10" s="252">
        <v>0</v>
      </c>
      <c r="H10" s="252">
        <v>0</v>
      </c>
      <c r="I10" s="252">
        <v>0</v>
      </c>
    </row>
    <row r="11" spans="1:9" x14ac:dyDescent="0.25">
      <c r="A11" s="251"/>
      <c r="B11" s="438" t="s">
        <v>235</v>
      </c>
      <c r="C11" s="439"/>
      <c r="D11" s="252">
        <v>0</v>
      </c>
      <c r="E11" s="252">
        <v>0</v>
      </c>
      <c r="F11" s="252">
        <v>0</v>
      </c>
      <c r="G11" s="252">
        <v>0</v>
      </c>
      <c r="H11" s="252">
        <v>0</v>
      </c>
      <c r="I11" s="252">
        <v>0</v>
      </c>
    </row>
    <row r="12" spans="1:9" x14ac:dyDescent="0.25">
      <c r="A12" s="251"/>
      <c r="B12" s="438" t="s">
        <v>236</v>
      </c>
      <c r="C12" s="439"/>
      <c r="D12" s="252">
        <v>0</v>
      </c>
      <c r="E12" s="252">
        <v>0</v>
      </c>
      <c r="F12" s="252">
        <v>0</v>
      </c>
      <c r="G12" s="252">
        <v>0</v>
      </c>
      <c r="H12" s="252">
        <v>0</v>
      </c>
      <c r="I12" s="252">
        <v>0</v>
      </c>
    </row>
    <row r="13" spans="1:9" x14ac:dyDescent="0.25">
      <c r="A13" s="251"/>
      <c r="B13" s="438" t="s">
        <v>237</v>
      </c>
      <c r="C13" s="439"/>
      <c r="D13" s="252">
        <v>0</v>
      </c>
      <c r="E13" s="252">
        <v>0</v>
      </c>
      <c r="F13" s="252">
        <v>0</v>
      </c>
      <c r="G13" s="252">
        <v>1320.24</v>
      </c>
      <c r="H13" s="252">
        <v>1320.24</v>
      </c>
      <c r="I13" s="252">
        <f>+H13-D13</f>
        <v>1320.24</v>
      </c>
    </row>
    <row r="14" spans="1:9" x14ac:dyDescent="0.25">
      <c r="A14" s="251"/>
      <c r="B14" s="438" t="s">
        <v>238</v>
      </c>
      <c r="C14" s="439"/>
      <c r="D14" s="252">
        <v>0</v>
      </c>
      <c r="E14" s="252">
        <v>0</v>
      </c>
      <c r="F14" s="252">
        <v>0</v>
      </c>
      <c r="G14" s="252">
        <v>109913.49</v>
      </c>
      <c r="H14" s="252">
        <v>109913.49</v>
      </c>
      <c r="I14" s="252">
        <f>+H14-D14</f>
        <v>109913.49</v>
      </c>
    </row>
    <row r="15" spans="1:9" x14ac:dyDescent="0.25">
      <c r="A15" s="251"/>
      <c r="B15" s="438" t="s">
        <v>239</v>
      </c>
      <c r="C15" s="439"/>
      <c r="D15" s="252">
        <v>0</v>
      </c>
      <c r="E15" s="252">
        <v>0</v>
      </c>
      <c r="F15" s="252">
        <v>0</v>
      </c>
      <c r="G15" s="252">
        <v>2818365.36</v>
      </c>
      <c r="H15" s="252">
        <v>1768970.63</v>
      </c>
      <c r="I15" s="252">
        <f>+H15-D15</f>
        <v>1768970.63</v>
      </c>
    </row>
    <row r="16" spans="1:9" x14ac:dyDescent="0.25">
      <c r="A16" s="251"/>
      <c r="B16" s="438" t="s">
        <v>240</v>
      </c>
      <c r="C16" s="439"/>
      <c r="D16" s="252">
        <v>0</v>
      </c>
      <c r="E16" s="252">
        <v>0</v>
      </c>
      <c r="F16" s="252">
        <v>0</v>
      </c>
      <c r="G16" s="252">
        <v>0</v>
      </c>
      <c r="H16" s="252">
        <v>0</v>
      </c>
      <c r="I16" s="252">
        <f>+H16-D16</f>
        <v>0</v>
      </c>
    </row>
    <row r="17" spans="1:9" x14ac:dyDescent="0.25">
      <c r="A17" s="443"/>
      <c r="B17" s="438" t="s">
        <v>241</v>
      </c>
      <c r="C17" s="439"/>
      <c r="D17" s="252">
        <v>0</v>
      </c>
      <c r="E17" s="252">
        <v>0</v>
      </c>
      <c r="F17" s="252">
        <v>0</v>
      </c>
      <c r="G17" s="252">
        <v>0</v>
      </c>
      <c r="H17" s="252">
        <v>0</v>
      </c>
      <c r="I17" s="252">
        <f>+H17-D17</f>
        <v>0</v>
      </c>
    </row>
    <row r="18" spans="1:9" x14ac:dyDescent="0.25">
      <c r="A18" s="443"/>
      <c r="B18" s="438" t="s">
        <v>242</v>
      </c>
      <c r="C18" s="439"/>
      <c r="D18" s="253"/>
      <c r="E18" s="254"/>
      <c r="F18" s="254"/>
      <c r="G18" s="254"/>
      <c r="H18" s="254"/>
      <c r="I18" s="254"/>
    </row>
    <row r="19" spans="1:9" x14ac:dyDescent="0.25">
      <c r="A19" s="251"/>
      <c r="B19" s="255"/>
      <c r="C19" s="256" t="s">
        <v>243</v>
      </c>
      <c r="D19" s="257">
        <v>0</v>
      </c>
      <c r="E19" s="257">
        <v>0</v>
      </c>
      <c r="F19" s="257">
        <v>0</v>
      </c>
      <c r="G19" s="257">
        <v>0</v>
      </c>
      <c r="H19" s="257">
        <v>0</v>
      </c>
      <c r="I19" s="257">
        <f>+H19-D19</f>
        <v>0</v>
      </c>
    </row>
    <row r="20" spans="1:9" x14ac:dyDescent="0.25">
      <c r="A20" s="251"/>
      <c r="B20" s="255"/>
      <c r="C20" s="256" t="s">
        <v>244</v>
      </c>
      <c r="D20" s="257">
        <v>0</v>
      </c>
      <c r="E20" s="257">
        <v>0</v>
      </c>
      <c r="F20" s="257">
        <v>0</v>
      </c>
      <c r="G20" s="257">
        <v>0</v>
      </c>
      <c r="H20" s="257">
        <v>0</v>
      </c>
      <c r="I20" s="257">
        <v>0</v>
      </c>
    </row>
    <row r="21" spans="1:9" x14ac:dyDescent="0.25">
      <c r="A21" s="251"/>
      <c r="B21" s="255"/>
      <c r="C21" s="256" t="s">
        <v>245</v>
      </c>
      <c r="D21" s="257">
        <v>0</v>
      </c>
      <c r="E21" s="257">
        <v>0</v>
      </c>
      <c r="F21" s="257">
        <v>0</v>
      </c>
      <c r="G21" s="257">
        <v>0</v>
      </c>
      <c r="H21" s="257">
        <v>0</v>
      </c>
      <c r="I21" s="257">
        <v>0</v>
      </c>
    </row>
    <row r="22" spans="1:9" x14ac:dyDescent="0.25">
      <c r="A22" s="251"/>
      <c r="B22" s="255"/>
      <c r="C22" s="256" t="s">
        <v>246</v>
      </c>
      <c r="D22" s="257">
        <v>0</v>
      </c>
      <c r="E22" s="257">
        <v>0</v>
      </c>
      <c r="F22" s="257">
        <v>0</v>
      </c>
      <c r="G22" s="257">
        <v>0</v>
      </c>
      <c r="H22" s="257">
        <v>0</v>
      </c>
      <c r="I22" s="257">
        <v>0</v>
      </c>
    </row>
    <row r="23" spans="1:9" x14ac:dyDescent="0.25">
      <c r="A23" s="251"/>
      <c r="B23" s="255"/>
      <c r="C23" s="256" t="s">
        <v>247</v>
      </c>
      <c r="D23" s="257">
        <v>0</v>
      </c>
      <c r="E23" s="257">
        <v>0</v>
      </c>
      <c r="F23" s="257">
        <v>0</v>
      </c>
      <c r="G23" s="257">
        <v>0</v>
      </c>
      <c r="H23" s="257">
        <v>0</v>
      </c>
      <c r="I23" s="257">
        <v>0</v>
      </c>
    </row>
    <row r="24" spans="1:9" x14ac:dyDescent="0.25">
      <c r="A24" s="251"/>
      <c r="B24" s="255"/>
      <c r="C24" s="256" t="s">
        <v>248</v>
      </c>
      <c r="D24" s="257">
        <v>0</v>
      </c>
      <c r="E24" s="257">
        <v>0</v>
      </c>
      <c r="F24" s="257">
        <v>0</v>
      </c>
      <c r="G24" s="257">
        <v>0</v>
      </c>
      <c r="H24" s="257">
        <v>0</v>
      </c>
      <c r="I24" s="257">
        <v>0</v>
      </c>
    </row>
    <row r="25" spans="1:9" x14ac:dyDescent="0.25">
      <c r="A25" s="251"/>
      <c r="B25" s="255"/>
      <c r="C25" s="256" t="s">
        <v>249</v>
      </c>
      <c r="D25" s="257">
        <v>0</v>
      </c>
      <c r="E25" s="257">
        <v>0</v>
      </c>
      <c r="F25" s="257">
        <v>0</v>
      </c>
      <c r="G25" s="257">
        <v>0</v>
      </c>
      <c r="H25" s="257">
        <v>0</v>
      </c>
      <c r="I25" s="257">
        <v>0</v>
      </c>
    </row>
    <row r="26" spans="1:9" x14ac:dyDescent="0.25">
      <c r="A26" s="251"/>
      <c r="B26" s="255"/>
      <c r="C26" s="256" t="s">
        <v>250</v>
      </c>
      <c r="D26" s="257">
        <v>0</v>
      </c>
      <c r="E26" s="257">
        <v>0</v>
      </c>
      <c r="F26" s="257">
        <v>0</v>
      </c>
      <c r="G26" s="257">
        <v>0</v>
      </c>
      <c r="H26" s="257">
        <v>0</v>
      </c>
      <c r="I26" s="257">
        <v>0</v>
      </c>
    </row>
    <row r="27" spans="1:9" x14ac:dyDescent="0.25">
      <c r="A27" s="251"/>
      <c r="B27" s="255"/>
      <c r="C27" s="256" t="s">
        <v>251</v>
      </c>
      <c r="D27" s="257">
        <v>0</v>
      </c>
      <c r="E27" s="257">
        <v>0</v>
      </c>
      <c r="F27" s="257">
        <v>0</v>
      </c>
      <c r="G27" s="257">
        <v>0</v>
      </c>
      <c r="H27" s="257">
        <v>0</v>
      </c>
      <c r="I27" s="257">
        <v>0</v>
      </c>
    </row>
    <row r="28" spans="1:9" x14ac:dyDescent="0.25">
      <c r="A28" s="251"/>
      <c r="B28" s="255"/>
      <c r="C28" s="256" t="s">
        <v>252</v>
      </c>
      <c r="D28" s="257">
        <v>0</v>
      </c>
      <c r="E28" s="257">
        <v>0</v>
      </c>
      <c r="F28" s="257">
        <v>0</v>
      </c>
      <c r="G28" s="257">
        <v>0</v>
      </c>
      <c r="H28" s="257">
        <v>0</v>
      </c>
      <c r="I28" s="257">
        <v>0</v>
      </c>
    </row>
    <row r="29" spans="1:9" ht="24" x14ac:dyDescent="0.25">
      <c r="A29" s="251"/>
      <c r="B29" s="255"/>
      <c r="C29" s="258" t="s">
        <v>253</v>
      </c>
      <c r="D29" s="257">
        <v>0</v>
      </c>
      <c r="E29" s="257">
        <v>0</v>
      </c>
      <c r="F29" s="257">
        <v>0</v>
      </c>
      <c r="G29" s="257">
        <v>0</v>
      </c>
      <c r="H29" s="257">
        <v>0</v>
      </c>
      <c r="I29" s="257">
        <v>0</v>
      </c>
    </row>
    <row r="30" spans="1:9" x14ac:dyDescent="0.25">
      <c r="A30" s="251"/>
      <c r="B30" s="438" t="s">
        <v>254</v>
      </c>
      <c r="C30" s="439"/>
      <c r="D30" s="252">
        <v>0</v>
      </c>
      <c r="E30" s="252">
        <v>0</v>
      </c>
      <c r="F30" s="252">
        <v>0</v>
      </c>
      <c r="G30" s="252">
        <v>0</v>
      </c>
      <c r="H30" s="252">
        <v>0</v>
      </c>
      <c r="I30" s="252">
        <v>0</v>
      </c>
    </row>
    <row r="31" spans="1:9" x14ac:dyDescent="0.25">
      <c r="A31" s="251"/>
      <c r="B31" s="255"/>
      <c r="C31" s="256" t="s">
        <v>255</v>
      </c>
      <c r="D31" s="257">
        <v>0</v>
      </c>
      <c r="E31" s="257">
        <v>0</v>
      </c>
      <c r="F31" s="257">
        <v>0</v>
      </c>
      <c r="G31" s="257">
        <v>0</v>
      </c>
      <c r="H31" s="257">
        <v>0</v>
      </c>
      <c r="I31" s="257">
        <v>0</v>
      </c>
    </row>
    <row r="32" spans="1:9" x14ac:dyDescent="0.25">
      <c r="A32" s="251"/>
      <c r="B32" s="255"/>
      <c r="C32" s="256" t="s">
        <v>256</v>
      </c>
      <c r="D32" s="257">
        <v>0</v>
      </c>
      <c r="E32" s="257">
        <v>0</v>
      </c>
      <c r="F32" s="257">
        <v>0</v>
      </c>
      <c r="G32" s="257">
        <v>0</v>
      </c>
      <c r="H32" s="257">
        <v>0</v>
      </c>
      <c r="I32" s="257">
        <v>0</v>
      </c>
    </row>
    <row r="33" spans="1:9" x14ac:dyDescent="0.25">
      <c r="A33" s="251"/>
      <c r="B33" s="255"/>
      <c r="C33" s="256" t="s">
        <v>257</v>
      </c>
      <c r="D33" s="257">
        <v>0</v>
      </c>
      <c r="E33" s="257">
        <v>0</v>
      </c>
      <c r="F33" s="257">
        <v>0</v>
      </c>
      <c r="G33" s="257">
        <v>0</v>
      </c>
      <c r="H33" s="257">
        <v>0</v>
      </c>
      <c r="I33" s="257">
        <v>0</v>
      </c>
    </row>
    <row r="34" spans="1:9" x14ac:dyDescent="0.25">
      <c r="A34" s="251"/>
      <c r="B34" s="255"/>
      <c r="C34" s="256" t="s">
        <v>258</v>
      </c>
      <c r="D34" s="257">
        <v>0</v>
      </c>
      <c r="E34" s="257">
        <v>0</v>
      </c>
      <c r="F34" s="257">
        <v>0</v>
      </c>
      <c r="G34" s="257">
        <v>0</v>
      </c>
      <c r="H34" s="257">
        <v>0</v>
      </c>
      <c r="I34" s="257">
        <v>0</v>
      </c>
    </row>
    <row r="35" spans="1:9" x14ac:dyDescent="0.25">
      <c r="A35" s="251"/>
      <c r="B35" s="255"/>
      <c r="C35" s="256" t="s">
        <v>259</v>
      </c>
      <c r="D35" s="257">
        <v>0</v>
      </c>
      <c r="E35" s="257">
        <v>0</v>
      </c>
      <c r="F35" s="257">
        <v>0</v>
      </c>
      <c r="G35" s="257">
        <v>0</v>
      </c>
      <c r="H35" s="257">
        <v>0</v>
      </c>
      <c r="I35" s="257">
        <v>0</v>
      </c>
    </row>
    <row r="36" spans="1:9" x14ac:dyDescent="0.25">
      <c r="A36" s="251"/>
      <c r="B36" s="438" t="s">
        <v>260</v>
      </c>
      <c r="C36" s="439"/>
      <c r="D36" s="252">
        <v>0</v>
      </c>
      <c r="E36" s="252">
        <v>0</v>
      </c>
      <c r="F36" s="252">
        <v>0</v>
      </c>
      <c r="G36" s="252">
        <v>0</v>
      </c>
      <c r="H36" s="252">
        <v>0</v>
      </c>
      <c r="I36" s="252">
        <v>0</v>
      </c>
    </row>
    <row r="37" spans="1:9" x14ac:dyDescent="0.25">
      <c r="A37" s="251"/>
      <c r="B37" s="438" t="s">
        <v>261</v>
      </c>
      <c r="C37" s="439"/>
      <c r="D37" s="252">
        <v>0</v>
      </c>
      <c r="E37" s="252">
        <v>0</v>
      </c>
      <c r="F37" s="252">
        <v>0</v>
      </c>
      <c r="G37" s="252">
        <v>0</v>
      </c>
      <c r="H37" s="252">
        <v>0</v>
      </c>
      <c r="I37" s="252">
        <v>0</v>
      </c>
    </row>
    <row r="38" spans="1:9" ht="15.75" thickBot="1" x14ac:dyDescent="0.3">
      <c r="A38" s="268"/>
      <c r="B38" s="269"/>
      <c r="C38" s="270" t="s">
        <v>262</v>
      </c>
      <c r="D38" s="271">
        <v>0</v>
      </c>
      <c r="E38" s="271">
        <v>0</v>
      </c>
      <c r="F38" s="271">
        <v>0</v>
      </c>
      <c r="G38" s="271">
        <v>0</v>
      </c>
      <c r="H38" s="271">
        <v>0</v>
      </c>
      <c r="I38" s="271">
        <v>0</v>
      </c>
    </row>
    <row r="39" spans="1:9" x14ac:dyDescent="0.25">
      <c r="A39" s="251"/>
      <c r="B39" s="438" t="s">
        <v>263</v>
      </c>
      <c r="C39" s="439"/>
      <c r="D39" s="252">
        <v>0</v>
      </c>
      <c r="E39" s="252">
        <v>0</v>
      </c>
      <c r="F39" s="252">
        <v>0</v>
      </c>
      <c r="G39" s="252">
        <v>0</v>
      </c>
      <c r="H39" s="252">
        <v>0</v>
      </c>
      <c r="I39" s="252">
        <v>0</v>
      </c>
    </row>
    <row r="40" spans="1:9" x14ac:dyDescent="0.25">
      <c r="A40" s="251"/>
      <c r="B40" s="255"/>
      <c r="C40" s="256" t="s">
        <v>264</v>
      </c>
      <c r="D40" s="257">
        <v>0</v>
      </c>
      <c r="E40" s="257">
        <v>0</v>
      </c>
      <c r="F40" s="257">
        <v>0</v>
      </c>
      <c r="G40" s="257">
        <v>0</v>
      </c>
      <c r="H40" s="257">
        <v>0</v>
      </c>
      <c r="I40" s="257">
        <v>0</v>
      </c>
    </row>
    <row r="41" spans="1:9" x14ac:dyDescent="0.25">
      <c r="A41" s="251"/>
      <c r="B41" s="255"/>
      <c r="C41" s="256" t="s">
        <v>265</v>
      </c>
      <c r="D41" s="257">
        <v>0</v>
      </c>
      <c r="E41" s="257">
        <v>0</v>
      </c>
      <c r="F41" s="257">
        <v>0</v>
      </c>
      <c r="G41" s="257">
        <v>0</v>
      </c>
      <c r="H41" s="257">
        <v>0</v>
      </c>
      <c r="I41" s="257">
        <v>0</v>
      </c>
    </row>
    <row r="42" spans="1:9" x14ac:dyDescent="0.25">
      <c r="A42" s="259"/>
      <c r="B42" s="260"/>
      <c r="C42" s="261"/>
      <c r="D42" s="250"/>
      <c r="E42" s="250"/>
      <c r="F42" s="250"/>
      <c r="G42" s="250"/>
      <c r="H42" s="250"/>
      <c r="I42" s="250"/>
    </row>
    <row r="43" spans="1:9" x14ac:dyDescent="0.25">
      <c r="A43" s="378" t="s">
        <v>266</v>
      </c>
      <c r="B43" s="431"/>
      <c r="C43" s="444"/>
      <c r="D43" s="262">
        <f>+D10+D11+D12+D13+D14+D15+D16+D17+D30+D36+D37+D39</f>
        <v>0</v>
      </c>
      <c r="E43" s="262">
        <f t="shared" ref="E43:H43" si="0">+E10+E11+E12+E13+E14+E15+E16+E17+E30+E36+E37+E39</f>
        <v>0</v>
      </c>
      <c r="F43" s="262">
        <f t="shared" si="0"/>
        <v>0</v>
      </c>
      <c r="G43" s="262">
        <f t="shared" si="0"/>
        <v>2929599.09</v>
      </c>
      <c r="H43" s="262">
        <f t="shared" si="0"/>
        <v>1880204.3599999999</v>
      </c>
      <c r="I43" s="262">
        <f>+I10+I11+I12+I13+I14+I15+I16+I30+I36+I37+I39</f>
        <v>1880204.3599999999</v>
      </c>
    </row>
    <row r="44" spans="1:9" x14ac:dyDescent="0.25">
      <c r="A44" s="378" t="s">
        <v>267</v>
      </c>
      <c r="B44" s="431"/>
      <c r="C44" s="444"/>
      <c r="D44" s="253"/>
      <c r="E44" s="254"/>
      <c r="F44" s="254"/>
      <c r="G44" s="254"/>
      <c r="H44" s="254"/>
      <c r="I44" s="254"/>
    </row>
    <row r="45" spans="1:9" x14ac:dyDescent="0.25">
      <c r="A45" s="378" t="s">
        <v>268</v>
      </c>
      <c r="B45" s="431"/>
      <c r="C45" s="444"/>
      <c r="D45" s="263"/>
      <c r="E45" s="263"/>
      <c r="F45" s="263"/>
      <c r="G45" s="263"/>
      <c r="H45" s="263"/>
      <c r="I45" s="257">
        <f>+I43</f>
        <v>1880204.3599999999</v>
      </c>
    </row>
    <row r="46" spans="1:9" x14ac:dyDescent="0.25">
      <c r="A46" s="259"/>
      <c r="B46" s="260"/>
      <c r="C46" s="261"/>
      <c r="D46" s="250"/>
      <c r="E46" s="250"/>
      <c r="F46" s="250"/>
      <c r="G46" s="250"/>
      <c r="H46" s="250"/>
      <c r="I46" s="250"/>
    </row>
    <row r="47" spans="1:9" x14ac:dyDescent="0.25">
      <c r="A47" s="378" t="s">
        <v>269</v>
      </c>
      <c r="B47" s="431"/>
      <c r="C47" s="444"/>
      <c r="D47" s="250"/>
      <c r="E47" s="250"/>
      <c r="F47" s="250"/>
      <c r="G47" s="250"/>
      <c r="H47" s="250"/>
      <c r="I47" s="250"/>
    </row>
    <row r="48" spans="1:9" x14ac:dyDescent="0.25">
      <c r="A48" s="251"/>
      <c r="B48" s="438" t="s">
        <v>270</v>
      </c>
      <c r="C48" s="439"/>
      <c r="D48" s="252">
        <v>0</v>
      </c>
      <c r="E48" s="252">
        <v>0</v>
      </c>
      <c r="F48" s="252">
        <v>0</v>
      </c>
      <c r="G48" s="252">
        <v>0</v>
      </c>
      <c r="H48" s="252">
        <v>0</v>
      </c>
      <c r="I48" s="252">
        <v>0</v>
      </c>
    </row>
    <row r="49" spans="1:9" ht="24" x14ac:dyDescent="0.25">
      <c r="A49" s="251"/>
      <c r="B49" s="255"/>
      <c r="C49" s="258" t="s">
        <v>271</v>
      </c>
      <c r="D49" s="257">
        <v>0</v>
      </c>
      <c r="E49" s="257">
        <v>0</v>
      </c>
      <c r="F49" s="257">
        <v>0</v>
      </c>
      <c r="G49" s="257">
        <v>0</v>
      </c>
      <c r="H49" s="257">
        <v>0</v>
      </c>
      <c r="I49" s="257">
        <v>0</v>
      </c>
    </row>
    <row r="50" spans="1:9" x14ac:dyDescent="0.25">
      <c r="A50" s="251"/>
      <c r="B50" s="255"/>
      <c r="C50" s="256" t="s">
        <v>272</v>
      </c>
      <c r="D50" s="257">
        <v>0</v>
      </c>
      <c r="E50" s="257">
        <v>0</v>
      </c>
      <c r="F50" s="257">
        <v>0</v>
      </c>
      <c r="G50" s="257">
        <v>0</v>
      </c>
      <c r="H50" s="257">
        <v>0</v>
      </c>
      <c r="I50" s="257">
        <v>0</v>
      </c>
    </row>
    <row r="51" spans="1:9" x14ac:dyDescent="0.25">
      <c r="A51" s="251"/>
      <c r="B51" s="255"/>
      <c r="C51" s="256" t="s">
        <v>273</v>
      </c>
      <c r="D51" s="257">
        <v>0</v>
      </c>
      <c r="E51" s="257">
        <v>0</v>
      </c>
      <c r="F51" s="257">
        <v>0</v>
      </c>
      <c r="G51" s="257">
        <v>0</v>
      </c>
      <c r="H51" s="257">
        <v>0</v>
      </c>
      <c r="I51" s="257">
        <v>0</v>
      </c>
    </row>
    <row r="52" spans="1:9" ht="36" x14ac:dyDescent="0.25">
      <c r="A52" s="251"/>
      <c r="B52" s="255"/>
      <c r="C52" s="258" t="s">
        <v>274</v>
      </c>
      <c r="D52" s="257">
        <v>0</v>
      </c>
      <c r="E52" s="257">
        <v>0</v>
      </c>
      <c r="F52" s="257">
        <v>0</v>
      </c>
      <c r="G52" s="257">
        <v>0</v>
      </c>
      <c r="H52" s="257">
        <v>0</v>
      </c>
      <c r="I52" s="257">
        <v>0</v>
      </c>
    </row>
    <row r="53" spans="1:9" x14ac:dyDescent="0.25">
      <c r="A53" s="251"/>
      <c r="B53" s="255"/>
      <c r="C53" s="256" t="s">
        <v>275</v>
      </c>
      <c r="D53" s="257">
        <v>0</v>
      </c>
      <c r="E53" s="257">
        <v>0</v>
      </c>
      <c r="F53" s="257">
        <v>0</v>
      </c>
      <c r="G53" s="257">
        <v>0</v>
      </c>
      <c r="H53" s="257">
        <v>0</v>
      </c>
      <c r="I53" s="257">
        <v>0</v>
      </c>
    </row>
    <row r="54" spans="1:9" ht="24" x14ac:dyDescent="0.25">
      <c r="A54" s="251"/>
      <c r="B54" s="255"/>
      <c r="C54" s="258" t="s">
        <v>276</v>
      </c>
      <c r="D54" s="257">
        <v>0</v>
      </c>
      <c r="E54" s="257">
        <v>0</v>
      </c>
      <c r="F54" s="257">
        <v>0</v>
      </c>
      <c r="G54" s="257">
        <v>0</v>
      </c>
      <c r="H54" s="257">
        <v>0</v>
      </c>
      <c r="I54" s="257">
        <v>0</v>
      </c>
    </row>
    <row r="55" spans="1:9" ht="24" x14ac:dyDescent="0.25">
      <c r="A55" s="251"/>
      <c r="B55" s="255"/>
      <c r="C55" s="258" t="s">
        <v>277</v>
      </c>
      <c r="D55" s="257">
        <v>0</v>
      </c>
      <c r="E55" s="257">
        <v>0</v>
      </c>
      <c r="F55" s="257">
        <v>0</v>
      </c>
      <c r="G55" s="257">
        <v>0</v>
      </c>
      <c r="H55" s="257">
        <v>0</v>
      </c>
      <c r="I55" s="257">
        <v>0</v>
      </c>
    </row>
    <row r="56" spans="1:9" ht="24" x14ac:dyDescent="0.25">
      <c r="A56" s="251"/>
      <c r="B56" s="255"/>
      <c r="C56" s="171" t="s">
        <v>278</v>
      </c>
      <c r="D56" s="257">
        <v>0</v>
      </c>
      <c r="E56" s="257">
        <v>0</v>
      </c>
      <c r="F56" s="257">
        <v>0</v>
      </c>
      <c r="G56" s="257">
        <v>0</v>
      </c>
      <c r="H56" s="257">
        <v>0</v>
      </c>
      <c r="I56" s="257">
        <v>0</v>
      </c>
    </row>
    <row r="57" spans="1:9" x14ac:dyDescent="0.25">
      <c r="A57" s="251"/>
      <c r="B57" s="438" t="s">
        <v>279</v>
      </c>
      <c r="C57" s="439"/>
      <c r="D57" s="252">
        <v>0</v>
      </c>
      <c r="E57" s="252">
        <v>0</v>
      </c>
      <c r="F57" s="252">
        <v>0</v>
      </c>
      <c r="G57" s="252">
        <v>0</v>
      </c>
      <c r="H57" s="252">
        <v>0</v>
      </c>
      <c r="I57" s="252">
        <v>0</v>
      </c>
    </row>
    <row r="58" spans="1:9" x14ac:dyDescent="0.25">
      <c r="A58" s="251"/>
      <c r="B58" s="255"/>
      <c r="C58" s="256" t="s">
        <v>280</v>
      </c>
      <c r="D58" s="257">
        <v>0</v>
      </c>
      <c r="E58" s="257">
        <v>0</v>
      </c>
      <c r="F58" s="257">
        <v>0</v>
      </c>
      <c r="G58" s="257">
        <v>0</v>
      </c>
      <c r="H58" s="257">
        <v>0</v>
      </c>
      <c r="I58" s="257">
        <v>0</v>
      </c>
    </row>
    <row r="59" spans="1:9" x14ac:dyDescent="0.25">
      <c r="A59" s="251"/>
      <c r="B59" s="255"/>
      <c r="C59" s="256" t="s">
        <v>281</v>
      </c>
      <c r="D59" s="257">
        <v>0</v>
      </c>
      <c r="E59" s="257">
        <v>0</v>
      </c>
      <c r="F59" s="257">
        <v>0</v>
      </c>
      <c r="G59" s="257">
        <v>0</v>
      </c>
      <c r="H59" s="257">
        <v>0</v>
      </c>
      <c r="I59" s="257">
        <v>0</v>
      </c>
    </row>
    <row r="60" spans="1:9" x14ac:dyDescent="0.25">
      <c r="A60" s="251"/>
      <c r="B60" s="255"/>
      <c r="C60" s="256" t="s">
        <v>282</v>
      </c>
      <c r="D60" s="257">
        <v>0</v>
      </c>
      <c r="E60" s="257">
        <v>0</v>
      </c>
      <c r="F60" s="257">
        <v>0</v>
      </c>
      <c r="G60" s="257">
        <v>0</v>
      </c>
      <c r="H60" s="257">
        <v>0</v>
      </c>
      <c r="I60" s="257">
        <v>0</v>
      </c>
    </row>
    <row r="61" spans="1:9" x14ac:dyDescent="0.25">
      <c r="A61" s="251"/>
      <c r="B61" s="255"/>
      <c r="C61" s="256" t="s">
        <v>283</v>
      </c>
      <c r="D61" s="257">
        <v>0</v>
      </c>
      <c r="E61" s="257">
        <v>0</v>
      </c>
      <c r="F61" s="257">
        <v>0</v>
      </c>
      <c r="G61" s="257">
        <v>0</v>
      </c>
      <c r="H61" s="257">
        <v>0</v>
      </c>
      <c r="I61" s="257">
        <v>0</v>
      </c>
    </row>
    <row r="62" spans="1:9" x14ac:dyDescent="0.25">
      <c r="A62" s="251"/>
      <c r="B62" s="438" t="s">
        <v>284</v>
      </c>
      <c r="C62" s="439"/>
      <c r="D62" s="252">
        <v>0</v>
      </c>
      <c r="E62" s="252">
        <v>0</v>
      </c>
      <c r="F62" s="252">
        <v>0</v>
      </c>
      <c r="G62" s="252">
        <v>0</v>
      </c>
      <c r="H62" s="252">
        <v>0</v>
      </c>
      <c r="I62" s="252">
        <v>0</v>
      </c>
    </row>
    <row r="63" spans="1:9" ht="24.75" thickBot="1" x14ac:dyDescent="0.3">
      <c r="A63" s="268"/>
      <c r="B63" s="269"/>
      <c r="C63" s="272" t="s">
        <v>285</v>
      </c>
      <c r="D63" s="271">
        <v>0</v>
      </c>
      <c r="E63" s="271">
        <v>0</v>
      </c>
      <c r="F63" s="271">
        <v>0</v>
      </c>
      <c r="G63" s="271">
        <v>0</v>
      </c>
      <c r="H63" s="271">
        <v>0</v>
      </c>
      <c r="I63" s="271">
        <v>0</v>
      </c>
    </row>
    <row r="64" spans="1:9" x14ac:dyDescent="0.25">
      <c r="A64" s="251"/>
      <c r="B64" s="255"/>
      <c r="C64" s="256" t="s">
        <v>286</v>
      </c>
      <c r="D64" s="257">
        <v>0</v>
      </c>
      <c r="E64" s="257">
        <v>0</v>
      </c>
      <c r="F64" s="257">
        <v>0</v>
      </c>
      <c r="G64" s="257">
        <v>0</v>
      </c>
      <c r="H64" s="257">
        <v>0</v>
      </c>
      <c r="I64" s="257">
        <v>0</v>
      </c>
    </row>
    <row r="65" spans="1:9" x14ac:dyDescent="0.25">
      <c r="A65" s="251"/>
      <c r="B65" s="438" t="s">
        <v>287</v>
      </c>
      <c r="C65" s="439"/>
      <c r="D65" s="252">
        <v>0</v>
      </c>
      <c r="E65" s="252">
        <v>0</v>
      </c>
      <c r="F65" s="252">
        <v>0</v>
      </c>
      <c r="G65" s="252">
        <v>0</v>
      </c>
      <c r="H65" s="252">
        <v>0</v>
      </c>
      <c r="I65" s="252">
        <v>0</v>
      </c>
    </row>
    <row r="66" spans="1:9" x14ac:dyDescent="0.25">
      <c r="A66" s="251"/>
      <c r="B66" s="438" t="s">
        <v>288</v>
      </c>
      <c r="C66" s="439"/>
      <c r="D66" s="252">
        <v>0</v>
      </c>
      <c r="E66" s="252">
        <v>0</v>
      </c>
      <c r="F66" s="252">
        <v>0</v>
      </c>
      <c r="G66" s="252">
        <v>0</v>
      </c>
      <c r="H66" s="252">
        <v>0</v>
      </c>
      <c r="I66" s="252">
        <v>0</v>
      </c>
    </row>
    <row r="67" spans="1:9" x14ac:dyDescent="0.25">
      <c r="A67" s="259"/>
      <c r="B67" s="445"/>
      <c r="C67" s="446"/>
      <c r="D67" s="250"/>
      <c r="E67" s="250"/>
      <c r="F67" s="250"/>
      <c r="G67" s="250"/>
      <c r="H67" s="250"/>
      <c r="I67" s="250"/>
    </row>
    <row r="68" spans="1:9" ht="28.5" customHeight="1" x14ac:dyDescent="0.25">
      <c r="A68" s="357" t="s">
        <v>289</v>
      </c>
      <c r="B68" s="398"/>
      <c r="C68" s="449"/>
      <c r="D68" s="252">
        <v>0</v>
      </c>
      <c r="E68" s="252">
        <v>0</v>
      </c>
      <c r="F68" s="252">
        <v>0</v>
      </c>
      <c r="G68" s="252">
        <v>0</v>
      </c>
      <c r="H68" s="252">
        <v>0</v>
      </c>
      <c r="I68" s="252">
        <v>0</v>
      </c>
    </row>
    <row r="69" spans="1:9" x14ac:dyDescent="0.25">
      <c r="A69" s="259"/>
      <c r="B69" s="445"/>
      <c r="C69" s="446"/>
      <c r="D69" s="250"/>
      <c r="E69" s="250"/>
      <c r="F69" s="250"/>
      <c r="G69" s="250"/>
      <c r="H69" s="250"/>
      <c r="I69" s="250"/>
    </row>
    <row r="70" spans="1:9" x14ac:dyDescent="0.25">
      <c r="A70" s="378" t="s">
        <v>290</v>
      </c>
      <c r="B70" s="431"/>
      <c r="C70" s="444"/>
      <c r="D70" s="252">
        <v>0</v>
      </c>
      <c r="E70" s="252">
        <v>0</v>
      </c>
      <c r="F70" s="252">
        <v>0</v>
      </c>
      <c r="G70" s="252">
        <v>0</v>
      </c>
      <c r="H70" s="252">
        <v>0</v>
      </c>
      <c r="I70" s="252">
        <v>0</v>
      </c>
    </row>
    <row r="71" spans="1:9" x14ac:dyDescent="0.25">
      <c r="A71" s="251"/>
      <c r="B71" s="438" t="s">
        <v>291</v>
      </c>
      <c r="C71" s="439"/>
      <c r="D71" s="257">
        <v>0</v>
      </c>
      <c r="E71" s="257">
        <v>0</v>
      </c>
      <c r="F71" s="257">
        <v>0</v>
      </c>
      <c r="G71" s="257">
        <v>0</v>
      </c>
      <c r="H71" s="257">
        <v>0</v>
      </c>
      <c r="I71" s="257">
        <v>0</v>
      </c>
    </row>
    <row r="72" spans="1:9" x14ac:dyDescent="0.25">
      <c r="A72" s="259"/>
      <c r="B72" s="445"/>
      <c r="C72" s="446"/>
      <c r="D72" s="250"/>
      <c r="E72" s="250"/>
      <c r="F72" s="250"/>
      <c r="G72" s="250"/>
      <c r="H72" s="250"/>
      <c r="I72" s="250"/>
    </row>
    <row r="73" spans="1:9" x14ac:dyDescent="0.25">
      <c r="A73" s="378" t="s">
        <v>292</v>
      </c>
      <c r="B73" s="431"/>
      <c r="C73" s="444"/>
      <c r="D73" s="252">
        <f>+D70+D68+D43</f>
        <v>0</v>
      </c>
      <c r="E73" s="252">
        <f t="shared" ref="E73:I73" si="1">+E70+E68+E43</f>
        <v>0</v>
      </c>
      <c r="F73" s="252">
        <f t="shared" si="1"/>
        <v>0</v>
      </c>
      <c r="G73" s="252">
        <f t="shared" si="1"/>
        <v>2929599.09</v>
      </c>
      <c r="H73" s="252">
        <f t="shared" si="1"/>
        <v>1880204.3599999999</v>
      </c>
      <c r="I73" s="252">
        <f t="shared" si="1"/>
        <v>1880204.3599999999</v>
      </c>
    </row>
    <row r="74" spans="1:9" x14ac:dyDescent="0.25">
      <c r="A74" s="259"/>
      <c r="B74" s="445"/>
      <c r="C74" s="446"/>
      <c r="D74" s="250"/>
      <c r="E74" s="250"/>
      <c r="F74" s="250"/>
      <c r="G74" s="250"/>
      <c r="H74" s="250"/>
      <c r="I74" s="250"/>
    </row>
    <row r="75" spans="1:9" x14ac:dyDescent="0.25">
      <c r="A75" s="251"/>
      <c r="B75" s="450" t="s">
        <v>293</v>
      </c>
      <c r="C75" s="444"/>
      <c r="D75" s="250"/>
      <c r="E75" s="250"/>
      <c r="F75" s="250"/>
      <c r="G75" s="250"/>
      <c r="H75" s="250"/>
      <c r="I75" s="250"/>
    </row>
    <row r="76" spans="1:9" ht="21" customHeight="1" x14ac:dyDescent="0.25">
      <c r="A76" s="251"/>
      <c r="B76" s="451" t="s">
        <v>294</v>
      </c>
      <c r="C76" s="452"/>
      <c r="D76" s="257">
        <v>0</v>
      </c>
      <c r="E76" s="257">
        <v>0</v>
      </c>
      <c r="F76" s="257">
        <v>0</v>
      </c>
      <c r="G76" s="257">
        <v>0</v>
      </c>
      <c r="H76" s="257">
        <v>0</v>
      </c>
      <c r="I76" s="257">
        <v>0</v>
      </c>
    </row>
    <row r="77" spans="1:9" ht="31.5" customHeight="1" x14ac:dyDescent="0.25">
      <c r="A77" s="251"/>
      <c r="B77" s="451" t="s">
        <v>295</v>
      </c>
      <c r="C77" s="452"/>
      <c r="D77" s="257">
        <v>0</v>
      </c>
      <c r="E77" s="257">
        <v>0</v>
      </c>
      <c r="F77" s="257">
        <v>0</v>
      </c>
      <c r="G77" s="257">
        <v>0</v>
      </c>
      <c r="H77" s="257">
        <v>0</v>
      </c>
      <c r="I77" s="257">
        <v>0</v>
      </c>
    </row>
    <row r="78" spans="1:9" x14ac:dyDescent="0.25">
      <c r="A78" s="251"/>
      <c r="B78" s="450" t="s">
        <v>296</v>
      </c>
      <c r="C78" s="444"/>
      <c r="D78" s="252">
        <v>0</v>
      </c>
      <c r="E78" s="252">
        <v>0</v>
      </c>
      <c r="F78" s="252">
        <v>0</v>
      </c>
      <c r="G78" s="252">
        <v>0</v>
      </c>
      <c r="H78" s="252">
        <v>0</v>
      </c>
      <c r="I78" s="252">
        <v>0</v>
      </c>
    </row>
    <row r="79" spans="1:9" ht="15.75" thickBot="1" x14ac:dyDescent="0.3">
      <c r="A79" s="265"/>
      <c r="B79" s="447"/>
      <c r="C79" s="448"/>
      <c r="D79" s="266"/>
      <c r="E79" s="266"/>
      <c r="F79" s="266"/>
      <c r="G79" s="266"/>
      <c r="H79" s="266"/>
      <c r="I79" s="266"/>
    </row>
    <row r="81" spans="1:9" ht="15" customHeight="1" x14ac:dyDescent="0.25">
      <c r="A81" s="100"/>
      <c r="B81" s="433" t="s">
        <v>632</v>
      </c>
      <c r="C81" s="433"/>
      <c r="D81" s="433"/>
      <c r="E81" s="433"/>
      <c r="F81" s="433"/>
      <c r="G81" s="433"/>
      <c r="H81" s="433"/>
      <c r="I81" s="433"/>
    </row>
    <row r="82" spans="1:9" x14ac:dyDescent="0.25">
      <c r="B82" s="433"/>
      <c r="C82" s="433"/>
      <c r="D82" s="433"/>
      <c r="E82" s="433"/>
      <c r="F82" s="433"/>
      <c r="G82" s="433"/>
      <c r="H82" s="433"/>
      <c r="I82" s="433"/>
    </row>
    <row r="83" spans="1:9" x14ac:dyDescent="0.25">
      <c r="B83" s="180"/>
      <c r="C83" s="180"/>
      <c r="D83" s="180"/>
      <c r="E83" s="180"/>
      <c r="F83" s="180"/>
      <c r="G83" s="180"/>
      <c r="H83" s="180"/>
    </row>
    <row r="84" spans="1:9" x14ac:dyDescent="0.25">
      <c r="B84" s="180"/>
      <c r="C84" s="180"/>
      <c r="D84" s="180"/>
      <c r="E84" s="180"/>
      <c r="F84" s="180"/>
      <c r="G84" s="180"/>
      <c r="H84" s="180"/>
    </row>
    <row r="85" spans="1:9" x14ac:dyDescent="0.25">
      <c r="B85" s="152"/>
      <c r="C85" s="153"/>
      <c r="D85" s="154"/>
      <c r="E85" s="154"/>
      <c r="F85" s="198"/>
      <c r="G85" s="156"/>
      <c r="H85" s="153"/>
    </row>
    <row r="86" spans="1:9" x14ac:dyDescent="0.25">
      <c r="B86" s="100"/>
      <c r="C86" s="367"/>
      <c r="D86" s="367"/>
      <c r="E86" s="102"/>
      <c r="F86" s="116"/>
      <c r="G86" s="116"/>
      <c r="H86" s="116"/>
    </row>
    <row r="87" spans="1:9" x14ac:dyDescent="0.25">
      <c r="B87" s="199"/>
      <c r="C87" s="368" t="s">
        <v>801</v>
      </c>
      <c r="D87" s="368"/>
      <c r="E87" s="102"/>
      <c r="F87" s="389" t="s">
        <v>790</v>
      </c>
      <c r="G87" s="389"/>
      <c r="H87" s="389"/>
    </row>
    <row r="88" spans="1:9" x14ac:dyDescent="0.25">
      <c r="B88" s="200"/>
      <c r="C88" s="369" t="s">
        <v>791</v>
      </c>
      <c r="D88" s="369"/>
      <c r="E88" s="201"/>
      <c r="F88" s="390" t="s">
        <v>798</v>
      </c>
      <c r="G88" s="390"/>
      <c r="H88" s="390"/>
      <c r="I88" s="143"/>
    </row>
    <row r="89" spans="1:9" x14ac:dyDescent="0.25">
      <c r="C89" s="125"/>
      <c r="D89" s="110"/>
      <c r="E89" s="143"/>
      <c r="F89" s="368"/>
      <c r="G89" s="368"/>
      <c r="H89" s="368"/>
      <c r="I89" s="143"/>
    </row>
    <row r="90" spans="1:9" ht="15" customHeight="1" x14ac:dyDescent="0.25">
      <c r="C90" s="120"/>
      <c r="D90" s="112"/>
      <c r="F90" s="369"/>
      <c r="G90" s="369"/>
      <c r="H90" s="369"/>
    </row>
  </sheetData>
  <mergeCells count="60">
    <mergeCell ref="B79:C79"/>
    <mergeCell ref="A68:C68"/>
    <mergeCell ref="B69:C69"/>
    <mergeCell ref="A70:C70"/>
    <mergeCell ref="B71:C71"/>
    <mergeCell ref="B72:C72"/>
    <mergeCell ref="A73:C73"/>
    <mergeCell ref="B74:C74"/>
    <mergeCell ref="B75:C75"/>
    <mergeCell ref="B76:C76"/>
    <mergeCell ref="B77:C77"/>
    <mergeCell ref="B78:C78"/>
    <mergeCell ref="B37:C37"/>
    <mergeCell ref="B39:C39"/>
    <mergeCell ref="A43:C43"/>
    <mergeCell ref="A44:C44"/>
    <mergeCell ref="B67:C67"/>
    <mergeCell ref="A45:C45"/>
    <mergeCell ref="A47:C47"/>
    <mergeCell ref="B48:C48"/>
    <mergeCell ref="B57:C57"/>
    <mergeCell ref="B62:C62"/>
    <mergeCell ref="B65:C65"/>
    <mergeCell ref="B66:C66"/>
    <mergeCell ref="B36:C36"/>
    <mergeCell ref="B16:C16"/>
    <mergeCell ref="A17:A18"/>
    <mergeCell ref="B17:C17"/>
    <mergeCell ref="B18:C18"/>
    <mergeCell ref="B11:C11"/>
    <mergeCell ref="B12:C12"/>
    <mergeCell ref="B13:C13"/>
    <mergeCell ref="B14:C14"/>
    <mergeCell ref="B30:C30"/>
    <mergeCell ref="G6:G7"/>
    <mergeCell ref="H6:H7"/>
    <mergeCell ref="A8:C8"/>
    <mergeCell ref="A9:C9"/>
    <mergeCell ref="B10:C10"/>
    <mergeCell ref="B81:I82"/>
    <mergeCell ref="F89:H89"/>
    <mergeCell ref="F90:H90"/>
    <mergeCell ref="A1:I1"/>
    <mergeCell ref="A2:I2"/>
    <mergeCell ref="A3:I3"/>
    <mergeCell ref="A4:I4"/>
    <mergeCell ref="A5:C5"/>
    <mergeCell ref="D5:H5"/>
    <mergeCell ref="I5:I7"/>
    <mergeCell ref="A6:C6"/>
    <mergeCell ref="A7:C7"/>
    <mergeCell ref="D6:D7"/>
    <mergeCell ref="B15:C15"/>
    <mergeCell ref="E6:E7"/>
    <mergeCell ref="F6:F7"/>
    <mergeCell ref="C86:D86"/>
    <mergeCell ref="C87:D87"/>
    <mergeCell ref="F87:H87"/>
    <mergeCell ref="C88:D88"/>
    <mergeCell ref="F88:H8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88" orientation="landscape" r:id="rId1"/>
  <rowBreaks count="1" manualBreakCount="1">
    <brk id="63" max="8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2"/>
  <sheetViews>
    <sheetView topLeftCell="A36" zoomScale="115" zoomScaleNormal="115" workbookViewId="0">
      <selection activeCell="B40" sqref="B40"/>
    </sheetView>
  </sheetViews>
  <sheetFormatPr baseColWidth="10" defaultRowHeight="15" x14ac:dyDescent="0.25"/>
  <cols>
    <col min="1" max="1" width="6" customWidth="1"/>
    <col min="2" max="2" width="55.875" bestFit="1" customWidth="1"/>
    <col min="8" max="8" width="12.875" bestFit="1" customWidth="1"/>
  </cols>
  <sheetData>
    <row r="1" spans="1:8" x14ac:dyDescent="0.25">
      <c r="A1" s="348" t="s">
        <v>120</v>
      </c>
      <c r="B1" s="349"/>
      <c r="C1" s="349"/>
      <c r="D1" s="349"/>
      <c r="E1" s="349"/>
      <c r="F1" s="349"/>
      <c r="G1" s="349"/>
      <c r="H1" s="350"/>
    </row>
    <row r="2" spans="1:8" x14ac:dyDescent="0.25">
      <c r="A2" s="385" t="s">
        <v>297</v>
      </c>
      <c r="B2" s="411"/>
      <c r="C2" s="411"/>
      <c r="D2" s="411"/>
      <c r="E2" s="411"/>
      <c r="F2" s="411"/>
      <c r="G2" s="411"/>
      <c r="H2" s="386"/>
    </row>
    <row r="3" spans="1:8" x14ac:dyDescent="0.25">
      <c r="A3" s="385" t="s">
        <v>298</v>
      </c>
      <c r="B3" s="411"/>
      <c r="C3" s="411"/>
      <c r="D3" s="411"/>
      <c r="E3" s="411"/>
      <c r="F3" s="411"/>
      <c r="G3" s="411"/>
      <c r="H3" s="386"/>
    </row>
    <row r="4" spans="1:8" x14ac:dyDescent="0.25">
      <c r="A4" s="385" t="s">
        <v>806</v>
      </c>
      <c r="B4" s="411"/>
      <c r="C4" s="411"/>
      <c r="D4" s="411"/>
      <c r="E4" s="411"/>
      <c r="F4" s="411"/>
      <c r="G4" s="411"/>
      <c r="H4" s="386"/>
    </row>
    <row r="5" spans="1:8" ht="15.75" thickBot="1" x14ac:dyDescent="0.3">
      <c r="A5" s="387" t="s">
        <v>1</v>
      </c>
      <c r="B5" s="412"/>
      <c r="C5" s="412"/>
      <c r="D5" s="412"/>
      <c r="E5" s="412"/>
      <c r="F5" s="412"/>
      <c r="G5" s="412"/>
      <c r="H5" s="388"/>
    </row>
    <row r="6" spans="1:8" ht="15.75" thickBot="1" x14ac:dyDescent="0.3">
      <c r="A6" s="348" t="s">
        <v>2</v>
      </c>
      <c r="B6" s="350"/>
      <c r="C6" s="434" t="s">
        <v>299</v>
      </c>
      <c r="D6" s="435"/>
      <c r="E6" s="435"/>
      <c r="F6" s="435"/>
      <c r="G6" s="436"/>
      <c r="H6" s="415" t="s">
        <v>300</v>
      </c>
    </row>
    <row r="7" spans="1:8" ht="15.75" thickBot="1" x14ac:dyDescent="0.3">
      <c r="A7" s="387"/>
      <c r="B7" s="388"/>
      <c r="C7" s="315" t="s">
        <v>186</v>
      </c>
      <c r="D7" s="315" t="s">
        <v>301</v>
      </c>
      <c r="E7" s="315" t="s">
        <v>302</v>
      </c>
      <c r="F7" s="315" t="s">
        <v>187</v>
      </c>
      <c r="G7" s="315" t="s">
        <v>189</v>
      </c>
      <c r="H7" s="437"/>
    </row>
    <row r="8" spans="1:8" ht="15" customHeight="1" x14ac:dyDescent="0.25">
      <c r="A8" s="453" t="s">
        <v>303</v>
      </c>
      <c r="B8" s="454"/>
      <c r="C8" s="322"/>
      <c r="D8" s="333"/>
      <c r="E8" s="323"/>
      <c r="F8" s="333"/>
      <c r="G8" s="323"/>
      <c r="H8" s="333"/>
    </row>
    <row r="9" spans="1:8" ht="15" customHeight="1" x14ac:dyDescent="0.25">
      <c r="A9" s="251" t="s">
        <v>605</v>
      </c>
      <c r="B9" s="310"/>
      <c r="C9" s="324">
        <f>SUM(C10:C16)</f>
        <v>9398381</v>
      </c>
      <c r="D9" s="334">
        <f t="shared" ref="D9:G9" si="0">SUM(D10:D16)</f>
        <v>0</v>
      </c>
      <c r="E9" s="317">
        <f>SUM(E10:E16)</f>
        <v>9398381</v>
      </c>
      <c r="F9" s="334">
        <f>SUM(F10:F16)</f>
        <v>2624772.14</v>
      </c>
      <c r="G9" s="317">
        <f t="shared" si="0"/>
        <v>2440599.8000000003</v>
      </c>
      <c r="H9" s="334">
        <f>E9-F9</f>
        <v>6773608.8599999994</v>
      </c>
    </row>
    <row r="10" spans="1:8" x14ac:dyDescent="0.25">
      <c r="A10" s="251"/>
      <c r="B10" s="310" t="s">
        <v>638</v>
      </c>
      <c r="C10" s="325">
        <v>5544980</v>
      </c>
      <c r="D10" s="335">
        <v>0</v>
      </c>
      <c r="E10" s="318">
        <f>+C10+D10</f>
        <v>5544980</v>
      </c>
      <c r="F10" s="335">
        <v>2431112.39</v>
      </c>
      <c r="G10" s="318">
        <v>2272799.16</v>
      </c>
      <c r="H10" s="334">
        <f t="shared" ref="H10:H16" si="1">E10-F10</f>
        <v>3113867.61</v>
      </c>
    </row>
    <row r="11" spans="1:8" x14ac:dyDescent="0.25">
      <c r="A11" s="251"/>
      <c r="B11" s="310" t="s">
        <v>639</v>
      </c>
      <c r="C11" s="325">
        <v>418880</v>
      </c>
      <c r="D11" s="335">
        <v>0</v>
      </c>
      <c r="E11" s="318">
        <f t="shared" ref="E11:E16" si="2">+C11+D11</f>
        <v>418880</v>
      </c>
      <c r="F11" s="335">
        <v>0</v>
      </c>
      <c r="G11" s="318">
        <f t="shared" ref="F11:G16" si="3">+F11</f>
        <v>0</v>
      </c>
      <c r="H11" s="334">
        <f t="shared" si="1"/>
        <v>418880</v>
      </c>
    </row>
    <row r="12" spans="1:8" x14ac:dyDescent="0.25">
      <c r="A12" s="251"/>
      <c r="B12" s="310" t="s">
        <v>640</v>
      </c>
      <c r="C12" s="325">
        <v>0</v>
      </c>
      <c r="D12" s="335">
        <v>0</v>
      </c>
      <c r="E12" s="318">
        <f t="shared" si="2"/>
        <v>0</v>
      </c>
      <c r="F12" s="335">
        <v>0</v>
      </c>
      <c r="G12" s="318">
        <v>0</v>
      </c>
      <c r="H12" s="334">
        <f t="shared" si="1"/>
        <v>0</v>
      </c>
    </row>
    <row r="13" spans="1:8" x14ac:dyDescent="0.25">
      <c r="A13" s="251"/>
      <c r="B13" s="310" t="s">
        <v>641</v>
      </c>
      <c r="C13" s="325">
        <v>1034574</v>
      </c>
      <c r="D13" s="335">
        <v>0</v>
      </c>
      <c r="E13" s="318">
        <f t="shared" si="2"/>
        <v>1034574</v>
      </c>
      <c r="F13" s="337">
        <v>0</v>
      </c>
      <c r="G13" s="319">
        <v>0</v>
      </c>
      <c r="H13" s="337">
        <v>0</v>
      </c>
    </row>
    <row r="14" spans="1:8" x14ac:dyDescent="0.25">
      <c r="A14" s="251"/>
      <c r="B14" s="310" t="s">
        <v>642</v>
      </c>
      <c r="C14" s="325">
        <v>2399947</v>
      </c>
      <c r="D14" s="335">
        <v>0</v>
      </c>
      <c r="E14" s="318">
        <f t="shared" si="2"/>
        <v>2399947</v>
      </c>
      <c r="F14" s="335">
        <v>193659.75</v>
      </c>
      <c r="G14" s="318">
        <v>167800.64</v>
      </c>
      <c r="H14" s="334">
        <f>E14-F14</f>
        <v>2206287.25</v>
      </c>
    </row>
    <row r="15" spans="1:8" x14ac:dyDescent="0.25">
      <c r="A15" s="251"/>
      <c r="B15" s="310" t="s">
        <v>643</v>
      </c>
      <c r="C15" s="325">
        <v>0</v>
      </c>
      <c r="D15" s="335">
        <v>0</v>
      </c>
      <c r="E15" s="318">
        <f t="shared" si="2"/>
        <v>0</v>
      </c>
      <c r="F15" s="335">
        <f t="shared" si="3"/>
        <v>0</v>
      </c>
      <c r="G15" s="318">
        <f t="shared" si="3"/>
        <v>0</v>
      </c>
      <c r="H15" s="334">
        <f t="shared" si="1"/>
        <v>0</v>
      </c>
    </row>
    <row r="16" spans="1:8" ht="15" customHeight="1" x14ac:dyDescent="0.25">
      <c r="A16" s="251"/>
      <c r="B16" s="310" t="s">
        <v>644</v>
      </c>
      <c r="C16" s="325">
        <v>0</v>
      </c>
      <c r="D16" s="335">
        <v>0</v>
      </c>
      <c r="E16" s="318">
        <f t="shared" si="2"/>
        <v>0</v>
      </c>
      <c r="F16" s="335">
        <v>0</v>
      </c>
      <c r="G16" s="318">
        <f t="shared" si="3"/>
        <v>0</v>
      </c>
      <c r="H16" s="334">
        <f t="shared" si="1"/>
        <v>0</v>
      </c>
    </row>
    <row r="17" spans="1:8" ht="15" customHeight="1" x14ac:dyDescent="0.25">
      <c r="A17" s="251" t="s">
        <v>645</v>
      </c>
      <c r="B17" s="310"/>
      <c r="C17" s="324">
        <f>SUM(C18:C26)</f>
        <v>982216</v>
      </c>
      <c r="D17" s="334">
        <f t="shared" ref="D17:H17" si="4">SUM(D18:D26)</f>
        <v>0</v>
      </c>
      <c r="E17" s="317">
        <f t="shared" si="4"/>
        <v>982216</v>
      </c>
      <c r="F17" s="334">
        <f t="shared" si="4"/>
        <v>141756.45000000001</v>
      </c>
      <c r="G17" s="317">
        <f t="shared" si="4"/>
        <v>134554.21000000002</v>
      </c>
      <c r="H17" s="334">
        <f t="shared" si="4"/>
        <v>840459.55</v>
      </c>
    </row>
    <row r="18" spans="1:8" x14ac:dyDescent="0.25">
      <c r="A18" s="251"/>
      <c r="B18" s="310" t="s">
        <v>646</v>
      </c>
      <c r="C18" s="325">
        <v>448600</v>
      </c>
      <c r="D18" s="335">
        <v>0</v>
      </c>
      <c r="E18" s="318">
        <f>+C18</f>
        <v>448600</v>
      </c>
      <c r="F18" s="335">
        <v>89186.49</v>
      </c>
      <c r="G18" s="318">
        <v>82482.27</v>
      </c>
      <c r="H18" s="335">
        <f>+E18-F18</f>
        <v>359413.51</v>
      </c>
    </row>
    <row r="19" spans="1:8" x14ac:dyDescent="0.25">
      <c r="A19" s="251"/>
      <c r="B19" s="310" t="s">
        <v>647</v>
      </c>
      <c r="C19" s="325">
        <v>160000</v>
      </c>
      <c r="D19" s="335">
        <v>0</v>
      </c>
      <c r="E19" s="318">
        <f t="shared" ref="E19:E26" si="5">+C19</f>
        <v>160000</v>
      </c>
      <c r="F19" s="335">
        <v>12135.96</v>
      </c>
      <c r="G19" s="318">
        <v>11637.94</v>
      </c>
      <c r="H19" s="335">
        <f>+E19-F19</f>
        <v>147864.04</v>
      </c>
    </row>
    <row r="20" spans="1:8" x14ac:dyDescent="0.25">
      <c r="A20" s="251"/>
      <c r="B20" s="310" t="s">
        <v>648</v>
      </c>
      <c r="C20" s="325">
        <v>10500</v>
      </c>
      <c r="D20" s="335">
        <v>0</v>
      </c>
      <c r="E20" s="318">
        <f t="shared" si="5"/>
        <v>10500</v>
      </c>
      <c r="F20" s="335">
        <v>0</v>
      </c>
      <c r="G20" s="318">
        <v>0</v>
      </c>
      <c r="H20" s="335">
        <f t="shared" ref="H20:H80" si="6">+E20-F20</f>
        <v>10500</v>
      </c>
    </row>
    <row r="21" spans="1:8" x14ac:dyDescent="0.25">
      <c r="A21" s="251"/>
      <c r="B21" s="310" t="s">
        <v>649</v>
      </c>
      <c r="C21" s="325">
        <v>21551</v>
      </c>
      <c r="D21" s="335">
        <v>0</v>
      </c>
      <c r="E21" s="318">
        <f t="shared" si="5"/>
        <v>21551</v>
      </c>
      <c r="F21" s="335">
        <v>0</v>
      </c>
      <c r="G21" s="318">
        <v>0</v>
      </c>
      <c r="H21" s="335">
        <f t="shared" si="6"/>
        <v>21551</v>
      </c>
    </row>
    <row r="22" spans="1:8" x14ac:dyDescent="0.25">
      <c r="A22" s="251"/>
      <c r="B22" s="310" t="s">
        <v>650</v>
      </c>
      <c r="C22" s="325">
        <v>0</v>
      </c>
      <c r="D22" s="335">
        <v>0</v>
      </c>
      <c r="E22" s="318">
        <f t="shared" si="5"/>
        <v>0</v>
      </c>
      <c r="F22" s="335">
        <f t="shared" ref="F22:G26" si="7">+E22</f>
        <v>0</v>
      </c>
      <c r="G22" s="318">
        <f t="shared" si="7"/>
        <v>0</v>
      </c>
      <c r="H22" s="335">
        <f t="shared" si="6"/>
        <v>0</v>
      </c>
    </row>
    <row r="23" spans="1:8" x14ac:dyDescent="0.25">
      <c r="A23" s="251"/>
      <c r="B23" s="310" t="s">
        <v>651</v>
      </c>
      <c r="C23" s="325">
        <v>133000</v>
      </c>
      <c r="D23" s="335">
        <v>0</v>
      </c>
      <c r="E23" s="318">
        <f t="shared" si="5"/>
        <v>133000</v>
      </c>
      <c r="F23" s="335">
        <v>37300</v>
      </c>
      <c r="G23" s="318">
        <f t="shared" si="7"/>
        <v>37300</v>
      </c>
      <c r="H23" s="335">
        <f t="shared" si="6"/>
        <v>95700</v>
      </c>
    </row>
    <row r="24" spans="1:8" x14ac:dyDescent="0.25">
      <c r="A24" s="251"/>
      <c r="B24" s="310" t="s">
        <v>652</v>
      </c>
      <c r="C24" s="325">
        <v>150000</v>
      </c>
      <c r="D24" s="335">
        <v>0</v>
      </c>
      <c r="E24" s="318">
        <f t="shared" si="5"/>
        <v>150000</v>
      </c>
      <c r="F24" s="335">
        <v>0</v>
      </c>
      <c r="G24" s="318">
        <f t="shared" si="7"/>
        <v>0</v>
      </c>
      <c r="H24" s="335">
        <f t="shared" si="6"/>
        <v>150000</v>
      </c>
    </row>
    <row r="25" spans="1:8" x14ac:dyDescent="0.25">
      <c r="A25" s="251"/>
      <c r="B25" s="310" t="s">
        <v>653</v>
      </c>
      <c r="C25" s="325">
        <v>0</v>
      </c>
      <c r="D25" s="335">
        <v>0</v>
      </c>
      <c r="E25" s="318">
        <f t="shared" si="5"/>
        <v>0</v>
      </c>
      <c r="F25" s="335">
        <f t="shared" si="7"/>
        <v>0</v>
      </c>
      <c r="G25" s="318">
        <f t="shared" si="7"/>
        <v>0</v>
      </c>
      <c r="H25" s="335">
        <f t="shared" si="6"/>
        <v>0</v>
      </c>
    </row>
    <row r="26" spans="1:8" ht="15" customHeight="1" x14ac:dyDescent="0.25">
      <c r="A26" s="251"/>
      <c r="B26" s="310" t="s">
        <v>654</v>
      </c>
      <c r="C26" s="325">
        <v>58565</v>
      </c>
      <c r="D26" s="335">
        <v>0</v>
      </c>
      <c r="E26" s="318">
        <f t="shared" si="5"/>
        <v>58565</v>
      </c>
      <c r="F26" s="335">
        <v>3134</v>
      </c>
      <c r="G26" s="318">
        <f t="shared" si="7"/>
        <v>3134</v>
      </c>
      <c r="H26" s="335">
        <f t="shared" si="6"/>
        <v>55431</v>
      </c>
    </row>
    <row r="27" spans="1:8" ht="15" customHeight="1" x14ac:dyDescent="0.25">
      <c r="A27" s="251" t="s">
        <v>655</v>
      </c>
      <c r="B27" s="310"/>
      <c r="C27" s="324">
        <f>SUM(C28:C36)</f>
        <v>2383800</v>
      </c>
      <c r="D27" s="334">
        <f>SUM(D28:D36)</f>
        <v>0</v>
      </c>
      <c r="E27" s="317">
        <f>SUM(E28:E36)</f>
        <v>2383800</v>
      </c>
      <c r="F27" s="334">
        <f t="shared" ref="F27:G27" si="8">SUM(F28:F36)</f>
        <v>508654.36000000004</v>
      </c>
      <c r="G27" s="317">
        <f t="shared" si="8"/>
        <v>507413.16</v>
      </c>
      <c r="H27" s="334">
        <f t="shared" si="6"/>
        <v>1875145.64</v>
      </c>
    </row>
    <row r="28" spans="1:8" x14ac:dyDescent="0.25">
      <c r="A28" s="251"/>
      <c r="B28" s="310" t="s">
        <v>656</v>
      </c>
      <c r="C28" s="325">
        <v>282800</v>
      </c>
      <c r="D28" s="335">
        <v>0</v>
      </c>
      <c r="E28" s="318">
        <f>+C28+D28</f>
        <v>282800</v>
      </c>
      <c r="F28" s="335">
        <v>177128.56</v>
      </c>
      <c r="G28" s="318">
        <f>+F28</f>
        <v>177128.56</v>
      </c>
      <c r="H28" s="335">
        <f t="shared" si="6"/>
        <v>105671.44</v>
      </c>
    </row>
    <row r="29" spans="1:8" x14ac:dyDescent="0.25">
      <c r="A29" s="251"/>
      <c r="B29" s="310" t="s">
        <v>657</v>
      </c>
      <c r="C29" s="325">
        <v>315000</v>
      </c>
      <c r="D29" s="335">
        <v>0</v>
      </c>
      <c r="E29" s="318">
        <f t="shared" ref="E29:E36" si="9">+C29+D29</f>
        <v>315000</v>
      </c>
      <c r="F29" s="335">
        <v>26019.39</v>
      </c>
      <c r="G29" s="318">
        <f t="shared" ref="G29:G31" si="10">+F29</f>
        <v>26019.39</v>
      </c>
      <c r="H29" s="335">
        <f t="shared" si="6"/>
        <v>288980.61</v>
      </c>
    </row>
    <row r="30" spans="1:8" x14ac:dyDescent="0.25">
      <c r="A30" s="251"/>
      <c r="B30" s="310" t="s">
        <v>658</v>
      </c>
      <c r="C30" s="325">
        <v>1030000</v>
      </c>
      <c r="D30" s="335">
        <v>0</v>
      </c>
      <c r="E30" s="318">
        <f t="shared" si="9"/>
        <v>1030000</v>
      </c>
      <c r="F30" s="335">
        <v>0</v>
      </c>
      <c r="G30" s="318">
        <f t="shared" si="10"/>
        <v>0</v>
      </c>
      <c r="H30" s="335">
        <f t="shared" si="6"/>
        <v>1030000</v>
      </c>
    </row>
    <row r="31" spans="1:8" x14ac:dyDescent="0.25">
      <c r="A31" s="251"/>
      <c r="B31" s="310" t="s">
        <v>659</v>
      </c>
      <c r="C31" s="325">
        <v>20000</v>
      </c>
      <c r="D31" s="335">
        <v>0</v>
      </c>
      <c r="E31" s="318">
        <f t="shared" si="9"/>
        <v>20000</v>
      </c>
      <c r="F31" s="335">
        <v>187.92</v>
      </c>
      <c r="G31" s="318">
        <f t="shared" si="10"/>
        <v>187.92</v>
      </c>
      <c r="H31" s="335">
        <f t="shared" si="6"/>
        <v>19812.080000000002</v>
      </c>
    </row>
    <row r="32" spans="1:8" x14ac:dyDescent="0.25">
      <c r="A32" s="251"/>
      <c r="B32" s="310" t="s">
        <v>660</v>
      </c>
      <c r="C32" s="325">
        <v>522000</v>
      </c>
      <c r="D32" s="335">
        <v>0</v>
      </c>
      <c r="E32" s="318">
        <f t="shared" si="9"/>
        <v>522000</v>
      </c>
      <c r="F32" s="335">
        <v>210625.6</v>
      </c>
      <c r="G32" s="318">
        <v>209384.4</v>
      </c>
      <c r="H32" s="335">
        <f t="shared" si="6"/>
        <v>311374.40000000002</v>
      </c>
    </row>
    <row r="33" spans="1:8" x14ac:dyDescent="0.25">
      <c r="A33" s="251"/>
      <c r="B33" s="310" t="s">
        <v>661</v>
      </c>
      <c r="C33" s="325">
        <v>108000</v>
      </c>
      <c r="D33" s="335">
        <v>0</v>
      </c>
      <c r="E33" s="318">
        <f t="shared" si="9"/>
        <v>108000</v>
      </c>
      <c r="F33" s="335">
        <v>0</v>
      </c>
      <c r="G33" s="318">
        <v>0</v>
      </c>
      <c r="H33" s="335">
        <f t="shared" si="6"/>
        <v>108000</v>
      </c>
    </row>
    <row r="34" spans="1:8" x14ac:dyDescent="0.25">
      <c r="A34" s="251"/>
      <c r="B34" s="310" t="s">
        <v>662</v>
      </c>
      <c r="C34" s="325">
        <v>46000</v>
      </c>
      <c r="D34" s="335">
        <v>0</v>
      </c>
      <c r="E34" s="318">
        <f t="shared" si="9"/>
        <v>46000</v>
      </c>
      <c r="F34" s="335">
        <v>4642.8599999999997</v>
      </c>
      <c r="G34" s="318">
        <v>4642.8599999999997</v>
      </c>
      <c r="H34" s="335">
        <f t="shared" si="6"/>
        <v>41357.14</v>
      </c>
    </row>
    <row r="35" spans="1:8" x14ac:dyDescent="0.25">
      <c r="A35" s="251"/>
      <c r="B35" s="310" t="s">
        <v>663</v>
      </c>
      <c r="C35" s="325">
        <v>60000</v>
      </c>
      <c r="D35" s="335">
        <v>0</v>
      </c>
      <c r="E35" s="318">
        <f t="shared" si="9"/>
        <v>60000</v>
      </c>
      <c r="F35" s="335">
        <v>36209.72</v>
      </c>
      <c r="G35" s="318">
        <v>36209.72</v>
      </c>
      <c r="H35" s="335">
        <f t="shared" si="6"/>
        <v>23790.28</v>
      </c>
    </row>
    <row r="36" spans="1:8" ht="15" customHeight="1" x14ac:dyDescent="0.25">
      <c r="A36" s="251"/>
      <c r="B36" s="310" t="s">
        <v>664</v>
      </c>
      <c r="C36" s="325">
        <v>0</v>
      </c>
      <c r="D36" s="335">
        <v>0</v>
      </c>
      <c r="E36" s="318">
        <f t="shared" si="9"/>
        <v>0</v>
      </c>
      <c r="F36" s="335">
        <v>53840.31</v>
      </c>
      <c r="G36" s="318">
        <v>53840.31</v>
      </c>
      <c r="H36" s="335">
        <f t="shared" si="6"/>
        <v>-53840.31</v>
      </c>
    </row>
    <row r="37" spans="1:8" ht="15" customHeight="1" x14ac:dyDescent="0.25">
      <c r="A37" s="251" t="s">
        <v>665</v>
      </c>
      <c r="B37" s="310"/>
      <c r="C37" s="324">
        <f t="shared" ref="C37:G37" si="11">+C38+C39+C40+C41+C42+C43+C44+C45+C46</f>
        <v>41749738</v>
      </c>
      <c r="D37" s="334">
        <f t="shared" si="11"/>
        <v>0</v>
      </c>
      <c r="E37" s="317">
        <f t="shared" si="11"/>
        <v>41749738</v>
      </c>
      <c r="F37" s="334">
        <f>+F38+F39+F40+F41+F42+F43+F44+F45+F46</f>
        <v>10934961.5</v>
      </c>
      <c r="G37" s="317">
        <f t="shared" si="11"/>
        <v>10934961.5</v>
      </c>
      <c r="H37" s="334">
        <f t="shared" si="6"/>
        <v>30814776.5</v>
      </c>
    </row>
    <row r="38" spans="1:8" x14ac:dyDescent="0.25">
      <c r="A38" s="251"/>
      <c r="B38" s="310" t="s">
        <v>666</v>
      </c>
      <c r="C38" s="325">
        <v>41749738</v>
      </c>
      <c r="D38" s="335">
        <v>0</v>
      </c>
      <c r="E38" s="318">
        <f t="shared" ref="E38:G69" si="12">+C38+D38</f>
        <v>41749738</v>
      </c>
      <c r="F38" s="335">
        <v>10934961.5</v>
      </c>
      <c r="G38" s="318">
        <v>10934961.5</v>
      </c>
      <c r="H38" s="335">
        <f t="shared" si="6"/>
        <v>30814776.5</v>
      </c>
    </row>
    <row r="39" spans="1:8" x14ac:dyDescent="0.25">
      <c r="A39" s="251"/>
      <c r="B39" s="310" t="s">
        <v>667</v>
      </c>
      <c r="C39" s="325">
        <v>0</v>
      </c>
      <c r="D39" s="335">
        <v>0</v>
      </c>
      <c r="E39" s="318">
        <f t="shared" si="12"/>
        <v>0</v>
      </c>
      <c r="F39" s="335">
        <v>0</v>
      </c>
      <c r="G39" s="318">
        <v>0</v>
      </c>
      <c r="H39" s="335">
        <f t="shared" si="6"/>
        <v>0</v>
      </c>
    </row>
    <row r="40" spans="1:8" ht="15.75" thickBot="1" x14ac:dyDescent="0.3">
      <c r="A40" s="268"/>
      <c r="B40" s="269" t="s">
        <v>668</v>
      </c>
      <c r="C40" s="325">
        <v>0</v>
      </c>
      <c r="D40" s="335">
        <v>0</v>
      </c>
      <c r="E40" s="318">
        <f t="shared" si="12"/>
        <v>0</v>
      </c>
      <c r="F40" s="335">
        <v>0</v>
      </c>
      <c r="G40" s="318">
        <v>0</v>
      </c>
      <c r="H40" s="335">
        <f t="shared" si="6"/>
        <v>0</v>
      </c>
    </row>
    <row r="41" spans="1:8" x14ac:dyDescent="0.25">
      <c r="A41" s="251"/>
      <c r="B41" s="310" t="s">
        <v>669</v>
      </c>
      <c r="C41" s="328">
        <v>0</v>
      </c>
      <c r="D41" s="339">
        <v>0</v>
      </c>
      <c r="E41" s="329">
        <f t="shared" si="12"/>
        <v>0</v>
      </c>
      <c r="F41" s="339">
        <v>0</v>
      </c>
      <c r="G41" s="329">
        <v>0</v>
      </c>
      <c r="H41" s="339">
        <f t="shared" si="6"/>
        <v>0</v>
      </c>
    </row>
    <row r="42" spans="1:8" x14ac:dyDescent="0.25">
      <c r="A42" s="251"/>
      <c r="B42" s="310" t="s">
        <v>670</v>
      </c>
      <c r="C42" s="325">
        <v>0</v>
      </c>
      <c r="D42" s="335">
        <v>0</v>
      </c>
      <c r="E42" s="318">
        <f t="shared" si="12"/>
        <v>0</v>
      </c>
      <c r="F42" s="335">
        <v>0</v>
      </c>
      <c r="G42" s="318">
        <v>0</v>
      </c>
      <c r="H42" s="335">
        <f t="shared" si="6"/>
        <v>0</v>
      </c>
    </row>
    <row r="43" spans="1:8" x14ac:dyDescent="0.25">
      <c r="A43" s="251"/>
      <c r="B43" s="310" t="s">
        <v>671</v>
      </c>
      <c r="C43" s="325">
        <v>0</v>
      </c>
      <c r="D43" s="335">
        <v>0</v>
      </c>
      <c r="E43" s="318">
        <f t="shared" si="12"/>
        <v>0</v>
      </c>
      <c r="F43" s="335">
        <v>0</v>
      </c>
      <c r="G43" s="318">
        <v>0</v>
      </c>
      <c r="H43" s="335">
        <f t="shared" si="6"/>
        <v>0</v>
      </c>
    </row>
    <row r="44" spans="1:8" x14ac:dyDescent="0.25">
      <c r="A44" s="251"/>
      <c r="B44" s="310" t="s">
        <v>672</v>
      </c>
      <c r="C44" s="325">
        <v>0</v>
      </c>
      <c r="D44" s="335">
        <v>0</v>
      </c>
      <c r="E44" s="318">
        <f t="shared" si="12"/>
        <v>0</v>
      </c>
      <c r="F44" s="335">
        <v>0</v>
      </c>
      <c r="G44" s="318">
        <v>0</v>
      </c>
      <c r="H44" s="335">
        <f t="shared" si="6"/>
        <v>0</v>
      </c>
    </row>
    <row r="45" spans="1:8" x14ac:dyDescent="0.25">
      <c r="A45" s="251"/>
      <c r="B45" s="310" t="s">
        <v>673</v>
      </c>
      <c r="C45" s="325">
        <v>0</v>
      </c>
      <c r="D45" s="335">
        <v>0</v>
      </c>
      <c r="E45" s="318">
        <f t="shared" si="12"/>
        <v>0</v>
      </c>
      <c r="F45" s="335">
        <v>0</v>
      </c>
      <c r="G45" s="318">
        <v>0</v>
      </c>
      <c r="H45" s="335">
        <f t="shared" si="6"/>
        <v>0</v>
      </c>
    </row>
    <row r="46" spans="1:8" ht="15" customHeight="1" x14ac:dyDescent="0.25">
      <c r="A46" s="251"/>
      <c r="B46" s="310" t="s">
        <v>674</v>
      </c>
      <c r="C46" s="325">
        <v>0</v>
      </c>
      <c r="D46" s="335">
        <v>0</v>
      </c>
      <c r="E46" s="318">
        <f t="shared" si="12"/>
        <v>0</v>
      </c>
      <c r="F46" s="335">
        <v>0</v>
      </c>
      <c r="G46" s="318">
        <v>0</v>
      </c>
      <c r="H46" s="335">
        <f t="shared" si="6"/>
        <v>0</v>
      </c>
    </row>
    <row r="47" spans="1:8" ht="15" customHeight="1" x14ac:dyDescent="0.25">
      <c r="A47" s="251" t="s">
        <v>675</v>
      </c>
      <c r="B47" s="310"/>
      <c r="C47" s="324">
        <f>SUM(C48:C56)</f>
        <v>710000</v>
      </c>
      <c r="D47" s="334">
        <f t="shared" ref="D47:H47" si="13">SUM(D48:D56)</f>
        <v>0</v>
      </c>
      <c r="E47" s="317">
        <f t="shared" si="13"/>
        <v>710000</v>
      </c>
      <c r="F47" s="334">
        <f t="shared" si="13"/>
        <v>38402.89</v>
      </c>
      <c r="G47" s="317">
        <f t="shared" si="13"/>
        <v>38402.89</v>
      </c>
      <c r="H47" s="334">
        <f t="shared" si="13"/>
        <v>671597.10999999987</v>
      </c>
    </row>
    <row r="48" spans="1:8" x14ac:dyDescent="0.25">
      <c r="A48" s="251"/>
      <c r="B48" s="310" t="s">
        <v>676</v>
      </c>
      <c r="C48" s="325">
        <v>330000</v>
      </c>
      <c r="D48" s="335">
        <v>0</v>
      </c>
      <c r="E48" s="318">
        <f>+C48</f>
        <v>330000</v>
      </c>
      <c r="F48" s="335">
        <v>30248.09</v>
      </c>
      <c r="G48" s="318">
        <f>+F48</f>
        <v>30248.09</v>
      </c>
      <c r="H48" s="335">
        <f t="shared" si="6"/>
        <v>299751.90999999997</v>
      </c>
    </row>
    <row r="49" spans="1:8" x14ac:dyDescent="0.25">
      <c r="A49" s="251"/>
      <c r="B49" s="310" t="s">
        <v>677</v>
      </c>
      <c r="C49" s="325">
        <v>0</v>
      </c>
      <c r="D49" s="335">
        <v>0</v>
      </c>
      <c r="E49" s="318">
        <f t="shared" si="12"/>
        <v>0</v>
      </c>
      <c r="F49" s="335">
        <v>0</v>
      </c>
      <c r="G49" s="318">
        <f>+F49</f>
        <v>0</v>
      </c>
      <c r="H49" s="335">
        <f t="shared" si="6"/>
        <v>0</v>
      </c>
    </row>
    <row r="50" spans="1:8" x14ac:dyDescent="0.25">
      <c r="A50" s="251"/>
      <c r="B50" s="310" t="s">
        <v>678</v>
      </c>
      <c r="C50" s="325">
        <v>0</v>
      </c>
      <c r="D50" s="335">
        <v>0</v>
      </c>
      <c r="E50" s="318">
        <f t="shared" si="12"/>
        <v>0</v>
      </c>
      <c r="F50" s="335">
        <v>0</v>
      </c>
      <c r="G50" s="318">
        <v>0</v>
      </c>
      <c r="H50" s="335">
        <f t="shared" si="6"/>
        <v>0</v>
      </c>
    </row>
    <row r="51" spans="1:8" x14ac:dyDescent="0.25">
      <c r="A51" s="251"/>
      <c r="B51" s="310" t="s">
        <v>679</v>
      </c>
      <c r="C51" s="325">
        <v>380000</v>
      </c>
      <c r="D51" s="335">
        <v>0</v>
      </c>
      <c r="E51" s="318">
        <f t="shared" si="12"/>
        <v>380000</v>
      </c>
      <c r="F51" s="335">
        <v>0</v>
      </c>
      <c r="G51" s="318">
        <f>+F51</f>
        <v>0</v>
      </c>
      <c r="H51" s="335">
        <f t="shared" si="6"/>
        <v>380000</v>
      </c>
    </row>
    <row r="52" spans="1:8" x14ac:dyDescent="0.25">
      <c r="A52" s="251"/>
      <c r="B52" s="310" t="s">
        <v>680</v>
      </c>
      <c r="C52" s="325">
        <v>0</v>
      </c>
      <c r="D52" s="335">
        <v>0</v>
      </c>
      <c r="E52" s="318">
        <f t="shared" si="12"/>
        <v>0</v>
      </c>
      <c r="F52" s="335">
        <v>0</v>
      </c>
      <c r="G52" s="318">
        <v>0</v>
      </c>
      <c r="H52" s="335">
        <f t="shared" si="6"/>
        <v>0</v>
      </c>
    </row>
    <row r="53" spans="1:8" x14ac:dyDescent="0.25">
      <c r="A53" s="251"/>
      <c r="B53" s="310" t="s">
        <v>681</v>
      </c>
      <c r="C53" s="325">
        <v>0</v>
      </c>
      <c r="D53" s="335">
        <v>0</v>
      </c>
      <c r="E53" s="318">
        <f t="shared" si="12"/>
        <v>0</v>
      </c>
      <c r="F53" s="335">
        <v>0</v>
      </c>
      <c r="G53" s="318">
        <f>+F53</f>
        <v>0</v>
      </c>
      <c r="H53" s="335">
        <f t="shared" si="6"/>
        <v>0</v>
      </c>
    </row>
    <row r="54" spans="1:8" x14ac:dyDescent="0.25">
      <c r="A54" s="251"/>
      <c r="B54" s="310" t="s">
        <v>682</v>
      </c>
      <c r="C54" s="325">
        <v>0</v>
      </c>
      <c r="D54" s="335">
        <v>0</v>
      </c>
      <c r="E54" s="318">
        <f t="shared" si="12"/>
        <v>0</v>
      </c>
      <c r="F54" s="335">
        <v>0</v>
      </c>
      <c r="G54" s="318">
        <v>0</v>
      </c>
      <c r="H54" s="335">
        <f t="shared" si="6"/>
        <v>0</v>
      </c>
    </row>
    <row r="55" spans="1:8" x14ac:dyDescent="0.25">
      <c r="A55" s="251"/>
      <c r="B55" s="310" t="s">
        <v>683</v>
      </c>
      <c r="C55" s="325">
        <v>0</v>
      </c>
      <c r="D55" s="335">
        <v>0</v>
      </c>
      <c r="E55" s="318">
        <f t="shared" si="12"/>
        <v>0</v>
      </c>
      <c r="F55" s="335">
        <v>0</v>
      </c>
      <c r="G55" s="318">
        <v>0</v>
      </c>
      <c r="H55" s="335">
        <f t="shared" si="6"/>
        <v>0</v>
      </c>
    </row>
    <row r="56" spans="1:8" ht="15" customHeight="1" x14ac:dyDescent="0.25">
      <c r="A56" s="251"/>
      <c r="B56" s="310" t="s">
        <v>684</v>
      </c>
      <c r="C56" s="325">
        <v>0</v>
      </c>
      <c r="D56" s="335">
        <v>0</v>
      </c>
      <c r="E56" s="318">
        <f t="shared" si="12"/>
        <v>0</v>
      </c>
      <c r="F56" s="335">
        <v>8154.8</v>
      </c>
      <c r="G56" s="318">
        <v>8154.8</v>
      </c>
      <c r="H56" s="335">
        <f t="shared" si="6"/>
        <v>-8154.8</v>
      </c>
    </row>
    <row r="57" spans="1:8" ht="15" customHeight="1" x14ac:dyDescent="0.25">
      <c r="A57" s="251" t="s">
        <v>685</v>
      </c>
      <c r="B57" s="310"/>
      <c r="C57" s="324">
        <v>0</v>
      </c>
      <c r="D57" s="334">
        <v>0</v>
      </c>
      <c r="E57" s="317">
        <f t="shared" si="12"/>
        <v>0</v>
      </c>
      <c r="F57" s="334">
        <v>0</v>
      </c>
      <c r="G57" s="317">
        <v>0</v>
      </c>
      <c r="H57" s="335">
        <f t="shared" si="6"/>
        <v>0</v>
      </c>
    </row>
    <row r="58" spans="1:8" x14ac:dyDescent="0.25">
      <c r="A58" s="251"/>
      <c r="B58" s="310" t="s">
        <v>686</v>
      </c>
      <c r="C58" s="325">
        <v>0</v>
      </c>
      <c r="D58" s="335">
        <v>0</v>
      </c>
      <c r="E58" s="318">
        <f t="shared" si="12"/>
        <v>0</v>
      </c>
      <c r="F58" s="335">
        <v>0</v>
      </c>
      <c r="G58" s="318">
        <v>0</v>
      </c>
      <c r="H58" s="335">
        <f t="shared" si="6"/>
        <v>0</v>
      </c>
    </row>
    <row r="59" spans="1:8" x14ac:dyDescent="0.25">
      <c r="A59" s="251"/>
      <c r="B59" s="310" t="s">
        <v>687</v>
      </c>
      <c r="C59" s="325">
        <v>0</v>
      </c>
      <c r="D59" s="335">
        <v>0</v>
      </c>
      <c r="E59" s="318">
        <f t="shared" si="12"/>
        <v>0</v>
      </c>
      <c r="F59" s="335">
        <v>0</v>
      </c>
      <c r="G59" s="318">
        <v>0</v>
      </c>
      <c r="H59" s="335">
        <f t="shared" si="6"/>
        <v>0</v>
      </c>
    </row>
    <row r="60" spans="1:8" ht="15" customHeight="1" x14ac:dyDescent="0.25">
      <c r="A60" s="251"/>
      <c r="B60" s="310" t="s">
        <v>688</v>
      </c>
      <c r="C60" s="325">
        <v>0</v>
      </c>
      <c r="D60" s="335">
        <v>0</v>
      </c>
      <c r="E60" s="318">
        <f t="shared" si="12"/>
        <v>0</v>
      </c>
      <c r="F60" s="335">
        <v>0</v>
      </c>
      <c r="G60" s="318">
        <v>0</v>
      </c>
      <c r="H60" s="335">
        <f t="shared" si="6"/>
        <v>0</v>
      </c>
    </row>
    <row r="61" spans="1:8" ht="15" customHeight="1" x14ac:dyDescent="0.25">
      <c r="A61" s="251" t="s">
        <v>689</v>
      </c>
      <c r="B61" s="310"/>
      <c r="C61" s="324">
        <v>0</v>
      </c>
      <c r="D61" s="334">
        <v>0</v>
      </c>
      <c r="E61" s="317">
        <f t="shared" si="12"/>
        <v>0</v>
      </c>
      <c r="F61" s="334">
        <v>0</v>
      </c>
      <c r="G61" s="317">
        <v>0</v>
      </c>
      <c r="H61" s="335">
        <f t="shared" si="6"/>
        <v>0</v>
      </c>
    </row>
    <row r="62" spans="1:8" x14ac:dyDescent="0.25">
      <c r="A62" s="251"/>
      <c r="B62" s="310" t="s">
        <v>690</v>
      </c>
      <c r="C62" s="325">
        <v>0</v>
      </c>
      <c r="D62" s="335">
        <v>0</v>
      </c>
      <c r="E62" s="318">
        <f t="shared" si="12"/>
        <v>0</v>
      </c>
      <c r="F62" s="335">
        <v>0</v>
      </c>
      <c r="G62" s="318">
        <v>0</v>
      </c>
      <c r="H62" s="335">
        <f t="shared" si="6"/>
        <v>0</v>
      </c>
    </row>
    <row r="63" spans="1:8" x14ac:dyDescent="0.25">
      <c r="A63" s="251"/>
      <c r="B63" s="310" t="s">
        <v>691</v>
      </c>
      <c r="C63" s="325">
        <v>0</v>
      </c>
      <c r="D63" s="335">
        <v>0</v>
      </c>
      <c r="E63" s="318">
        <f t="shared" si="12"/>
        <v>0</v>
      </c>
      <c r="F63" s="335">
        <v>0</v>
      </c>
      <c r="G63" s="318">
        <v>0</v>
      </c>
      <c r="H63" s="335">
        <f t="shared" si="6"/>
        <v>0</v>
      </c>
    </row>
    <row r="64" spans="1:8" x14ac:dyDescent="0.25">
      <c r="A64" s="251"/>
      <c r="B64" s="310" t="s">
        <v>692</v>
      </c>
      <c r="C64" s="325">
        <v>0</v>
      </c>
      <c r="D64" s="335">
        <v>0</v>
      </c>
      <c r="E64" s="318">
        <f t="shared" si="12"/>
        <v>0</v>
      </c>
      <c r="F64" s="335">
        <v>0</v>
      </c>
      <c r="G64" s="318">
        <v>0</v>
      </c>
      <c r="H64" s="335">
        <f t="shared" si="6"/>
        <v>0</v>
      </c>
    </row>
    <row r="65" spans="1:8" x14ac:dyDescent="0.25">
      <c r="A65" s="251"/>
      <c r="B65" s="310" t="s">
        <v>693</v>
      </c>
      <c r="C65" s="325">
        <v>0</v>
      </c>
      <c r="D65" s="335">
        <v>0</v>
      </c>
      <c r="E65" s="318">
        <f t="shared" si="12"/>
        <v>0</v>
      </c>
      <c r="F65" s="335">
        <v>0</v>
      </c>
      <c r="G65" s="318">
        <v>0</v>
      </c>
      <c r="H65" s="335">
        <f t="shared" si="6"/>
        <v>0</v>
      </c>
    </row>
    <row r="66" spans="1:8" x14ac:dyDescent="0.25">
      <c r="A66" s="251"/>
      <c r="B66" s="310" t="s">
        <v>694</v>
      </c>
      <c r="C66" s="325">
        <v>0</v>
      </c>
      <c r="D66" s="335">
        <v>0</v>
      </c>
      <c r="E66" s="318">
        <f t="shared" si="12"/>
        <v>0</v>
      </c>
      <c r="F66" s="335">
        <v>0</v>
      </c>
      <c r="G66" s="318">
        <v>0</v>
      </c>
      <c r="H66" s="335">
        <f t="shared" si="6"/>
        <v>0</v>
      </c>
    </row>
    <row r="67" spans="1:8" x14ac:dyDescent="0.25">
      <c r="A67" s="251"/>
      <c r="B67" s="310" t="s">
        <v>695</v>
      </c>
      <c r="C67" s="325">
        <v>0</v>
      </c>
      <c r="D67" s="335">
        <v>0</v>
      </c>
      <c r="E67" s="318">
        <f t="shared" si="12"/>
        <v>0</v>
      </c>
      <c r="F67" s="335">
        <v>0</v>
      </c>
      <c r="G67" s="318">
        <v>0</v>
      </c>
      <c r="H67" s="335">
        <f t="shared" si="6"/>
        <v>0</v>
      </c>
    </row>
    <row r="68" spans="1:8" ht="15" customHeight="1" x14ac:dyDescent="0.25">
      <c r="A68" s="251"/>
      <c r="B68" s="310" t="s">
        <v>696</v>
      </c>
      <c r="C68" s="325">
        <v>0</v>
      </c>
      <c r="D68" s="335">
        <v>0</v>
      </c>
      <c r="E68" s="318">
        <f t="shared" si="12"/>
        <v>0</v>
      </c>
      <c r="F68" s="335">
        <v>0</v>
      </c>
      <c r="G68" s="318">
        <v>0</v>
      </c>
      <c r="H68" s="335">
        <f t="shared" si="6"/>
        <v>0</v>
      </c>
    </row>
    <row r="69" spans="1:8" ht="15" customHeight="1" x14ac:dyDescent="0.25">
      <c r="A69" s="251" t="s">
        <v>697</v>
      </c>
      <c r="B69" s="310"/>
      <c r="C69" s="324">
        <v>0</v>
      </c>
      <c r="D69" s="334">
        <v>0</v>
      </c>
      <c r="E69" s="317">
        <f t="shared" si="12"/>
        <v>0</v>
      </c>
      <c r="F69" s="334">
        <f t="shared" si="12"/>
        <v>0</v>
      </c>
      <c r="G69" s="317">
        <f t="shared" si="12"/>
        <v>0</v>
      </c>
      <c r="H69" s="335">
        <f t="shared" si="6"/>
        <v>0</v>
      </c>
    </row>
    <row r="70" spans="1:8" x14ac:dyDescent="0.25">
      <c r="A70" s="251"/>
      <c r="B70" s="310" t="s">
        <v>698</v>
      </c>
      <c r="C70" s="325">
        <v>0</v>
      </c>
      <c r="D70" s="335">
        <v>0</v>
      </c>
      <c r="E70" s="318">
        <f t="shared" ref="E70:G80" si="14">+C70+D70</f>
        <v>0</v>
      </c>
      <c r="F70" s="335">
        <v>0</v>
      </c>
      <c r="G70" s="318">
        <v>0</v>
      </c>
      <c r="H70" s="335">
        <f t="shared" si="6"/>
        <v>0</v>
      </c>
    </row>
    <row r="71" spans="1:8" x14ac:dyDescent="0.25">
      <c r="A71" s="251"/>
      <c r="B71" s="310" t="s">
        <v>699</v>
      </c>
      <c r="C71" s="325">
        <v>0</v>
      </c>
      <c r="D71" s="335">
        <v>0</v>
      </c>
      <c r="E71" s="318">
        <f t="shared" si="14"/>
        <v>0</v>
      </c>
      <c r="F71" s="335">
        <v>0</v>
      </c>
      <c r="G71" s="318">
        <v>0</v>
      </c>
      <c r="H71" s="335">
        <f t="shared" si="6"/>
        <v>0</v>
      </c>
    </row>
    <row r="72" spans="1:8" ht="15" customHeight="1" thickBot="1" x14ac:dyDescent="0.3">
      <c r="A72" s="268"/>
      <c r="B72" s="269" t="s">
        <v>700</v>
      </c>
      <c r="C72" s="326">
        <v>0</v>
      </c>
      <c r="D72" s="336">
        <v>0</v>
      </c>
      <c r="E72" s="327">
        <f t="shared" si="14"/>
        <v>0</v>
      </c>
      <c r="F72" s="336">
        <v>0</v>
      </c>
      <c r="G72" s="327">
        <v>0</v>
      </c>
      <c r="H72" s="336">
        <f t="shared" si="6"/>
        <v>0</v>
      </c>
    </row>
    <row r="73" spans="1:8" ht="15" customHeight="1" x14ac:dyDescent="0.25">
      <c r="A73" s="251" t="s">
        <v>701</v>
      </c>
      <c r="B73" s="310"/>
      <c r="C73" s="330">
        <v>0</v>
      </c>
      <c r="D73" s="338">
        <v>0</v>
      </c>
      <c r="E73" s="331">
        <f t="shared" si="14"/>
        <v>0</v>
      </c>
      <c r="F73" s="338">
        <f t="shared" si="14"/>
        <v>0</v>
      </c>
      <c r="G73" s="331">
        <f t="shared" si="14"/>
        <v>0</v>
      </c>
      <c r="H73" s="339">
        <f t="shared" si="6"/>
        <v>0</v>
      </c>
    </row>
    <row r="74" spans="1:8" x14ac:dyDescent="0.25">
      <c r="A74" s="251"/>
      <c r="B74" s="310" t="s">
        <v>702</v>
      </c>
      <c r="C74" s="325">
        <v>0</v>
      </c>
      <c r="D74" s="335">
        <v>0</v>
      </c>
      <c r="E74" s="318">
        <f t="shared" si="14"/>
        <v>0</v>
      </c>
      <c r="F74" s="335">
        <v>0</v>
      </c>
      <c r="G74" s="318">
        <v>0</v>
      </c>
      <c r="H74" s="335">
        <f t="shared" si="6"/>
        <v>0</v>
      </c>
    </row>
    <row r="75" spans="1:8" x14ac:dyDescent="0.25">
      <c r="A75" s="251"/>
      <c r="B75" s="310" t="s">
        <v>703</v>
      </c>
      <c r="C75" s="325">
        <v>0</v>
      </c>
      <c r="D75" s="335">
        <v>0</v>
      </c>
      <c r="E75" s="318">
        <f t="shared" si="14"/>
        <v>0</v>
      </c>
      <c r="F75" s="335">
        <v>0</v>
      </c>
      <c r="G75" s="318">
        <v>0</v>
      </c>
      <c r="H75" s="335">
        <f t="shared" si="6"/>
        <v>0</v>
      </c>
    </row>
    <row r="76" spans="1:8" x14ac:dyDescent="0.25">
      <c r="A76" s="251"/>
      <c r="B76" s="310" t="s">
        <v>704</v>
      </c>
      <c r="C76" s="325">
        <v>0</v>
      </c>
      <c r="D76" s="335">
        <v>0</v>
      </c>
      <c r="E76" s="318">
        <f t="shared" si="14"/>
        <v>0</v>
      </c>
      <c r="F76" s="335">
        <v>0</v>
      </c>
      <c r="G76" s="318">
        <v>0</v>
      </c>
      <c r="H76" s="335">
        <f t="shared" si="6"/>
        <v>0</v>
      </c>
    </row>
    <row r="77" spans="1:8" x14ac:dyDescent="0.25">
      <c r="A77" s="251"/>
      <c r="B77" s="310" t="s">
        <v>705</v>
      </c>
      <c r="C77" s="325">
        <v>0</v>
      </c>
      <c r="D77" s="335">
        <v>0</v>
      </c>
      <c r="E77" s="318">
        <f t="shared" si="14"/>
        <v>0</v>
      </c>
      <c r="F77" s="335">
        <v>0</v>
      </c>
      <c r="G77" s="318">
        <v>0</v>
      </c>
      <c r="H77" s="335">
        <f t="shared" si="6"/>
        <v>0</v>
      </c>
    </row>
    <row r="78" spans="1:8" x14ac:dyDescent="0.25">
      <c r="A78" s="251"/>
      <c r="B78" s="310" t="s">
        <v>706</v>
      </c>
      <c r="C78" s="325">
        <v>0</v>
      </c>
      <c r="D78" s="335">
        <v>0</v>
      </c>
      <c r="E78" s="318">
        <f t="shared" si="14"/>
        <v>0</v>
      </c>
      <c r="F78" s="335">
        <v>0</v>
      </c>
      <c r="G78" s="318">
        <v>0</v>
      </c>
      <c r="H78" s="335">
        <f t="shared" si="6"/>
        <v>0</v>
      </c>
    </row>
    <row r="79" spans="1:8" x14ac:dyDescent="0.25">
      <c r="A79" s="251"/>
      <c r="B79" s="310" t="s">
        <v>707</v>
      </c>
      <c r="C79" s="325">
        <v>0</v>
      </c>
      <c r="D79" s="335">
        <v>0</v>
      </c>
      <c r="E79" s="318">
        <f t="shared" si="14"/>
        <v>0</v>
      </c>
      <c r="F79" s="335">
        <v>0</v>
      </c>
      <c r="G79" s="318">
        <v>0</v>
      </c>
      <c r="H79" s="335">
        <f t="shared" si="6"/>
        <v>0</v>
      </c>
    </row>
    <row r="80" spans="1:8" ht="15.75" thickBot="1" x14ac:dyDescent="0.3">
      <c r="A80" s="268"/>
      <c r="B80" s="269" t="s">
        <v>708</v>
      </c>
      <c r="C80" s="326">
        <v>0</v>
      </c>
      <c r="D80" s="336">
        <v>0</v>
      </c>
      <c r="E80" s="327">
        <f t="shared" si="14"/>
        <v>0</v>
      </c>
      <c r="F80" s="336">
        <v>0</v>
      </c>
      <c r="G80" s="327">
        <v>0</v>
      </c>
      <c r="H80" s="336">
        <f t="shared" si="6"/>
        <v>0</v>
      </c>
    </row>
    <row r="81" spans="1:8" ht="15.75" thickBot="1" x14ac:dyDescent="0.3">
      <c r="A81" s="128"/>
      <c r="B81" s="314" t="s">
        <v>709</v>
      </c>
      <c r="C81" s="332">
        <f>+C37+C27+C17+C9+C47</f>
        <v>55224135</v>
      </c>
      <c r="D81" s="332">
        <f t="shared" ref="D81:H81" si="15">+D37+D27+D17+D9+D47</f>
        <v>0</v>
      </c>
      <c r="E81" s="332">
        <f t="shared" si="15"/>
        <v>55224135</v>
      </c>
      <c r="F81" s="332">
        <f t="shared" si="15"/>
        <v>14248547.34</v>
      </c>
      <c r="G81" s="332">
        <f t="shared" si="15"/>
        <v>14055931.560000002</v>
      </c>
      <c r="H81" s="332">
        <f t="shared" si="15"/>
        <v>40975587.659999996</v>
      </c>
    </row>
    <row r="82" spans="1:8" ht="15.75" thickBot="1" x14ac:dyDescent="0.3">
      <c r="A82" s="455"/>
      <c r="B82" s="456"/>
      <c r="C82" s="316"/>
      <c r="D82" s="316"/>
      <c r="E82" s="316"/>
      <c r="F82" s="316"/>
      <c r="G82" s="316"/>
      <c r="H82" s="320"/>
    </row>
    <row r="83" spans="1:8" x14ac:dyDescent="0.25">
      <c r="A83" s="453"/>
      <c r="B83" s="457"/>
      <c r="C83" s="321"/>
      <c r="D83" s="321"/>
      <c r="E83" s="321"/>
      <c r="F83" s="321"/>
      <c r="G83" s="321"/>
      <c r="H83" s="275"/>
    </row>
    <row r="84" spans="1:8" x14ac:dyDescent="0.25">
      <c r="A84" s="378" t="s">
        <v>377</v>
      </c>
      <c r="B84" s="379"/>
      <c r="C84" s="273">
        <v>0</v>
      </c>
      <c r="D84" s="273">
        <v>0</v>
      </c>
      <c r="E84" s="273">
        <v>0</v>
      </c>
      <c r="F84" s="273">
        <v>0</v>
      </c>
      <c r="G84" s="273">
        <v>0</v>
      </c>
      <c r="H84" s="273">
        <v>0</v>
      </c>
    </row>
    <row r="85" spans="1:8" x14ac:dyDescent="0.25">
      <c r="A85" s="443" t="s">
        <v>304</v>
      </c>
      <c r="B85" s="430"/>
      <c r="C85" s="273">
        <v>0</v>
      </c>
      <c r="D85" s="273">
        <v>0</v>
      </c>
      <c r="E85" s="273">
        <v>0</v>
      </c>
      <c r="F85" s="273">
        <v>0</v>
      </c>
      <c r="G85" s="273">
        <v>0</v>
      </c>
      <c r="H85" s="273">
        <v>0</v>
      </c>
    </row>
    <row r="86" spans="1:8" x14ac:dyDescent="0.25">
      <c r="A86" s="251"/>
      <c r="B86" s="236" t="s">
        <v>305</v>
      </c>
      <c r="C86" s="273">
        <v>0</v>
      </c>
      <c r="D86" s="273">
        <v>0</v>
      </c>
      <c r="E86" s="273">
        <v>0</v>
      </c>
      <c r="F86" s="273">
        <v>0</v>
      </c>
      <c r="G86" s="273">
        <v>0</v>
      </c>
      <c r="H86" s="273">
        <v>0</v>
      </c>
    </row>
    <row r="87" spans="1:8" x14ac:dyDescent="0.25">
      <c r="A87" s="251"/>
      <c r="B87" s="236" t="s">
        <v>306</v>
      </c>
      <c r="C87" s="273">
        <v>0</v>
      </c>
      <c r="D87" s="273">
        <v>0</v>
      </c>
      <c r="E87" s="273">
        <v>0</v>
      </c>
      <c r="F87" s="273">
        <v>0</v>
      </c>
      <c r="G87" s="273">
        <v>0</v>
      </c>
      <c r="H87" s="273">
        <v>0</v>
      </c>
    </row>
    <row r="88" spans="1:8" x14ac:dyDescent="0.25">
      <c r="A88" s="251"/>
      <c r="B88" s="236" t="s">
        <v>307</v>
      </c>
      <c r="C88" s="273">
        <v>0</v>
      </c>
      <c r="D88" s="273">
        <v>0</v>
      </c>
      <c r="E88" s="273">
        <v>0</v>
      </c>
      <c r="F88" s="273">
        <v>0</v>
      </c>
      <c r="G88" s="273">
        <v>0</v>
      </c>
      <c r="H88" s="273">
        <v>0</v>
      </c>
    </row>
    <row r="89" spans="1:8" x14ac:dyDescent="0.25">
      <c r="A89" s="251"/>
      <c r="B89" s="236" t="s">
        <v>308</v>
      </c>
      <c r="C89" s="273">
        <v>0</v>
      </c>
      <c r="D89" s="273">
        <v>0</v>
      </c>
      <c r="E89" s="273">
        <v>0</v>
      </c>
      <c r="F89" s="273">
        <v>0</v>
      </c>
      <c r="G89" s="273">
        <v>0</v>
      </c>
      <c r="H89" s="273">
        <v>0</v>
      </c>
    </row>
    <row r="90" spans="1:8" x14ac:dyDescent="0.25">
      <c r="A90" s="251"/>
      <c r="B90" s="236" t="s">
        <v>309</v>
      </c>
      <c r="C90" s="273">
        <v>0</v>
      </c>
      <c r="D90" s="273">
        <v>0</v>
      </c>
      <c r="E90" s="273">
        <v>0</v>
      </c>
      <c r="F90" s="273">
        <v>0</v>
      </c>
      <c r="G90" s="273">
        <v>0</v>
      </c>
      <c r="H90" s="273">
        <v>0</v>
      </c>
    </row>
    <row r="91" spans="1:8" x14ac:dyDescent="0.25">
      <c r="A91" s="251"/>
      <c r="B91" s="236" t="s">
        <v>310</v>
      </c>
      <c r="C91" s="273">
        <v>0</v>
      </c>
      <c r="D91" s="273">
        <v>0</v>
      </c>
      <c r="E91" s="273">
        <v>0</v>
      </c>
      <c r="F91" s="273">
        <v>0</v>
      </c>
      <c r="G91" s="273">
        <v>0</v>
      </c>
      <c r="H91" s="273">
        <v>0</v>
      </c>
    </row>
    <row r="92" spans="1:8" x14ac:dyDescent="0.25">
      <c r="A92" s="251"/>
      <c r="B92" s="236" t="s">
        <v>311</v>
      </c>
      <c r="C92" s="273">
        <v>0</v>
      </c>
      <c r="D92" s="273">
        <v>0</v>
      </c>
      <c r="E92" s="273">
        <v>0</v>
      </c>
      <c r="F92" s="273">
        <v>0</v>
      </c>
      <c r="G92" s="273">
        <v>0</v>
      </c>
      <c r="H92" s="273">
        <v>0</v>
      </c>
    </row>
    <row r="93" spans="1:8" x14ac:dyDescent="0.25">
      <c r="A93" s="443" t="s">
        <v>312</v>
      </c>
      <c r="B93" s="430"/>
      <c r="C93" s="273">
        <v>0</v>
      </c>
      <c r="D93" s="273">
        <v>0</v>
      </c>
      <c r="E93" s="273">
        <v>0</v>
      </c>
      <c r="F93" s="273">
        <v>0</v>
      </c>
      <c r="G93" s="273">
        <v>0</v>
      </c>
      <c r="H93" s="273">
        <v>0</v>
      </c>
    </row>
    <row r="94" spans="1:8" x14ac:dyDescent="0.25">
      <c r="A94" s="251"/>
      <c r="B94" s="236" t="s">
        <v>313</v>
      </c>
      <c r="C94" s="273">
        <v>0</v>
      </c>
      <c r="D94" s="273">
        <v>0</v>
      </c>
      <c r="E94" s="273">
        <v>0</v>
      </c>
      <c r="F94" s="273">
        <v>0</v>
      </c>
      <c r="G94" s="273">
        <v>0</v>
      </c>
      <c r="H94" s="273">
        <v>0</v>
      </c>
    </row>
    <row r="95" spans="1:8" x14ac:dyDescent="0.25">
      <c r="A95" s="251"/>
      <c r="B95" s="236" t="s">
        <v>314</v>
      </c>
      <c r="C95" s="273">
        <v>0</v>
      </c>
      <c r="D95" s="273">
        <v>0</v>
      </c>
      <c r="E95" s="273">
        <v>0</v>
      </c>
      <c r="F95" s="273">
        <v>0</v>
      </c>
      <c r="G95" s="273">
        <v>0</v>
      </c>
      <c r="H95" s="273">
        <v>0</v>
      </c>
    </row>
    <row r="96" spans="1:8" x14ac:dyDescent="0.25">
      <c r="A96" s="251"/>
      <c r="B96" s="236" t="s">
        <v>315</v>
      </c>
      <c r="C96" s="273">
        <v>0</v>
      </c>
      <c r="D96" s="273">
        <v>0</v>
      </c>
      <c r="E96" s="273">
        <v>0</v>
      </c>
      <c r="F96" s="273">
        <v>0</v>
      </c>
      <c r="G96" s="273">
        <v>0</v>
      </c>
      <c r="H96" s="273">
        <v>0</v>
      </c>
    </row>
    <row r="97" spans="1:8" x14ac:dyDescent="0.25">
      <c r="A97" s="251"/>
      <c r="B97" s="236" t="s">
        <v>316</v>
      </c>
      <c r="C97" s="273">
        <v>0</v>
      </c>
      <c r="D97" s="273">
        <v>0</v>
      </c>
      <c r="E97" s="273">
        <v>0</v>
      </c>
      <c r="F97" s="273">
        <v>0</v>
      </c>
      <c r="G97" s="273">
        <v>0</v>
      </c>
      <c r="H97" s="273">
        <v>0</v>
      </c>
    </row>
    <row r="98" spans="1:8" x14ac:dyDescent="0.25">
      <c r="A98" s="251"/>
      <c r="B98" s="236" t="s">
        <v>317</v>
      </c>
      <c r="C98" s="273">
        <v>0</v>
      </c>
      <c r="D98" s="273">
        <v>0</v>
      </c>
      <c r="E98" s="273">
        <v>0</v>
      </c>
      <c r="F98" s="273">
        <v>0</v>
      </c>
      <c r="G98" s="273">
        <v>0</v>
      </c>
      <c r="H98" s="273">
        <v>0</v>
      </c>
    </row>
    <row r="99" spans="1:8" x14ac:dyDescent="0.25">
      <c r="A99" s="251"/>
      <c r="B99" s="236" t="s">
        <v>318</v>
      </c>
      <c r="C99" s="273">
        <v>0</v>
      </c>
      <c r="D99" s="273">
        <v>0</v>
      </c>
      <c r="E99" s="273">
        <v>0</v>
      </c>
      <c r="F99" s="273">
        <v>0</v>
      </c>
      <c r="G99" s="273">
        <v>0</v>
      </c>
      <c r="H99" s="273">
        <v>0</v>
      </c>
    </row>
    <row r="100" spans="1:8" x14ac:dyDescent="0.25">
      <c r="A100" s="251"/>
      <c r="B100" s="236" t="s">
        <v>319</v>
      </c>
      <c r="C100" s="273">
        <v>0</v>
      </c>
      <c r="D100" s="273">
        <v>0</v>
      </c>
      <c r="E100" s="273">
        <v>0</v>
      </c>
      <c r="F100" s="273">
        <v>0</v>
      </c>
      <c r="G100" s="273">
        <v>0</v>
      </c>
      <c r="H100" s="273">
        <v>0</v>
      </c>
    </row>
    <row r="101" spans="1:8" x14ac:dyDescent="0.25">
      <c r="A101" s="251"/>
      <c r="B101" s="236" t="s">
        <v>320</v>
      </c>
      <c r="C101" s="273">
        <v>0</v>
      </c>
      <c r="D101" s="273">
        <v>0</v>
      </c>
      <c r="E101" s="273">
        <v>0</v>
      </c>
      <c r="F101" s="273">
        <v>0</v>
      </c>
      <c r="G101" s="273">
        <v>0</v>
      </c>
      <c r="H101" s="273">
        <v>0</v>
      </c>
    </row>
    <row r="102" spans="1:8" x14ac:dyDescent="0.25">
      <c r="A102" s="251"/>
      <c r="B102" s="236" t="s">
        <v>321</v>
      </c>
      <c r="C102" s="273">
        <v>0</v>
      </c>
      <c r="D102" s="273">
        <v>0</v>
      </c>
      <c r="E102" s="273">
        <v>0</v>
      </c>
      <c r="F102" s="273">
        <v>0</v>
      </c>
      <c r="G102" s="273">
        <v>0</v>
      </c>
      <c r="H102" s="273">
        <v>0</v>
      </c>
    </row>
    <row r="103" spans="1:8" x14ac:dyDescent="0.25">
      <c r="A103" s="443" t="s">
        <v>322</v>
      </c>
      <c r="B103" s="430"/>
      <c r="C103" s="273">
        <v>0</v>
      </c>
      <c r="D103" s="273">
        <v>0</v>
      </c>
      <c r="E103" s="273">
        <v>0</v>
      </c>
      <c r="F103" s="273">
        <v>0</v>
      </c>
      <c r="G103" s="273">
        <v>0</v>
      </c>
      <c r="H103" s="273">
        <v>0</v>
      </c>
    </row>
    <row r="104" spans="1:8" x14ac:dyDescent="0.25">
      <c r="A104" s="251"/>
      <c r="B104" s="236" t="s">
        <v>323</v>
      </c>
      <c r="C104" s="273">
        <v>0</v>
      </c>
      <c r="D104" s="273">
        <v>0</v>
      </c>
      <c r="E104" s="273">
        <v>0</v>
      </c>
      <c r="F104" s="273">
        <v>0</v>
      </c>
      <c r="G104" s="273">
        <v>0</v>
      </c>
      <c r="H104" s="273">
        <v>0</v>
      </c>
    </row>
    <row r="105" spans="1:8" x14ac:dyDescent="0.25">
      <c r="A105" s="251"/>
      <c r="B105" s="236" t="s">
        <v>324</v>
      </c>
      <c r="C105" s="273">
        <v>0</v>
      </c>
      <c r="D105" s="273">
        <v>0</v>
      </c>
      <c r="E105" s="273">
        <v>0</v>
      </c>
      <c r="F105" s="273">
        <v>0</v>
      </c>
      <c r="G105" s="273">
        <v>0</v>
      </c>
      <c r="H105" s="273">
        <v>0</v>
      </c>
    </row>
    <row r="106" spans="1:8" ht="15.75" thickBot="1" x14ac:dyDescent="0.3">
      <c r="A106" s="268"/>
      <c r="B106" s="239" t="s">
        <v>325</v>
      </c>
      <c r="C106" s="278">
        <v>0</v>
      </c>
      <c r="D106" s="278">
        <v>0</v>
      </c>
      <c r="E106" s="278">
        <v>0</v>
      </c>
      <c r="F106" s="278">
        <v>0</v>
      </c>
      <c r="G106" s="278">
        <v>0</v>
      </c>
      <c r="H106" s="278">
        <v>0</v>
      </c>
    </row>
    <row r="107" spans="1:8" x14ac:dyDescent="0.25">
      <c r="A107" s="251"/>
      <c r="B107" s="236" t="s">
        <v>326</v>
      </c>
      <c r="C107" s="273">
        <v>0</v>
      </c>
      <c r="D107" s="273">
        <v>0</v>
      </c>
      <c r="E107" s="273">
        <v>0</v>
      </c>
      <c r="F107" s="273">
        <v>0</v>
      </c>
      <c r="G107" s="273">
        <v>0</v>
      </c>
      <c r="H107" s="273">
        <v>0</v>
      </c>
    </row>
    <row r="108" spans="1:8" x14ac:dyDescent="0.25">
      <c r="A108" s="251"/>
      <c r="B108" s="236" t="s">
        <v>327</v>
      </c>
      <c r="C108" s="273">
        <v>0</v>
      </c>
      <c r="D108" s="273">
        <v>0</v>
      </c>
      <c r="E108" s="273">
        <v>0</v>
      </c>
      <c r="F108" s="273">
        <v>0</v>
      </c>
      <c r="G108" s="273">
        <v>0</v>
      </c>
      <c r="H108" s="273">
        <v>0</v>
      </c>
    </row>
    <row r="109" spans="1:8" x14ac:dyDescent="0.25">
      <c r="A109" s="251"/>
      <c r="B109" s="236" t="s">
        <v>328</v>
      </c>
      <c r="C109" s="273">
        <v>0</v>
      </c>
      <c r="D109" s="273">
        <v>0</v>
      </c>
      <c r="E109" s="273">
        <v>0</v>
      </c>
      <c r="F109" s="273">
        <v>0</v>
      </c>
      <c r="G109" s="273">
        <v>0</v>
      </c>
      <c r="H109" s="273">
        <v>0</v>
      </c>
    </row>
    <row r="110" spans="1:8" x14ac:dyDescent="0.25">
      <c r="A110" s="251"/>
      <c r="B110" s="236" t="s">
        <v>329</v>
      </c>
      <c r="C110" s="273">
        <v>0</v>
      </c>
      <c r="D110" s="273">
        <v>0</v>
      </c>
      <c r="E110" s="273">
        <v>0</v>
      </c>
      <c r="F110" s="273">
        <v>0</v>
      </c>
      <c r="G110" s="273">
        <v>0</v>
      </c>
      <c r="H110" s="273">
        <v>0</v>
      </c>
    </row>
    <row r="111" spans="1:8" x14ac:dyDescent="0.25">
      <c r="A111" s="251"/>
      <c r="B111" s="236" t="s">
        <v>330</v>
      </c>
      <c r="C111" s="273">
        <v>0</v>
      </c>
      <c r="D111" s="273">
        <v>0</v>
      </c>
      <c r="E111" s="273">
        <v>0</v>
      </c>
      <c r="F111" s="273">
        <v>0</v>
      </c>
      <c r="G111" s="273">
        <v>0</v>
      </c>
      <c r="H111" s="273">
        <v>0</v>
      </c>
    </row>
    <row r="112" spans="1:8" x14ac:dyDescent="0.25">
      <c r="A112" s="251"/>
      <c r="B112" s="236" t="s">
        <v>331</v>
      </c>
      <c r="C112" s="273">
        <v>0</v>
      </c>
      <c r="D112" s="273">
        <v>0</v>
      </c>
      <c r="E112" s="273">
        <v>0</v>
      </c>
      <c r="F112" s="273">
        <v>0</v>
      </c>
      <c r="G112" s="273">
        <v>0</v>
      </c>
      <c r="H112" s="273">
        <v>0</v>
      </c>
    </row>
    <row r="113" spans="1:8" x14ac:dyDescent="0.25">
      <c r="A113" s="443" t="s">
        <v>332</v>
      </c>
      <c r="B113" s="430"/>
      <c r="C113" s="273">
        <v>0</v>
      </c>
      <c r="D113" s="273">
        <v>0</v>
      </c>
      <c r="E113" s="273">
        <v>0</v>
      </c>
      <c r="F113" s="273">
        <v>0</v>
      </c>
      <c r="G113" s="273">
        <v>0</v>
      </c>
      <c r="H113" s="273">
        <v>0</v>
      </c>
    </row>
    <row r="114" spans="1:8" x14ac:dyDescent="0.25">
      <c r="A114" s="251"/>
      <c r="B114" s="236" t="s">
        <v>333</v>
      </c>
      <c r="C114" s="273">
        <v>0</v>
      </c>
      <c r="D114" s="273">
        <v>0</v>
      </c>
      <c r="E114" s="273">
        <v>0</v>
      </c>
      <c r="F114" s="273">
        <v>0</v>
      </c>
      <c r="G114" s="273">
        <v>0</v>
      </c>
      <c r="H114" s="273">
        <v>0</v>
      </c>
    </row>
    <row r="115" spans="1:8" x14ac:dyDescent="0.25">
      <c r="A115" s="251"/>
      <c r="B115" s="236" t="s">
        <v>334</v>
      </c>
      <c r="C115" s="273">
        <v>0</v>
      </c>
      <c r="D115" s="273">
        <v>0</v>
      </c>
      <c r="E115" s="273">
        <v>0</v>
      </c>
      <c r="F115" s="273">
        <v>0</v>
      </c>
      <c r="G115" s="273">
        <v>0</v>
      </c>
      <c r="H115" s="273">
        <v>0</v>
      </c>
    </row>
    <row r="116" spans="1:8" x14ac:dyDescent="0.25">
      <c r="A116" s="251"/>
      <c r="B116" s="236" t="s">
        <v>335</v>
      </c>
      <c r="C116" s="273">
        <v>0</v>
      </c>
      <c r="D116" s="273">
        <v>0</v>
      </c>
      <c r="E116" s="273">
        <v>0</v>
      </c>
      <c r="F116" s="273">
        <v>0</v>
      </c>
      <c r="G116" s="273">
        <v>0</v>
      </c>
      <c r="H116" s="273">
        <v>0</v>
      </c>
    </row>
    <row r="117" spans="1:8" x14ac:dyDescent="0.25">
      <c r="A117" s="251"/>
      <c r="B117" s="236" t="s">
        <v>336</v>
      </c>
      <c r="C117" s="273">
        <v>0</v>
      </c>
      <c r="D117" s="273">
        <v>0</v>
      </c>
      <c r="E117" s="273">
        <v>0</v>
      </c>
      <c r="F117" s="273">
        <v>0</v>
      </c>
      <c r="G117" s="273">
        <v>0</v>
      </c>
      <c r="H117" s="273">
        <v>0</v>
      </c>
    </row>
    <row r="118" spans="1:8" x14ac:dyDescent="0.25">
      <c r="A118" s="251"/>
      <c r="B118" s="236" t="s">
        <v>337</v>
      </c>
      <c r="C118" s="273">
        <v>0</v>
      </c>
      <c r="D118" s="273">
        <v>0</v>
      </c>
      <c r="E118" s="273">
        <v>0</v>
      </c>
      <c r="F118" s="273">
        <v>0</v>
      </c>
      <c r="G118" s="273">
        <v>0</v>
      </c>
      <c r="H118" s="273">
        <v>0</v>
      </c>
    </row>
    <row r="119" spans="1:8" x14ac:dyDescent="0.25">
      <c r="A119" s="251"/>
      <c r="B119" s="236" t="s">
        <v>338</v>
      </c>
      <c r="C119" s="273">
        <v>0</v>
      </c>
      <c r="D119" s="273">
        <v>0</v>
      </c>
      <c r="E119" s="273">
        <v>0</v>
      </c>
      <c r="F119" s="273">
        <v>0</v>
      </c>
      <c r="G119" s="273">
        <v>0</v>
      </c>
      <c r="H119" s="273">
        <v>0</v>
      </c>
    </row>
    <row r="120" spans="1:8" x14ac:dyDescent="0.25">
      <c r="A120" s="251"/>
      <c r="B120" s="236" t="s">
        <v>339</v>
      </c>
      <c r="C120" s="273">
        <v>0</v>
      </c>
      <c r="D120" s="273">
        <v>0</v>
      </c>
      <c r="E120" s="273">
        <v>0</v>
      </c>
      <c r="F120" s="273">
        <v>0</v>
      </c>
      <c r="G120" s="273">
        <v>0</v>
      </c>
      <c r="H120" s="273">
        <v>0</v>
      </c>
    </row>
    <row r="121" spans="1:8" x14ac:dyDescent="0.25">
      <c r="A121" s="251"/>
      <c r="B121" s="236" t="s">
        <v>340</v>
      </c>
      <c r="C121" s="273">
        <v>0</v>
      </c>
      <c r="D121" s="273">
        <v>0</v>
      </c>
      <c r="E121" s="273">
        <v>0</v>
      </c>
      <c r="F121" s="273">
        <v>0</v>
      </c>
      <c r="G121" s="273">
        <v>0</v>
      </c>
      <c r="H121" s="273">
        <v>0</v>
      </c>
    </row>
    <row r="122" spans="1:8" x14ac:dyDescent="0.25">
      <c r="A122" s="251"/>
      <c r="B122" s="236" t="s">
        <v>341</v>
      </c>
      <c r="C122" s="273">
        <v>0</v>
      </c>
      <c r="D122" s="273">
        <v>0</v>
      </c>
      <c r="E122" s="273">
        <v>0</v>
      </c>
      <c r="F122" s="273">
        <v>0</v>
      </c>
      <c r="G122" s="273">
        <v>0</v>
      </c>
      <c r="H122" s="273">
        <v>0</v>
      </c>
    </row>
    <row r="123" spans="1:8" x14ac:dyDescent="0.25">
      <c r="A123" s="443" t="s">
        <v>342</v>
      </c>
      <c r="B123" s="430"/>
      <c r="C123" s="273">
        <v>0</v>
      </c>
      <c r="D123" s="273">
        <v>0</v>
      </c>
      <c r="E123" s="273">
        <v>0</v>
      </c>
      <c r="F123" s="273">
        <v>0</v>
      </c>
      <c r="G123" s="273">
        <v>0</v>
      </c>
      <c r="H123" s="273">
        <v>0</v>
      </c>
    </row>
    <row r="124" spans="1:8" x14ac:dyDescent="0.25">
      <c r="A124" s="251"/>
      <c r="B124" s="236" t="s">
        <v>343</v>
      </c>
      <c r="C124" s="273">
        <v>0</v>
      </c>
      <c r="D124" s="273">
        <v>0</v>
      </c>
      <c r="E124" s="273">
        <v>0</v>
      </c>
      <c r="F124" s="273">
        <v>0</v>
      </c>
      <c r="G124" s="273">
        <v>0</v>
      </c>
      <c r="H124" s="273">
        <v>0</v>
      </c>
    </row>
    <row r="125" spans="1:8" x14ac:dyDescent="0.25">
      <c r="A125" s="251"/>
      <c r="B125" s="236" t="s">
        <v>344</v>
      </c>
      <c r="C125" s="273">
        <v>0</v>
      </c>
      <c r="D125" s="273">
        <v>0</v>
      </c>
      <c r="E125" s="273">
        <v>0</v>
      </c>
      <c r="F125" s="273">
        <v>0</v>
      </c>
      <c r="G125" s="273">
        <v>0</v>
      </c>
      <c r="H125" s="273">
        <v>0</v>
      </c>
    </row>
    <row r="126" spans="1:8" x14ac:dyDescent="0.25">
      <c r="A126" s="251"/>
      <c r="B126" s="236" t="s">
        <v>345</v>
      </c>
      <c r="C126" s="273">
        <v>0</v>
      </c>
      <c r="D126" s="273">
        <v>0</v>
      </c>
      <c r="E126" s="273">
        <v>0</v>
      </c>
      <c r="F126" s="273">
        <v>0</v>
      </c>
      <c r="G126" s="273">
        <v>0</v>
      </c>
      <c r="H126" s="273">
        <v>0</v>
      </c>
    </row>
    <row r="127" spans="1:8" x14ac:dyDescent="0.25">
      <c r="A127" s="251"/>
      <c r="B127" s="255" t="s">
        <v>346</v>
      </c>
      <c r="C127" s="273">
        <v>0</v>
      </c>
      <c r="D127" s="273">
        <v>0</v>
      </c>
      <c r="E127" s="273">
        <v>0</v>
      </c>
      <c r="F127" s="273">
        <v>0</v>
      </c>
      <c r="G127" s="273">
        <v>0</v>
      </c>
      <c r="H127" s="273">
        <v>0</v>
      </c>
    </row>
    <row r="128" spans="1:8" x14ac:dyDescent="0.25">
      <c r="A128" s="251"/>
      <c r="B128" s="255" t="s">
        <v>347</v>
      </c>
      <c r="C128" s="273">
        <v>0</v>
      </c>
      <c r="D128" s="273">
        <v>0</v>
      </c>
      <c r="E128" s="273">
        <v>0</v>
      </c>
      <c r="F128" s="273">
        <v>0</v>
      </c>
      <c r="G128" s="273">
        <v>0</v>
      </c>
      <c r="H128" s="273">
        <v>0</v>
      </c>
    </row>
    <row r="129" spans="1:8" x14ac:dyDescent="0.25">
      <c r="A129" s="251"/>
      <c r="B129" s="255" t="s">
        <v>348</v>
      </c>
      <c r="C129" s="273">
        <v>0</v>
      </c>
      <c r="D129" s="273">
        <v>0</v>
      </c>
      <c r="E129" s="273">
        <v>0</v>
      </c>
      <c r="F129" s="273">
        <v>0</v>
      </c>
      <c r="G129" s="273">
        <v>0</v>
      </c>
      <c r="H129" s="273">
        <v>0</v>
      </c>
    </row>
    <row r="130" spans="1:8" x14ac:dyDescent="0.25">
      <c r="A130" s="251"/>
      <c r="B130" s="255" t="s">
        <v>349</v>
      </c>
      <c r="C130" s="273">
        <v>0</v>
      </c>
      <c r="D130" s="273">
        <v>0</v>
      </c>
      <c r="E130" s="273">
        <v>0</v>
      </c>
      <c r="F130" s="273">
        <v>0</v>
      </c>
      <c r="G130" s="273">
        <v>0</v>
      </c>
      <c r="H130" s="273">
        <v>0</v>
      </c>
    </row>
    <row r="131" spans="1:8" x14ac:dyDescent="0.25">
      <c r="A131" s="251"/>
      <c r="B131" s="255" t="s">
        <v>350</v>
      </c>
      <c r="C131" s="273">
        <v>0</v>
      </c>
      <c r="D131" s="273">
        <v>0</v>
      </c>
      <c r="E131" s="273">
        <v>0</v>
      </c>
      <c r="F131" s="273">
        <v>0</v>
      </c>
      <c r="G131" s="273">
        <v>0</v>
      </c>
      <c r="H131" s="273">
        <v>0</v>
      </c>
    </row>
    <row r="132" spans="1:8" x14ac:dyDescent="0.25">
      <c r="A132" s="251"/>
      <c r="B132" s="255" t="s">
        <v>351</v>
      </c>
      <c r="C132" s="273">
        <v>0</v>
      </c>
      <c r="D132" s="273">
        <v>0</v>
      </c>
      <c r="E132" s="273">
        <v>0</v>
      </c>
      <c r="F132" s="273">
        <v>0</v>
      </c>
      <c r="G132" s="273">
        <v>0</v>
      </c>
      <c r="H132" s="273">
        <v>0</v>
      </c>
    </row>
    <row r="133" spans="1:8" x14ac:dyDescent="0.25">
      <c r="A133" s="443" t="s">
        <v>352</v>
      </c>
      <c r="B133" s="430"/>
      <c r="C133" s="273">
        <v>0</v>
      </c>
      <c r="D133" s="273">
        <v>0</v>
      </c>
      <c r="E133" s="273">
        <v>0</v>
      </c>
      <c r="F133" s="273">
        <v>0</v>
      </c>
      <c r="G133" s="273">
        <v>0</v>
      </c>
      <c r="H133" s="273">
        <v>0</v>
      </c>
    </row>
    <row r="134" spans="1:8" x14ac:dyDescent="0.25">
      <c r="A134" s="251"/>
      <c r="B134" s="255" t="s">
        <v>353</v>
      </c>
      <c r="C134" s="273">
        <v>0</v>
      </c>
      <c r="D134" s="273">
        <v>0</v>
      </c>
      <c r="E134" s="273">
        <v>0</v>
      </c>
      <c r="F134" s="273">
        <v>0</v>
      </c>
      <c r="G134" s="273">
        <v>0</v>
      </c>
      <c r="H134" s="273">
        <v>0</v>
      </c>
    </row>
    <row r="135" spans="1:8" x14ac:dyDescent="0.25">
      <c r="A135" s="251"/>
      <c r="B135" s="255" t="s">
        <v>354</v>
      </c>
      <c r="C135" s="273">
        <v>0</v>
      </c>
      <c r="D135" s="273">
        <v>0</v>
      </c>
      <c r="E135" s="273">
        <v>0</v>
      </c>
      <c r="F135" s="273">
        <v>0</v>
      </c>
      <c r="G135" s="273">
        <v>0</v>
      </c>
      <c r="H135" s="273">
        <v>0</v>
      </c>
    </row>
    <row r="136" spans="1:8" x14ac:dyDescent="0.25">
      <c r="A136" s="251"/>
      <c r="B136" s="255" t="s">
        <v>355</v>
      </c>
      <c r="C136" s="273">
        <v>0</v>
      </c>
      <c r="D136" s="273">
        <v>0</v>
      </c>
      <c r="E136" s="273">
        <v>0</v>
      </c>
      <c r="F136" s="273">
        <v>0</v>
      </c>
      <c r="G136" s="273">
        <v>0</v>
      </c>
      <c r="H136" s="273">
        <v>0</v>
      </c>
    </row>
    <row r="137" spans="1:8" x14ac:dyDescent="0.25">
      <c r="A137" s="443" t="s">
        <v>356</v>
      </c>
      <c r="B137" s="430"/>
      <c r="C137" s="273">
        <v>0</v>
      </c>
      <c r="D137" s="273">
        <v>0</v>
      </c>
      <c r="E137" s="273">
        <v>0</v>
      </c>
      <c r="F137" s="273">
        <v>0</v>
      </c>
      <c r="G137" s="273">
        <v>0</v>
      </c>
      <c r="H137" s="273">
        <v>0</v>
      </c>
    </row>
    <row r="138" spans="1:8" x14ac:dyDescent="0.25">
      <c r="A138" s="251"/>
      <c r="B138" s="255" t="s">
        <v>357</v>
      </c>
      <c r="C138" s="273">
        <v>0</v>
      </c>
      <c r="D138" s="273">
        <v>0</v>
      </c>
      <c r="E138" s="273">
        <v>0</v>
      </c>
      <c r="F138" s="273">
        <v>0</v>
      </c>
      <c r="G138" s="273">
        <v>0</v>
      </c>
      <c r="H138" s="273">
        <v>0</v>
      </c>
    </row>
    <row r="139" spans="1:8" ht="15.75" thickBot="1" x14ac:dyDescent="0.3">
      <c r="A139" s="268"/>
      <c r="B139" s="269" t="s">
        <v>358</v>
      </c>
      <c r="C139" s="278">
        <v>0</v>
      </c>
      <c r="D139" s="278">
        <v>0</v>
      </c>
      <c r="E139" s="278">
        <v>0</v>
      </c>
      <c r="F139" s="278">
        <v>0</v>
      </c>
      <c r="G139" s="278">
        <v>0</v>
      </c>
      <c r="H139" s="278">
        <v>0</v>
      </c>
    </row>
    <row r="140" spans="1:8" x14ac:dyDescent="0.25">
      <c r="A140" s="251"/>
      <c r="B140" s="255" t="s">
        <v>359</v>
      </c>
      <c r="C140" s="273">
        <v>0</v>
      </c>
      <c r="D140" s="273">
        <v>0</v>
      </c>
      <c r="E140" s="273">
        <v>0</v>
      </c>
      <c r="F140" s="273">
        <v>0</v>
      </c>
      <c r="G140" s="273">
        <v>0</v>
      </c>
      <c r="H140" s="273">
        <v>0</v>
      </c>
    </row>
    <row r="141" spans="1:8" x14ac:dyDescent="0.25">
      <c r="A141" s="251"/>
      <c r="B141" s="255" t="s">
        <v>360</v>
      </c>
      <c r="C141" s="273">
        <v>0</v>
      </c>
      <c r="D141" s="273">
        <v>0</v>
      </c>
      <c r="E141" s="273">
        <v>0</v>
      </c>
      <c r="F141" s="273">
        <v>0</v>
      </c>
      <c r="G141" s="273">
        <v>0</v>
      </c>
      <c r="H141" s="273">
        <v>0</v>
      </c>
    </row>
    <row r="142" spans="1:8" x14ac:dyDescent="0.25">
      <c r="A142" s="251"/>
      <c r="B142" s="255" t="s">
        <v>361</v>
      </c>
      <c r="C142" s="273">
        <v>0</v>
      </c>
      <c r="D142" s="273">
        <v>0</v>
      </c>
      <c r="E142" s="273">
        <v>0</v>
      </c>
      <c r="F142" s="273">
        <v>0</v>
      </c>
      <c r="G142" s="273">
        <v>0</v>
      </c>
      <c r="H142" s="273">
        <v>0</v>
      </c>
    </row>
    <row r="143" spans="1:8" x14ac:dyDescent="0.25">
      <c r="A143" s="251"/>
      <c r="B143" s="255" t="s">
        <v>362</v>
      </c>
      <c r="C143" s="273">
        <v>0</v>
      </c>
      <c r="D143" s="273">
        <v>0</v>
      </c>
      <c r="E143" s="273">
        <v>0</v>
      </c>
      <c r="F143" s="273">
        <v>0</v>
      </c>
      <c r="G143" s="273">
        <v>0</v>
      </c>
      <c r="H143" s="273">
        <v>0</v>
      </c>
    </row>
    <row r="144" spans="1:8" x14ac:dyDescent="0.25">
      <c r="A144" s="251"/>
      <c r="B144" s="255" t="s">
        <v>363</v>
      </c>
      <c r="C144" s="273">
        <v>0</v>
      </c>
      <c r="D144" s="273">
        <v>0</v>
      </c>
      <c r="E144" s="273">
        <v>0</v>
      </c>
      <c r="F144" s="273">
        <v>0</v>
      </c>
      <c r="G144" s="273">
        <v>0</v>
      </c>
      <c r="H144" s="273">
        <v>0</v>
      </c>
    </row>
    <row r="145" spans="1:8" x14ac:dyDescent="0.25">
      <c r="A145" s="251"/>
      <c r="B145" s="255" t="s">
        <v>364</v>
      </c>
      <c r="C145" s="273">
        <v>0</v>
      </c>
      <c r="D145" s="273">
        <v>0</v>
      </c>
      <c r="E145" s="273">
        <v>0</v>
      </c>
      <c r="F145" s="273">
        <v>0</v>
      </c>
      <c r="G145" s="273">
        <v>0</v>
      </c>
      <c r="H145" s="273">
        <v>0</v>
      </c>
    </row>
    <row r="146" spans="1:8" x14ac:dyDescent="0.25">
      <c r="A146" s="443" t="s">
        <v>365</v>
      </c>
      <c r="B146" s="430"/>
      <c r="C146" s="273">
        <v>0</v>
      </c>
      <c r="D146" s="273">
        <v>0</v>
      </c>
      <c r="E146" s="273">
        <v>0</v>
      </c>
      <c r="F146" s="273">
        <v>0</v>
      </c>
      <c r="G146" s="273">
        <v>0</v>
      </c>
      <c r="H146" s="273">
        <v>0</v>
      </c>
    </row>
    <row r="147" spans="1:8" x14ac:dyDescent="0.25">
      <c r="A147" s="251"/>
      <c r="B147" s="255" t="s">
        <v>366</v>
      </c>
      <c r="C147" s="273">
        <v>0</v>
      </c>
      <c r="D147" s="273">
        <v>0</v>
      </c>
      <c r="E147" s="273">
        <v>0</v>
      </c>
      <c r="F147" s="273">
        <v>0</v>
      </c>
      <c r="G147" s="273">
        <v>0</v>
      </c>
      <c r="H147" s="273">
        <v>0</v>
      </c>
    </row>
    <row r="148" spans="1:8" x14ac:dyDescent="0.25">
      <c r="A148" s="251"/>
      <c r="B148" s="255" t="s">
        <v>367</v>
      </c>
      <c r="C148" s="273">
        <v>0</v>
      </c>
      <c r="D148" s="273">
        <v>0</v>
      </c>
      <c r="E148" s="273">
        <v>0</v>
      </c>
      <c r="F148" s="273">
        <v>0</v>
      </c>
      <c r="G148" s="273">
        <v>0</v>
      </c>
      <c r="H148" s="273">
        <v>0</v>
      </c>
    </row>
    <row r="149" spans="1:8" x14ac:dyDescent="0.25">
      <c r="A149" s="251"/>
      <c r="B149" s="255" t="s">
        <v>368</v>
      </c>
      <c r="C149" s="273">
        <v>0</v>
      </c>
      <c r="D149" s="273">
        <v>0</v>
      </c>
      <c r="E149" s="273">
        <v>0</v>
      </c>
      <c r="F149" s="273">
        <v>0</v>
      </c>
      <c r="G149" s="273">
        <v>0</v>
      </c>
      <c r="H149" s="273">
        <v>0</v>
      </c>
    </row>
    <row r="150" spans="1:8" x14ac:dyDescent="0.25">
      <c r="A150" s="443" t="s">
        <v>369</v>
      </c>
      <c r="B150" s="430"/>
      <c r="C150" s="273">
        <v>0</v>
      </c>
      <c r="D150" s="273">
        <v>0</v>
      </c>
      <c r="E150" s="273">
        <v>0</v>
      </c>
      <c r="F150" s="273">
        <v>0</v>
      </c>
      <c r="G150" s="273">
        <v>0</v>
      </c>
      <c r="H150" s="273">
        <v>0</v>
      </c>
    </row>
    <row r="151" spans="1:8" x14ac:dyDescent="0.25">
      <c r="A151" s="251"/>
      <c r="B151" s="255" t="s">
        <v>370</v>
      </c>
      <c r="C151" s="273">
        <v>0</v>
      </c>
      <c r="D151" s="273">
        <v>0</v>
      </c>
      <c r="E151" s="273">
        <v>0</v>
      </c>
      <c r="F151" s="273">
        <v>0</v>
      </c>
      <c r="G151" s="273">
        <v>0</v>
      </c>
      <c r="H151" s="273">
        <v>0</v>
      </c>
    </row>
    <row r="152" spans="1:8" x14ac:dyDescent="0.25">
      <c r="A152" s="251"/>
      <c r="B152" s="255" t="s">
        <v>371</v>
      </c>
      <c r="C152" s="273">
        <v>0</v>
      </c>
      <c r="D152" s="273">
        <v>0</v>
      </c>
      <c r="E152" s="273">
        <v>0</v>
      </c>
      <c r="F152" s="273">
        <v>0</v>
      </c>
      <c r="G152" s="273">
        <v>0</v>
      </c>
      <c r="H152" s="273">
        <v>0</v>
      </c>
    </row>
    <row r="153" spans="1:8" x14ac:dyDescent="0.25">
      <c r="A153" s="251"/>
      <c r="B153" s="255" t="s">
        <v>372</v>
      </c>
      <c r="C153" s="273">
        <v>0</v>
      </c>
      <c r="D153" s="273">
        <v>0</v>
      </c>
      <c r="E153" s="273">
        <v>0</v>
      </c>
      <c r="F153" s="273">
        <v>0</v>
      </c>
      <c r="G153" s="273">
        <v>0</v>
      </c>
      <c r="H153" s="273">
        <v>0</v>
      </c>
    </row>
    <row r="154" spans="1:8" x14ac:dyDescent="0.25">
      <c r="A154" s="251"/>
      <c r="B154" s="255" t="s">
        <v>373</v>
      </c>
      <c r="C154" s="273">
        <v>0</v>
      </c>
      <c r="D154" s="273">
        <v>0</v>
      </c>
      <c r="E154" s="273">
        <v>0</v>
      </c>
      <c r="F154" s="273">
        <v>0</v>
      </c>
      <c r="G154" s="273">
        <v>0</v>
      </c>
      <c r="H154" s="273">
        <v>0</v>
      </c>
    </row>
    <row r="155" spans="1:8" x14ac:dyDescent="0.25">
      <c r="A155" s="251"/>
      <c r="B155" s="255" t="s">
        <v>374</v>
      </c>
      <c r="C155" s="273">
        <v>0</v>
      </c>
      <c r="D155" s="273">
        <v>0</v>
      </c>
      <c r="E155" s="273">
        <v>0</v>
      </c>
      <c r="F155" s="273">
        <v>0</v>
      </c>
      <c r="G155" s="273">
        <v>0</v>
      </c>
      <c r="H155" s="273">
        <v>0</v>
      </c>
    </row>
    <row r="156" spans="1:8" x14ac:dyDescent="0.25">
      <c r="A156" s="251"/>
      <c r="B156" s="255" t="s">
        <v>375</v>
      </c>
      <c r="C156" s="273">
        <v>0</v>
      </c>
      <c r="D156" s="273">
        <v>0</v>
      </c>
      <c r="E156" s="273">
        <v>0</v>
      </c>
      <c r="F156" s="273">
        <v>0</v>
      </c>
      <c r="G156" s="273">
        <v>0</v>
      </c>
      <c r="H156" s="273">
        <v>0</v>
      </c>
    </row>
    <row r="157" spans="1:8" x14ac:dyDescent="0.25">
      <c r="A157" s="251"/>
      <c r="B157" s="255" t="s">
        <v>376</v>
      </c>
      <c r="C157" s="273">
        <v>0</v>
      </c>
      <c r="D157" s="273">
        <v>0</v>
      </c>
      <c r="E157" s="273">
        <v>0</v>
      </c>
      <c r="F157" s="273">
        <v>0</v>
      </c>
      <c r="G157" s="273">
        <v>0</v>
      </c>
      <c r="H157" s="273">
        <v>0</v>
      </c>
    </row>
    <row r="158" spans="1:8" x14ac:dyDescent="0.25">
      <c r="A158" s="251"/>
      <c r="B158" s="255"/>
      <c r="C158" s="273"/>
      <c r="D158" s="273"/>
      <c r="E158" s="273"/>
      <c r="F158" s="273"/>
      <c r="G158" s="273"/>
      <c r="H158" s="250"/>
    </row>
    <row r="159" spans="1:8" x14ac:dyDescent="0.25">
      <c r="A159" s="378" t="s">
        <v>378</v>
      </c>
      <c r="B159" s="379"/>
      <c r="C159" s="276">
        <f>+C81</f>
        <v>55224135</v>
      </c>
      <c r="D159" s="276">
        <f t="shared" ref="D159:H159" si="16">+D81</f>
        <v>0</v>
      </c>
      <c r="E159" s="276">
        <f t="shared" si="16"/>
        <v>55224135</v>
      </c>
      <c r="F159" s="276">
        <f t="shared" si="16"/>
        <v>14248547.34</v>
      </c>
      <c r="G159" s="276">
        <f t="shared" si="16"/>
        <v>14055931.560000002</v>
      </c>
      <c r="H159" s="276">
        <f t="shared" si="16"/>
        <v>40975587.659999996</v>
      </c>
    </row>
    <row r="160" spans="1:8" ht="15.75" thickBot="1" x14ac:dyDescent="0.3">
      <c r="A160" s="268"/>
      <c r="B160" s="269"/>
      <c r="C160" s="277"/>
      <c r="D160" s="266"/>
      <c r="E160" s="266"/>
      <c r="F160" s="266"/>
      <c r="G160" s="266"/>
      <c r="H160" s="266"/>
    </row>
    <row r="162" spans="1:8" x14ac:dyDescent="0.25">
      <c r="A162" s="433" t="s">
        <v>632</v>
      </c>
      <c r="B162" s="433"/>
      <c r="C162" s="433"/>
      <c r="D162" s="433"/>
      <c r="E162" s="433"/>
      <c r="F162" s="433"/>
      <c r="G162" s="433"/>
      <c r="H162" s="433"/>
    </row>
    <row r="163" spans="1:8" x14ac:dyDescent="0.25">
      <c r="A163" s="433"/>
      <c r="B163" s="433"/>
      <c r="C163" s="433"/>
      <c r="D163" s="433"/>
      <c r="E163" s="433"/>
      <c r="F163" s="433"/>
      <c r="G163" s="433"/>
      <c r="H163" s="433"/>
    </row>
    <row r="164" spans="1:8" x14ac:dyDescent="0.25">
      <c r="A164" s="180"/>
      <c r="B164" s="180"/>
      <c r="C164" s="180"/>
      <c r="D164" s="180"/>
      <c r="E164" s="180"/>
      <c r="F164" s="180"/>
      <c r="G164" s="180"/>
    </row>
    <row r="165" spans="1:8" x14ac:dyDescent="0.25">
      <c r="A165" s="180"/>
      <c r="B165" s="180"/>
      <c r="C165" s="180"/>
      <c r="D165" s="180"/>
      <c r="E165" s="180"/>
      <c r="F165" s="180"/>
      <c r="G165" s="180"/>
    </row>
    <row r="166" spans="1:8" x14ac:dyDescent="0.25">
      <c r="A166" s="152"/>
      <c r="B166" s="153"/>
      <c r="C166" s="154"/>
      <c r="D166" s="154"/>
      <c r="E166" s="198"/>
      <c r="F166" s="156"/>
      <c r="G166" s="153"/>
    </row>
    <row r="167" spans="1:8" x14ac:dyDescent="0.25">
      <c r="A167" s="100"/>
      <c r="B167" s="367"/>
      <c r="C167" s="367"/>
      <c r="D167" s="102"/>
      <c r="E167" s="116"/>
      <c r="F167" s="116"/>
      <c r="G167" s="116"/>
    </row>
    <row r="168" spans="1:8" x14ac:dyDescent="0.25">
      <c r="A168" s="199"/>
      <c r="B168" s="368" t="s">
        <v>801</v>
      </c>
      <c r="C168" s="368"/>
      <c r="D168" s="102"/>
      <c r="E168" s="389" t="s">
        <v>790</v>
      </c>
      <c r="F168" s="389"/>
      <c r="G168" s="389"/>
    </row>
    <row r="169" spans="1:8" x14ac:dyDescent="0.25">
      <c r="A169" s="200"/>
      <c r="B169" s="369" t="s">
        <v>791</v>
      </c>
      <c r="C169" s="369"/>
      <c r="D169" s="201"/>
      <c r="E169" s="390" t="s">
        <v>798</v>
      </c>
      <c r="F169" s="390"/>
      <c r="G169" s="390"/>
      <c r="H169" s="143"/>
    </row>
    <row r="170" spans="1:8" x14ac:dyDescent="0.25">
      <c r="A170" s="143"/>
      <c r="B170" s="125"/>
      <c r="C170" s="143"/>
      <c r="D170" s="110"/>
      <c r="E170" s="368"/>
      <c r="F170" s="368"/>
      <c r="G170" s="368"/>
      <c r="H170" s="143"/>
    </row>
    <row r="171" spans="1:8" ht="15" customHeight="1" x14ac:dyDescent="0.25">
      <c r="A171" s="143"/>
      <c r="B171" s="124"/>
      <c r="C171" s="143"/>
      <c r="D171" s="112"/>
      <c r="E171" s="369"/>
      <c r="F171" s="369"/>
      <c r="G171" s="369"/>
      <c r="H171" s="143"/>
    </row>
    <row r="172" spans="1:8" x14ac:dyDescent="0.25">
      <c r="A172" s="143"/>
      <c r="B172" s="143"/>
      <c r="C172" s="143"/>
      <c r="D172" s="143"/>
      <c r="E172" s="143"/>
      <c r="F172" s="143"/>
      <c r="G172" s="143"/>
      <c r="H172" s="143"/>
    </row>
  </sheetData>
  <mergeCells count="30">
    <mergeCell ref="A146:B146"/>
    <mergeCell ref="A150:B150"/>
    <mergeCell ref="A159:B159"/>
    <mergeCell ref="A93:B93"/>
    <mergeCell ref="A103:B103"/>
    <mergeCell ref="A113:B113"/>
    <mergeCell ref="A133:B133"/>
    <mergeCell ref="A137:B137"/>
    <mergeCell ref="E170:G170"/>
    <mergeCell ref="E171:G171"/>
    <mergeCell ref="A1:H1"/>
    <mergeCell ref="A2:H2"/>
    <mergeCell ref="A3:H3"/>
    <mergeCell ref="A4:H4"/>
    <mergeCell ref="A5:H5"/>
    <mergeCell ref="A6:B7"/>
    <mergeCell ref="C6:G6"/>
    <mergeCell ref="H6:H7"/>
    <mergeCell ref="A8:B8"/>
    <mergeCell ref="A82:B82"/>
    <mergeCell ref="A123:B123"/>
    <mergeCell ref="A84:B84"/>
    <mergeCell ref="A83:B83"/>
    <mergeCell ref="A85:B85"/>
    <mergeCell ref="A162:H163"/>
    <mergeCell ref="B167:C167"/>
    <mergeCell ref="B168:C168"/>
    <mergeCell ref="E168:G168"/>
    <mergeCell ref="B169:C169"/>
    <mergeCell ref="E169:G16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80" orientation="landscape" r:id="rId1"/>
  <rowBreaks count="4" manualBreakCount="4">
    <brk id="40" max="16383" man="1"/>
    <brk id="72" max="16383" man="1"/>
    <brk id="106" max="16383" man="1"/>
    <brk id="139" max="16383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6"/>
  <sheetViews>
    <sheetView topLeftCell="A85" zoomScaleNormal="100" workbookViewId="0">
      <selection activeCell="H98" sqref="H98"/>
    </sheetView>
  </sheetViews>
  <sheetFormatPr baseColWidth="10" defaultRowHeight="15" x14ac:dyDescent="0.25"/>
  <cols>
    <col min="1" max="1" width="20.625" bestFit="1" customWidth="1"/>
  </cols>
  <sheetData>
    <row r="1" spans="1:7" x14ac:dyDescent="0.25">
      <c r="A1" s="466" t="s">
        <v>120</v>
      </c>
      <c r="B1" s="467"/>
      <c r="C1" s="467"/>
      <c r="D1" s="467"/>
      <c r="E1" s="467"/>
      <c r="F1" s="467"/>
      <c r="G1" s="468"/>
    </row>
    <row r="2" spans="1:7" x14ac:dyDescent="0.25">
      <c r="A2" s="351" t="s">
        <v>297</v>
      </c>
      <c r="B2" s="352"/>
      <c r="C2" s="352"/>
      <c r="D2" s="352"/>
      <c r="E2" s="352"/>
      <c r="F2" s="352"/>
      <c r="G2" s="353"/>
    </row>
    <row r="3" spans="1:7" x14ac:dyDescent="0.25">
      <c r="A3" s="351" t="s">
        <v>379</v>
      </c>
      <c r="B3" s="352"/>
      <c r="C3" s="352"/>
      <c r="D3" s="352"/>
      <c r="E3" s="352"/>
      <c r="F3" s="352"/>
      <c r="G3" s="353"/>
    </row>
    <row r="4" spans="1:7" x14ac:dyDescent="0.25">
      <c r="A4" s="351" t="s">
        <v>806</v>
      </c>
      <c r="B4" s="352"/>
      <c r="C4" s="352"/>
      <c r="D4" s="352"/>
      <c r="E4" s="352"/>
      <c r="F4" s="352"/>
      <c r="G4" s="353"/>
    </row>
    <row r="5" spans="1:7" ht="15.75" thickBot="1" x14ac:dyDescent="0.3">
      <c r="A5" s="354" t="s">
        <v>1</v>
      </c>
      <c r="B5" s="355"/>
      <c r="C5" s="355"/>
      <c r="D5" s="355"/>
      <c r="E5" s="355"/>
      <c r="F5" s="355"/>
      <c r="G5" s="356"/>
    </row>
    <row r="6" spans="1:7" ht="15.75" thickBot="1" x14ac:dyDescent="0.3">
      <c r="A6" s="382" t="s">
        <v>2</v>
      </c>
      <c r="B6" s="459" t="s">
        <v>299</v>
      </c>
      <c r="C6" s="460"/>
      <c r="D6" s="460"/>
      <c r="E6" s="460"/>
      <c r="F6" s="461"/>
      <c r="G6" s="382" t="s">
        <v>300</v>
      </c>
    </row>
    <row r="7" spans="1:7" ht="36.75" thickBot="1" x14ac:dyDescent="0.3">
      <c r="A7" s="371"/>
      <c r="B7" s="342" t="s">
        <v>186</v>
      </c>
      <c r="C7" s="342" t="s">
        <v>230</v>
      </c>
      <c r="D7" s="342" t="s">
        <v>231</v>
      </c>
      <c r="E7" s="342" t="s">
        <v>187</v>
      </c>
      <c r="F7" s="342" t="s">
        <v>204</v>
      </c>
      <c r="G7" s="371"/>
    </row>
    <row r="8" spans="1:7" ht="16.5" customHeight="1" x14ac:dyDescent="0.25">
      <c r="A8" s="309" t="s">
        <v>380</v>
      </c>
      <c r="B8" s="462">
        <f t="shared" ref="B8:F8" si="0">SUM(B10:B88)</f>
        <v>55224135</v>
      </c>
      <c r="C8" s="464">
        <f t="shared" si="0"/>
        <v>3.4924596548080444E-10</v>
      </c>
      <c r="D8" s="462">
        <f t="shared" si="0"/>
        <v>55224135.000000015</v>
      </c>
      <c r="E8" s="464">
        <f t="shared" si="0"/>
        <v>14248547.371999996</v>
      </c>
      <c r="F8" s="462">
        <f t="shared" si="0"/>
        <v>14055931.559999997</v>
      </c>
      <c r="G8" s="462">
        <f t="shared" ref="G8" si="1">SUM(G10:G88)</f>
        <v>40975587.627999999</v>
      </c>
    </row>
    <row r="9" spans="1:7" x14ac:dyDescent="0.25">
      <c r="A9" s="309" t="s">
        <v>381</v>
      </c>
      <c r="B9" s="463"/>
      <c r="C9" s="465"/>
      <c r="D9" s="463"/>
      <c r="E9" s="465"/>
      <c r="F9" s="463"/>
      <c r="G9" s="463"/>
    </row>
    <row r="10" spans="1:7" x14ac:dyDescent="0.25">
      <c r="A10" s="307" t="s">
        <v>711</v>
      </c>
      <c r="B10" s="335">
        <v>0</v>
      </c>
      <c r="C10" s="318">
        <v>314780.03999999998</v>
      </c>
      <c r="D10" s="335">
        <f>+C10</f>
        <v>314780.03999999998</v>
      </c>
      <c r="E10" s="318">
        <v>314780.03999999998</v>
      </c>
      <c r="F10" s="335">
        <v>303425.53999999998</v>
      </c>
      <c r="G10" s="335">
        <f>+D10-E10</f>
        <v>0</v>
      </c>
    </row>
    <row r="11" spans="1:7" ht="36" x14ac:dyDescent="0.25">
      <c r="A11" s="307" t="s">
        <v>712</v>
      </c>
      <c r="B11" s="335">
        <v>55224135</v>
      </c>
      <c r="C11" s="318">
        <v>-2606440.34</v>
      </c>
      <c r="D11" s="335">
        <f>+B11+C11</f>
        <v>52617694.659999996</v>
      </c>
      <c r="E11" s="318">
        <v>11642107</v>
      </c>
      <c r="F11" s="335">
        <v>11598693.34</v>
      </c>
      <c r="G11" s="335">
        <f t="shared" ref="G11:G23" si="2">+D11-E11</f>
        <v>40975587.659999996</v>
      </c>
    </row>
    <row r="12" spans="1:7" x14ac:dyDescent="0.25">
      <c r="A12" s="307" t="s">
        <v>713</v>
      </c>
      <c r="B12" s="335">
        <v>0</v>
      </c>
      <c r="C12" s="318">
        <v>0</v>
      </c>
      <c r="D12" s="335">
        <f>+B12+C12</f>
        <v>0</v>
      </c>
      <c r="E12" s="318">
        <v>0</v>
      </c>
      <c r="F12" s="335">
        <v>0</v>
      </c>
      <c r="G12" s="335">
        <f t="shared" si="2"/>
        <v>0</v>
      </c>
    </row>
    <row r="13" spans="1:7" x14ac:dyDescent="0.25">
      <c r="A13" s="307" t="s">
        <v>714</v>
      </c>
      <c r="B13" s="335">
        <v>0</v>
      </c>
      <c r="C13" s="318">
        <v>214330.77</v>
      </c>
      <c r="D13" s="335">
        <f t="shared" ref="D13:D24" si="3">+C13</f>
        <v>214330.77</v>
      </c>
      <c r="E13" s="318">
        <v>214330.77</v>
      </c>
      <c r="F13" s="335">
        <v>165164.74</v>
      </c>
      <c r="G13" s="335">
        <f t="shared" si="2"/>
        <v>0</v>
      </c>
    </row>
    <row r="14" spans="1:7" x14ac:dyDescent="0.25">
      <c r="A14" s="307" t="s">
        <v>715</v>
      </c>
      <c r="B14" s="335">
        <v>0</v>
      </c>
      <c r="C14" s="318">
        <v>59069.84</v>
      </c>
      <c r="D14" s="335">
        <f t="shared" si="3"/>
        <v>59069.84</v>
      </c>
      <c r="E14" s="318">
        <v>59069.84</v>
      </c>
      <c r="F14" s="335">
        <v>49399.45</v>
      </c>
      <c r="G14" s="335">
        <f t="shared" si="2"/>
        <v>0</v>
      </c>
    </row>
    <row r="15" spans="1:7" x14ac:dyDescent="0.25">
      <c r="A15" s="307" t="s">
        <v>716</v>
      </c>
      <c r="B15" s="335">
        <v>0</v>
      </c>
      <c r="C15" s="318">
        <v>43632.92</v>
      </c>
      <c r="D15" s="335">
        <f t="shared" si="3"/>
        <v>43632.92</v>
      </c>
      <c r="E15" s="318">
        <v>43632.92</v>
      </c>
      <c r="F15" s="335">
        <v>34893.74</v>
      </c>
      <c r="G15" s="335">
        <f t="shared" si="2"/>
        <v>0</v>
      </c>
    </row>
    <row r="16" spans="1:7" x14ac:dyDescent="0.25">
      <c r="A16" s="307" t="s">
        <v>717</v>
      </c>
      <c r="B16" s="335">
        <v>0</v>
      </c>
      <c r="C16" s="318">
        <v>254084.82</v>
      </c>
      <c r="D16" s="335">
        <f t="shared" si="3"/>
        <v>254084.82</v>
      </c>
      <c r="E16" s="318">
        <v>254084.82</v>
      </c>
      <c r="F16" s="335">
        <v>250085.1</v>
      </c>
      <c r="G16" s="335">
        <f t="shared" si="2"/>
        <v>0</v>
      </c>
    </row>
    <row r="17" spans="1:7" x14ac:dyDescent="0.25">
      <c r="A17" s="307" t="s">
        <v>718</v>
      </c>
      <c r="B17" s="335">
        <v>0</v>
      </c>
      <c r="C17" s="318">
        <v>58022.34</v>
      </c>
      <c r="D17" s="335">
        <f t="shared" si="3"/>
        <v>58022.34</v>
      </c>
      <c r="E17" s="318">
        <v>58022.34</v>
      </c>
      <c r="F17" s="335">
        <v>48351.95</v>
      </c>
      <c r="G17" s="335">
        <f t="shared" si="2"/>
        <v>0</v>
      </c>
    </row>
    <row r="18" spans="1:7" x14ac:dyDescent="0.25">
      <c r="A18" s="307" t="s">
        <v>719</v>
      </c>
      <c r="B18" s="335">
        <v>0</v>
      </c>
      <c r="C18" s="318">
        <v>72384.789999999994</v>
      </c>
      <c r="D18" s="335">
        <f t="shared" si="3"/>
        <v>72384.789999999994</v>
      </c>
      <c r="E18" s="318">
        <v>72384.789999999994</v>
      </c>
      <c r="F18" s="335">
        <v>60564.61</v>
      </c>
      <c r="G18" s="335">
        <f t="shared" si="2"/>
        <v>0</v>
      </c>
    </row>
    <row r="19" spans="1:7" x14ac:dyDescent="0.25">
      <c r="A19" s="307" t="s">
        <v>720</v>
      </c>
      <c r="B19" s="335">
        <v>0</v>
      </c>
      <c r="C19" s="318">
        <v>1376733.95</v>
      </c>
      <c r="D19" s="335">
        <f t="shared" si="3"/>
        <v>1376733.95</v>
      </c>
      <c r="E19" s="318">
        <v>1376733.95</v>
      </c>
      <c r="F19" s="335">
        <v>1375492.75</v>
      </c>
      <c r="G19" s="335">
        <f t="shared" si="2"/>
        <v>0</v>
      </c>
    </row>
    <row r="20" spans="1:7" x14ac:dyDescent="0.25">
      <c r="A20" s="307" t="s">
        <v>721</v>
      </c>
      <c r="B20" s="335">
        <v>0</v>
      </c>
      <c r="C20" s="318">
        <v>119308.93</v>
      </c>
      <c r="D20" s="335">
        <f t="shared" si="3"/>
        <v>119308.93</v>
      </c>
      <c r="E20" s="318">
        <v>119308.93</v>
      </c>
      <c r="F20" s="335">
        <v>114294.47</v>
      </c>
      <c r="G20" s="335">
        <f t="shared" si="2"/>
        <v>0</v>
      </c>
    </row>
    <row r="21" spans="1:7" x14ac:dyDescent="0.25">
      <c r="A21" s="307" t="s">
        <v>722</v>
      </c>
      <c r="B21" s="335">
        <v>0</v>
      </c>
      <c r="C21" s="318">
        <v>7213.92</v>
      </c>
      <c r="D21" s="335">
        <f t="shared" si="3"/>
        <v>7213.92</v>
      </c>
      <c r="E21" s="318">
        <v>7213.92</v>
      </c>
      <c r="F21" s="335">
        <v>7213.92</v>
      </c>
      <c r="G21" s="335">
        <f t="shared" si="2"/>
        <v>0</v>
      </c>
    </row>
    <row r="22" spans="1:7" x14ac:dyDescent="0.25">
      <c r="A22" s="307" t="s">
        <v>723</v>
      </c>
      <c r="B22" s="335">
        <v>0</v>
      </c>
      <c r="C22" s="318">
        <v>86878.02</v>
      </c>
      <c r="D22" s="335">
        <f t="shared" si="3"/>
        <v>86878.02</v>
      </c>
      <c r="E22" s="318">
        <v>86878.051999999996</v>
      </c>
      <c r="F22" s="335">
        <v>48351.95</v>
      </c>
      <c r="G22" s="335">
        <f t="shared" si="2"/>
        <v>-3.1999999991967343E-2</v>
      </c>
    </row>
    <row r="23" spans="1:7" x14ac:dyDescent="0.25">
      <c r="A23" s="307" t="s">
        <v>724</v>
      </c>
      <c r="B23" s="335">
        <v>0</v>
      </c>
      <c r="C23" s="318">
        <v>0</v>
      </c>
      <c r="D23" s="335">
        <f t="shared" si="3"/>
        <v>0</v>
      </c>
      <c r="E23" s="318">
        <v>0</v>
      </c>
      <c r="F23" s="335">
        <v>0</v>
      </c>
      <c r="G23" s="335">
        <f t="shared" si="2"/>
        <v>0</v>
      </c>
    </row>
    <row r="24" spans="1:7" x14ac:dyDescent="0.25">
      <c r="A24" s="307" t="s">
        <v>725</v>
      </c>
      <c r="B24" s="335">
        <v>0</v>
      </c>
      <c r="C24" s="318">
        <v>0</v>
      </c>
      <c r="D24" s="335">
        <f t="shared" si="3"/>
        <v>0</v>
      </c>
      <c r="E24" s="318">
        <v>0</v>
      </c>
      <c r="F24" s="335">
        <v>0</v>
      </c>
      <c r="G24" s="335">
        <f>+D24-E24</f>
        <v>0</v>
      </c>
    </row>
    <row r="25" spans="1:7" ht="24" x14ac:dyDescent="0.25">
      <c r="A25" s="307" t="s">
        <v>726</v>
      </c>
      <c r="B25" s="335">
        <v>0</v>
      </c>
      <c r="C25" s="318">
        <v>0</v>
      </c>
      <c r="D25" s="335">
        <v>0</v>
      </c>
      <c r="E25" s="318">
        <v>0</v>
      </c>
      <c r="F25" s="335">
        <v>0</v>
      </c>
      <c r="G25" s="335">
        <f t="shared" ref="G25:G88" si="4">+D25-E25</f>
        <v>0</v>
      </c>
    </row>
    <row r="26" spans="1:7" x14ac:dyDescent="0.25">
      <c r="A26" s="307" t="s">
        <v>728</v>
      </c>
      <c r="B26" s="290">
        <v>0</v>
      </c>
      <c r="C26" s="343">
        <v>0</v>
      </c>
      <c r="D26" s="290">
        <v>0</v>
      </c>
      <c r="E26" s="343">
        <v>0</v>
      </c>
      <c r="F26" s="290">
        <v>0</v>
      </c>
      <c r="G26" s="290">
        <f t="shared" si="4"/>
        <v>0</v>
      </c>
    </row>
    <row r="27" spans="1:7" ht="24" x14ac:dyDescent="0.25">
      <c r="A27" s="307" t="s">
        <v>729</v>
      </c>
      <c r="B27" s="290">
        <v>0</v>
      </c>
      <c r="C27" s="343">
        <v>0</v>
      </c>
      <c r="D27" s="290">
        <v>0</v>
      </c>
      <c r="E27" s="343">
        <v>0</v>
      </c>
      <c r="F27" s="290">
        <v>0</v>
      </c>
      <c r="G27" s="290">
        <f t="shared" si="4"/>
        <v>0</v>
      </c>
    </row>
    <row r="28" spans="1:7" x14ac:dyDescent="0.25">
      <c r="A28" s="307" t="s">
        <v>730</v>
      </c>
      <c r="B28" s="290">
        <v>0</v>
      </c>
      <c r="C28" s="343">
        <v>0</v>
      </c>
      <c r="D28" s="290">
        <v>0</v>
      </c>
      <c r="E28" s="343">
        <v>0</v>
      </c>
      <c r="F28" s="290">
        <v>0</v>
      </c>
      <c r="G28" s="290">
        <f t="shared" si="4"/>
        <v>0</v>
      </c>
    </row>
    <row r="29" spans="1:7" x14ac:dyDescent="0.25">
      <c r="A29" s="307" t="s">
        <v>731</v>
      </c>
      <c r="B29" s="290">
        <v>0</v>
      </c>
      <c r="C29" s="343">
        <v>0</v>
      </c>
      <c r="D29" s="290">
        <v>0</v>
      </c>
      <c r="E29" s="343">
        <v>0</v>
      </c>
      <c r="F29" s="290">
        <v>0</v>
      </c>
      <c r="G29" s="290">
        <f t="shared" si="4"/>
        <v>0</v>
      </c>
    </row>
    <row r="30" spans="1:7" x14ac:dyDescent="0.25">
      <c r="A30" s="307" t="s">
        <v>727</v>
      </c>
      <c r="B30" s="290">
        <v>0</v>
      </c>
      <c r="C30" s="343">
        <v>0</v>
      </c>
      <c r="D30" s="290">
        <v>0</v>
      </c>
      <c r="E30" s="343">
        <v>0</v>
      </c>
      <c r="F30" s="290">
        <v>0</v>
      </c>
      <c r="G30" s="290">
        <f t="shared" si="4"/>
        <v>0</v>
      </c>
    </row>
    <row r="31" spans="1:7" x14ac:dyDescent="0.25">
      <c r="A31" s="307" t="s">
        <v>732</v>
      </c>
      <c r="B31" s="290">
        <v>0</v>
      </c>
      <c r="C31" s="343">
        <v>0</v>
      </c>
      <c r="D31" s="290">
        <v>0</v>
      </c>
      <c r="E31" s="343">
        <v>0</v>
      </c>
      <c r="F31" s="290">
        <v>0</v>
      </c>
      <c r="G31" s="290">
        <f t="shared" si="4"/>
        <v>0</v>
      </c>
    </row>
    <row r="32" spans="1:7" x14ac:dyDescent="0.25">
      <c r="A32" s="307" t="s">
        <v>733</v>
      </c>
      <c r="B32" s="290">
        <v>0</v>
      </c>
      <c r="C32" s="343">
        <v>0</v>
      </c>
      <c r="D32" s="290">
        <v>0</v>
      </c>
      <c r="E32" s="343">
        <v>0</v>
      </c>
      <c r="F32" s="290">
        <v>0</v>
      </c>
      <c r="G32" s="290">
        <f t="shared" si="4"/>
        <v>0</v>
      </c>
    </row>
    <row r="33" spans="1:7" x14ac:dyDescent="0.25">
      <c r="A33" s="307" t="s">
        <v>734</v>
      </c>
      <c r="B33" s="290">
        <v>0</v>
      </c>
      <c r="C33" s="343">
        <v>0</v>
      </c>
      <c r="D33" s="290">
        <v>0</v>
      </c>
      <c r="E33" s="343">
        <v>0</v>
      </c>
      <c r="F33" s="290">
        <v>0</v>
      </c>
      <c r="G33" s="290">
        <f t="shared" si="4"/>
        <v>0</v>
      </c>
    </row>
    <row r="34" spans="1:7" x14ac:dyDescent="0.25">
      <c r="A34" s="307" t="s">
        <v>735</v>
      </c>
      <c r="B34" s="290">
        <v>0</v>
      </c>
      <c r="C34" s="343">
        <v>0</v>
      </c>
      <c r="D34" s="290">
        <v>0</v>
      </c>
      <c r="E34" s="343">
        <v>0</v>
      </c>
      <c r="F34" s="290">
        <v>0</v>
      </c>
      <c r="G34" s="290">
        <f t="shared" si="4"/>
        <v>0</v>
      </c>
    </row>
    <row r="35" spans="1:7" ht="15.75" thickBot="1" x14ac:dyDescent="0.3">
      <c r="A35" s="308" t="s">
        <v>736</v>
      </c>
      <c r="B35" s="179">
        <v>0</v>
      </c>
      <c r="C35" s="343">
        <v>0</v>
      </c>
      <c r="D35" s="179">
        <v>0</v>
      </c>
      <c r="E35" s="343">
        <v>0</v>
      </c>
      <c r="F35" s="179">
        <v>0</v>
      </c>
      <c r="G35" s="179">
        <f t="shared" si="4"/>
        <v>0</v>
      </c>
    </row>
    <row r="36" spans="1:7" x14ac:dyDescent="0.25">
      <c r="A36" s="150" t="s">
        <v>737</v>
      </c>
      <c r="B36" s="340">
        <v>0</v>
      </c>
      <c r="C36" s="341">
        <v>0</v>
      </c>
      <c r="D36" s="341">
        <v>0</v>
      </c>
      <c r="E36" s="341">
        <v>0</v>
      </c>
      <c r="F36" s="341">
        <v>0</v>
      </c>
      <c r="G36" s="341">
        <f t="shared" si="4"/>
        <v>0</v>
      </c>
    </row>
    <row r="37" spans="1:7" x14ac:dyDescent="0.25">
      <c r="A37" s="150" t="s">
        <v>738</v>
      </c>
      <c r="B37" s="290">
        <v>0</v>
      </c>
      <c r="C37" s="151">
        <v>0</v>
      </c>
      <c r="D37" s="151">
        <v>0</v>
      </c>
      <c r="E37" s="151">
        <v>0</v>
      </c>
      <c r="F37" s="151">
        <v>0</v>
      </c>
      <c r="G37" s="151">
        <f t="shared" si="4"/>
        <v>0</v>
      </c>
    </row>
    <row r="38" spans="1:7" x14ac:dyDescent="0.25">
      <c r="A38" s="150" t="s">
        <v>739</v>
      </c>
      <c r="B38" s="290">
        <v>0</v>
      </c>
      <c r="C38" s="151">
        <v>0</v>
      </c>
      <c r="D38" s="151">
        <v>0</v>
      </c>
      <c r="E38" s="151">
        <v>0</v>
      </c>
      <c r="F38" s="151">
        <v>0</v>
      </c>
      <c r="G38" s="151">
        <f t="shared" si="4"/>
        <v>0</v>
      </c>
    </row>
    <row r="39" spans="1:7" x14ac:dyDescent="0.25">
      <c r="A39" s="150" t="s">
        <v>740</v>
      </c>
      <c r="B39" s="290">
        <v>0</v>
      </c>
      <c r="C39" s="151">
        <v>0</v>
      </c>
      <c r="D39" s="151">
        <v>0</v>
      </c>
      <c r="E39" s="151">
        <v>0</v>
      </c>
      <c r="F39" s="151">
        <v>0</v>
      </c>
      <c r="G39" s="151">
        <f t="shared" si="4"/>
        <v>0</v>
      </c>
    </row>
    <row r="40" spans="1:7" x14ac:dyDescent="0.25">
      <c r="A40" s="150" t="s">
        <v>741</v>
      </c>
      <c r="B40" s="290">
        <v>0</v>
      </c>
      <c r="C40" s="151">
        <v>0</v>
      </c>
      <c r="D40" s="151">
        <v>0</v>
      </c>
      <c r="E40" s="151">
        <v>0</v>
      </c>
      <c r="F40" s="151">
        <v>0</v>
      </c>
      <c r="G40" s="151">
        <f t="shared" si="4"/>
        <v>0</v>
      </c>
    </row>
    <row r="41" spans="1:7" x14ac:dyDescent="0.25">
      <c r="A41" s="150" t="s">
        <v>742</v>
      </c>
      <c r="B41" s="290">
        <v>0</v>
      </c>
      <c r="C41" s="151">
        <v>0</v>
      </c>
      <c r="D41" s="151">
        <v>0</v>
      </c>
      <c r="E41" s="151">
        <v>0</v>
      </c>
      <c r="F41" s="151">
        <v>0</v>
      </c>
      <c r="G41" s="151">
        <f t="shared" si="4"/>
        <v>0</v>
      </c>
    </row>
    <row r="42" spans="1:7" x14ac:dyDescent="0.25">
      <c r="A42" s="150" t="s">
        <v>788</v>
      </c>
      <c r="B42" s="290">
        <v>0</v>
      </c>
      <c r="C42" s="151">
        <v>0</v>
      </c>
      <c r="D42" s="151">
        <v>0</v>
      </c>
      <c r="E42" s="151">
        <v>0</v>
      </c>
      <c r="F42" s="151">
        <v>0</v>
      </c>
      <c r="G42" s="151">
        <f t="shared" si="4"/>
        <v>0</v>
      </c>
    </row>
    <row r="43" spans="1:7" x14ac:dyDescent="0.25">
      <c r="A43" s="150" t="s">
        <v>743</v>
      </c>
      <c r="B43" s="290">
        <v>0</v>
      </c>
      <c r="C43" s="151">
        <v>0</v>
      </c>
      <c r="D43" s="151">
        <v>0</v>
      </c>
      <c r="E43" s="151">
        <v>0</v>
      </c>
      <c r="F43" s="151">
        <v>0</v>
      </c>
      <c r="G43" s="151">
        <f t="shared" si="4"/>
        <v>0</v>
      </c>
    </row>
    <row r="44" spans="1:7" x14ac:dyDescent="0.25">
      <c r="A44" s="150" t="s">
        <v>744</v>
      </c>
      <c r="B44" s="290">
        <v>0</v>
      </c>
      <c r="C44" s="151">
        <v>0</v>
      </c>
      <c r="D44" s="151">
        <v>0</v>
      </c>
      <c r="E44" s="151">
        <v>0</v>
      </c>
      <c r="F44" s="151">
        <v>0</v>
      </c>
      <c r="G44" s="151">
        <f t="shared" si="4"/>
        <v>0</v>
      </c>
    </row>
    <row r="45" spans="1:7" x14ac:dyDescent="0.25">
      <c r="A45" s="150" t="s">
        <v>745</v>
      </c>
      <c r="B45" s="290">
        <v>0</v>
      </c>
      <c r="C45" s="151">
        <v>0</v>
      </c>
      <c r="D45" s="151">
        <v>0</v>
      </c>
      <c r="E45" s="151">
        <v>0</v>
      </c>
      <c r="F45" s="151">
        <v>0</v>
      </c>
      <c r="G45" s="151">
        <f t="shared" si="4"/>
        <v>0</v>
      </c>
    </row>
    <row r="46" spans="1:7" x14ac:dyDescent="0.25">
      <c r="A46" s="150" t="s">
        <v>787</v>
      </c>
      <c r="B46" s="290">
        <v>0</v>
      </c>
      <c r="C46" s="151">
        <v>0</v>
      </c>
      <c r="D46" s="151">
        <v>0</v>
      </c>
      <c r="E46" s="151">
        <v>0</v>
      </c>
      <c r="F46" s="151">
        <v>0</v>
      </c>
      <c r="G46" s="151">
        <f t="shared" si="4"/>
        <v>0</v>
      </c>
    </row>
    <row r="47" spans="1:7" x14ac:dyDescent="0.25">
      <c r="A47" s="150" t="s">
        <v>746</v>
      </c>
      <c r="B47" s="290">
        <v>0</v>
      </c>
      <c r="C47" s="151">
        <v>0</v>
      </c>
      <c r="D47" s="151">
        <v>0</v>
      </c>
      <c r="E47" s="151">
        <v>0</v>
      </c>
      <c r="F47" s="151">
        <v>0</v>
      </c>
      <c r="G47" s="151">
        <f t="shared" si="4"/>
        <v>0</v>
      </c>
    </row>
    <row r="48" spans="1:7" x14ac:dyDescent="0.25">
      <c r="A48" s="150" t="s">
        <v>786</v>
      </c>
      <c r="B48" s="290">
        <v>0</v>
      </c>
      <c r="C48" s="151">
        <v>0</v>
      </c>
      <c r="D48" s="151">
        <v>0</v>
      </c>
      <c r="E48" s="151">
        <v>0</v>
      </c>
      <c r="F48" s="151">
        <v>0</v>
      </c>
      <c r="G48" s="151">
        <f t="shared" si="4"/>
        <v>0</v>
      </c>
    </row>
    <row r="49" spans="1:7" x14ac:dyDescent="0.25">
      <c r="A49" s="150" t="s">
        <v>747</v>
      </c>
      <c r="B49" s="290">
        <v>0</v>
      </c>
      <c r="C49" s="151">
        <v>0</v>
      </c>
      <c r="D49" s="151">
        <v>0</v>
      </c>
      <c r="E49" s="151">
        <v>0</v>
      </c>
      <c r="F49" s="151">
        <v>0</v>
      </c>
      <c r="G49" s="151">
        <f t="shared" si="4"/>
        <v>0</v>
      </c>
    </row>
    <row r="50" spans="1:7" x14ac:dyDescent="0.25">
      <c r="A50" s="150" t="s">
        <v>748</v>
      </c>
      <c r="B50" s="290">
        <v>0</v>
      </c>
      <c r="C50" s="151">
        <v>0</v>
      </c>
      <c r="D50" s="151">
        <v>0</v>
      </c>
      <c r="E50" s="151">
        <v>0</v>
      </c>
      <c r="F50" s="151">
        <v>0</v>
      </c>
      <c r="G50" s="151">
        <f t="shared" si="4"/>
        <v>0</v>
      </c>
    </row>
    <row r="51" spans="1:7" x14ac:dyDescent="0.25">
      <c r="A51" s="150" t="s">
        <v>749</v>
      </c>
      <c r="B51" s="290">
        <v>0</v>
      </c>
      <c r="C51" s="151">
        <v>0</v>
      </c>
      <c r="D51" s="151">
        <v>0</v>
      </c>
      <c r="E51" s="151">
        <v>0</v>
      </c>
      <c r="F51" s="151">
        <v>0</v>
      </c>
      <c r="G51" s="151">
        <f t="shared" si="4"/>
        <v>0</v>
      </c>
    </row>
    <row r="52" spans="1:7" x14ac:dyDescent="0.25">
      <c r="A52" s="150" t="s">
        <v>750</v>
      </c>
      <c r="B52" s="290">
        <v>0</v>
      </c>
      <c r="C52" s="151">
        <v>0</v>
      </c>
      <c r="D52" s="151">
        <v>0</v>
      </c>
      <c r="E52" s="151">
        <v>0</v>
      </c>
      <c r="F52" s="151">
        <v>0</v>
      </c>
      <c r="G52" s="151">
        <f t="shared" si="4"/>
        <v>0</v>
      </c>
    </row>
    <row r="53" spans="1:7" x14ac:dyDescent="0.25">
      <c r="A53" s="150" t="s">
        <v>751</v>
      </c>
      <c r="B53" s="290">
        <v>0</v>
      </c>
      <c r="C53" s="151">
        <v>0</v>
      </c>
      <c r="D53" s="151">
        <v>0</v>
      </c>
      <c r="E53" s="151">
        <v>0</v>
      </c>
      <c r="F53" s="151">
        <v>0</v>
      </c>
      <c r="G53" s="151">
        <f t="shared" si="4"/>
        <v>0</v>
      </c>
    </row>
    <row r="54" spans="1:7" x14ac:dyDescent="0.25">
      <c r="A54" s="150" t="s">
        <v>752</v>
      </c>
      <c r="B54" s="290">
        <v>0</v>
      </c>
      <c r="C54" s="151">
        <v>0</v>
      </c>
      <c r="D54" s="151">
        <v>0</v>
      </c>
      <c r="E54" s="151">
        <v>0</v>
      </c>
      <c r="F54" s="151">
        <v>0</v>
      </c>
      <c r="G54" s="151">
        <f t="shared" si="4"/>
        <v>0</v>
      </c>
    </row>
    <row r="55" spans="1:7" x14ac:dyDescent="0.25">
      <c r="A55" s="150" t="s">
        <v>753</v>
      </c>
      <c r="B55" s="290">
        <v>0</v>
      </c>
      <c r="C55" s="151">
        <v>0</v>
      </c>
      <c r="D55" s="151">
        <v>0</v>
      </c>
      <c r="E55" s="151">
        <v>0</v>
      </c>
      <c r="F55" s="151">
        <v>0</v>
      </c>
      <c r="G55" s="151">
        <f t="shared" si="4"/>
        <v>0</v>
      </c>
    </row>
    <row r="56" spans="1:7" x14ac:dyDescent="0.25">
      <c r="A56" s="150" t="s">
        <v>754</v>
      </c>
      <c r="B56" s="290">
        <v>0</v>
      </c>
      <c r="C56" s="151">
        <v>0</v>
      </c>
      <c r="D56" s="151">
        <v>0</v>
      </c>
      <c r="E56" s="151">
        <v>0</v>
      </c>
      <c r="F56" s="151">
        <v>0</v>
      </c>
      <c r="G56" s="151">
        <f t="shared" si="4"/>
        <v>0</v>
      </c>
    </row>
    <row r="57" spans="1:7" x14ac:dyDescent="0.25">
      <c r="A57" s="150" t="s">
        <v>755</v>
      </c>
      <c r="B57" s="290">
        <v>0</v>
      </c>
      <c r="C57" s="151">
        <v>0</v>
      </c>
      <c r="D57" s="151">
        <v>0</v>
      </c>
      <c r="E57" s="151">
        <v>0</v>
      </c>
      <c r="F57" s="151">
        <v>0</v>
      </c>
      <c r="G57" s="151">
        <f t="shared" si="4"/>
        <v>0</v>
      </c>
    </row>
    <row r="58" spans="1:7" x14ac:dyDescent="0.25">
      <c r="A58" s="150" t="s">
        <v>756</v>
      </c>
      <c r="B58" s="290">
        <v>0</v>
      </c>
      <c r="C58" s="151">
        <v>0</v>
      </c>
      <c r="D58" s="151">
        <v>0</v>
      </c>
      <c r="E58" s="151">
        <v>0</v>
      </c>
      <c r="F58" s="151">
        <v>0</v>
      </c>
      <c r="G58" s="151">
        <f t="shared" si="4"/>
        <v>0</v>
      </c>
    </row>
    <row r="59" spans="1:7" x14ac:dyDescent="0.25">
      <c r="A59" s="150" t="s">
        <v>757</v>
      </c>
      <c r="B59" s="290">
        <v>0</v>
      </c>
      <c r="C59" s="151">
        <v>0</v>
      </c>
      <c r="D59" s="151">
        <v>0</v>
      </c>
      <c r="E59" s="151">
        <v>0</v>
      </c>
      <c r="F59" s="151">
        <v>0</v>
      </c>
      <c r="G59" s="151">
        <f t="shared" si="4"/>
        <v>0</v>
      </c>
    </row>
    <row r="60" spans="1:7" x14ac:dyDescent="0.25">
      <c r="A60" s="150" t="s">
        <v>789</v>
      </c>
      <c r="B60" s="290">
        <v>0</v>
      </c>
      <c r="C60" s="151">
        <v>0</v>
      </c>
      <c r="D60" s="151">
        <v>0</v>
      </c>
      <c r="E60" s="151">
        <v>0</v>
      </c>
      <c r="F60" s="151">
        <v>0</v>
      </c>
      <c r="G60" s="151">
        <f t="shared" si="4"/>
        <v>0</v>
      </c>
    </row>
    <row r="61" spans="1:7" x14ac:dyDescent="0.25">
      <c r="A61" s="150" t="s">
        <v>758</v>
      </c>
      <c r="B61" s="290">
        <v>0</v>
      </c>
      <c r="C61" s="151">
        <v>0</v>
      </c>
      <c r="D61" s="151">
        <v>0</v>
      </c>
      <c r="E61" s="151">
        <v>0</v>
      </c>
      <c r="F61" s="151">
        <v>0</v>
      </c>
      <c r="G61" s="151">
        <f t="shared" si="4"/>
        <v>0</v>
      </c>
    </row>
    <row r="62" spans="1:7" x14ac:dyDescent="0.25">
      <c r="A62" s="150" t="s">
        <v>759</v>
      </c>
      <c r="B62" s="290">
        <v>0</v>
      </c>
      <c r="C62" s="151">
        <v>0</v>
      </c>
      <c r="D62" s="151">
        <v>0</v>
      </c>
      <c r="E62" s="151">
        <v>0</v>
      </c>
      <c r="F62" s="151">
        <v>0</v>
      </c>
      <c r="G62" s="151">
        <f t="shared" si="4"/>
        <v>0</v>
      </c>
    </row>
    <row r="63" spans="1:7" x14ac:dyDescent="0.25">
      <c r="A63" s="150" t="s">
        <v>760</v>
      </c>
      <c r="B63" s="290">
        <v>0</v>
      </c>
      <c r="C63" s="151">
        <v>0</v>
      </c>
      <c r="D63" s="151">
        <v>0</v>
      </c>
      <c r="E63" s="151">
        <v>0</v>
      </c>
      <c r="F63" s="151">
        <v>0</v>
      </c>
      <c r="G63" s="151">
        <f t="shared" si="4"/>
        <v>0</v>
      </c>
    </row>
    <row r="64" spans="1:7" x14ac:dyDescent="0.25">
      <c r="A64" s="150" t="s">
        <v>761</v>
      </c>
      <c r="B64" s="290">
        <v>0</v>
      </c>
      <c r="C64" s="151">
        <v>0</v>
      </c>
      <c r="D64" s="151">
        <v>0</v>
      </c>
      <c r="E64" s="151">
        <v>0</v>
      </c>
      <c r="F64" s="151">
        <v>0</v>
      </c>
      <c r="G64" s="151">
        <f t="shared" si="4"/>
        <v>0</v>
      </c>
    </row>
    <row r="65" spans="1:7" x14ac:dyDescent="0.25">
      <c r="A65" s="150" t="s">
        <v>762</v>
      </c>
      <c r="B65" s="290">
        <v>0</v>
      </c>
      <c r="C65" s="151">
        <v>0</v>
      </c>
      <c r="D65" s="151">
        <v>0</v>
      </c>
      <c r="E65" s="151">
        <v>0</v>
      </c>
      <c r="F65" s="151">
        <v>0</v>
      </c>
      <c r="G65" s="151">
        <f t="shared" si="4"/>
        <v>0</v>
      </c>
    </row>
    <row r="66" spans="1:7" ht="15.75" thickBot="1" x14ac:dyDescent="0.3">
      <c r="A66" s="283" t="s">
        <v>763</v>
      </c>
      <c r="B66" s="179">
        <v>0</v>
      </c>
      <c r="C66" s="173">
        <v>0</v>
      </c>
      <c r="D66" s="173">
        <v>0</v>
      </c>
      <c r="E66" s="173">
        <v>0</v>
      </c>
      <c r="F66" s="173">
        <v>0</v>
      </c>
      <c r="G66" s="173">
        <f t="shared" si="4"/>
        <v>0</v>
      </c>
    </row>
    <row r="67" spans="1:7" x14ac:dyDescent="0.25">
      <c r="A67" s="150" t="s">
        <v>764</v>
      </c>
      <c r="B67" s="151">
        <v>0</v>
      </c>
      <c r="C67" s="151">
        <v>0</v>
      </c>
      <c r="D67" s="151">
        <v>0</v>
      </c>
      <c r="E67" s="151">
        <v>0</v>
      </c>
      <c r="F67" s="151">
        <v>0</v>
      </c>
      <c r="G67" s="151">
        <f t="shared" si="4"/>
        <v>0</v>
      </c>
    </row>
    <row r="68" spans="1:7" x14ac:dyDescent="0.25">
      <c r="A68" s="150" t="s">
        <v>765</v>
      </c>
      <c r="B68" s="151">
        <v>0</v>
      </c>
      <c r="C68" s="151">
        <v>0</v>
      </c>
      <c r="D68" s="151">
        <v>0</v>
      </c>
      <c r="E68" s="151">
        <v>0</v>
      </c>
      <c r="F68" s="151">
        <v>0</v>
      </c>
      <c r="G68" s="151">
        <f t="shared" si="4"/>
        <v>0</v>
      </c>
    </row>
    <row r="69" spans="1:7" x14ac:dyDescent="0.25">
      <c r="A69" s="150" t="s">
        <v>766</v>
      </c>
      <c r="B69" s="151">
        <v>0</v>
      </c>
      <c r="C69" s="151">
        <v>0</v>
      </c>
      <c r="D69" s="151">
        <v>0</v>
      </c>
      <c r="E69" s="151">
        <v>0</v>
      </c>
      <c r="F69" s="151">
        <v>0</v>
      </c>
      <c r="G69" s="151">
        <f t="shared" si="4"/>
        <v>0</v>
      </c>
    </row>
    <row r="70" spans="1:7" x14ac:dyDescent="0.25">
      <c r="A70" s="150" t="s">
        <v>767</v>
      </c>
      <c r="B70" s="151">
        <v>0</v>
      </c>
      <c r="C70" s="151">
        <v>0</v>
      </c>
      <c r="D70" s="151">
        <v>0</v>
      </c>
      <c r="E70" s="151">
        <v>0</v>
      </c>
      <c r="F70" s="151">
        <v>0</v>
      </c>
      <c r="G70" s="151">
        <f t="shared" si="4"/>
        <v>0</v>
      </c>
    </row>
    <row r="71" spans="1:7" x14ac:dyDescent="0.25">
      <c r="A71" s="150" t="s">
        <v>768</v>
      </c>
      <c r="B71" s="151">
        <v>0</v>
      </c>
      <c r="C71" s="151">
        <v>0</v>
      </c>
      <c r="D71" s="151">
        <v>0</v>
      </c>
      <c r="E71" s="151">
        <v>0</v>
      </c>
      <c r="F71" s="151">
        <v>0</v>
      </c>
      <c r="G71" s="151">
        <f t="shared" si="4"/>
        <v>0</v>
      </c>
    </row>
    <row r="72" spans="1:7" x14ac:dyDescent="0.25">
      <c r="A72" s="150" t="s">
        <v>769</v>
      </c>
      <c r="B72" s="151">
        <v>0</v>
      </c>
      <c r="C72" s="151">
        <v>0</v>
      </c>
      <c r="D72" s="151">
        <v>0</v>
      </c>
      <c r="E72" s="151">
        <v>0</v>
      </c>
      <c r="F72" s="151">
        <v>0</v>
      </c>
      <c r="G72" s="151">
        <f t="shared" si="4"/>
        <v>0</v>
      </c>
    </row>
    <row r="73" spans="1:7" x14ac:dyDescent="0.25">
      <c r="A73" s="150" t="s">
        <v>770</v>
      </c>
      <c r="B73" s="151">
        <v>0</v>
      </c>
      <c r="C73" s="151">
        <v>0</v>
      </c>
      <c r="D73" s="151">
        <v>0</v>
      </c>
      <c r="E73" s="151">
        <v>0</v>
      </c>
      <c r="F73" s="151">
        <v>0</v>
      </c>
      <c r="G73" s="151">
        <f t="shared" si="4"/>
        <v>0</v>
      </c>
    </row>
    <row r="74" spans="1:7" x14ac:dyDescent="0.25">
      <c r="A74" s="150" t="s">
        <v>771</v>
      </c>
      <c r="B74" s="151">
        <v>0</v>
      </c>
      <c r="C74" s="151">
        <v>0</v>
      </c>
      <c r="D74" s="151">
        <v>0</v>
      </c>
      <c r="E74" s="151">
        <v>0</v>
      </c>
      <c r="F74" s="151">
        <v>0</v>
      </c>
      <c r="G74" s="151">
        <f t="shared" si="4"/>
        <v>0</v>
      </c>
    </row>
    <row r="75" spans="1:7" x14ac:dyDescent="0.25">
      <c r="A75" s="150" t="s">
        <v>772</v>
      </c>
      <c r="B75" s="151">
        <v>0</v>
      </c>
      <c r="C75" s="151">
        <v>0</v>
      </c>
      <c r="D75" s="151">
        <v>0</v>
      </c>
      <c r="E75" s="151">
        <v>0</v>
      </c>
      <c r="F75" s="151">
        <v>0</v>
      </c>
      <c r="G75" s="151">
        <f t="shared" si="4"/>
        <v>0</v>
      </c>
    </row>
    <row r="76" spans="1:7" x14ac:dyDescent="0.25">
      <c r="A76" s="150" t="s">
        <v>773</v>
      </c>
      <c r="B76" s="151">
        <v>0</v>
      </c>
      <c r="C76" s="151">
        <v>0</v>
      </c>
      <c r="D76" s="151">
        <v>0</v>
      </c>
      <c r="E76" s="151">
        <v>0</v>
      </c>
      <c r="F76" s="151">
        <v>0</v>
      </c>
      <c r="G76" s="151">
        <f t="shared" si="4"/>
        <v>0</v>
      </c>
    </row>
    <row r="77" spans="1:7" x14ac:dyDescent="0.25">
      <c r="A77" s="150" t="s">
        <v>774</v>
      </c>
      <c r="B77" s="151">
        <v>0</v>
      </c>
      <c r="C77" s="151">
        <v>0</v>
      </c>
      <c r="D77" s="151">
        <v>0</v>
      </c>
      <c r="E77" s="151">
        <v>0</v>
      </c>
      <c r="F77" s="151">
        <v>0</v>
      </c>
      <c r="G77" s="151">
        <f t="shared" si="4"/>
        <v>0</v>
      </c>
    </row>
    <row r="78" spans="1:7" x14ac:dyDescent="0.25">
      <c r="A78" s="150" t="s">
        <v>775</v>
      </c>
      <c r="B78" s="151">
        <v>0</v>
      </c>
      <c r="C78" s="151">
        <v>0</v>
      </c>
      <c r="D78" s="151">
        <v>0</v>
      </c>
      <c r="E78" s="151">
        <v>0</v>
      </c>
      <c r="F78" s="151">
        <v>0</v>
      </c>
      <c r="G78" s="151">
        <f t="shared" si="4"/>
        <v>0</v>
      </c>
    </row>
    <row r="79" spans="1:7" x14ac:dyDescent="0.25">
      <c r="A79" s="150" t="s">
        <v>776</v>
      </c>
      <c r="B79" s="151">
        <v>0</v>
      </c>
      <c r="C79" s="151">
        <v>0</v>
      </c>
      <c r="D79" s="151">
        <v>0</v>
      </c>
      <c r="E79" s="151">
        <v>0</v>
      </c>
      <c r="F79" s="151">
        <v>0</v>
      </c>
      <c r="G79" s="151">
        <f t="shared" si="4"/>
        <v>0</v>
      </c>
    </row>
    <row r="80" spans="1:7" x14ac:dyDescent="0.25">
      <c r="A80" s="150" t="s">
        <v>777</v>
      </c>
      <c r="B80" s="151">
        <v>0</v>
      </c>
      <c r="C80" s="151">
        <v>0</v>
      </c>
      <c r="D80" s="151">
        <v>0</v>
      </c>
      <c r="E80" s="151">
        <v>0</v>
      </c>
      <c r="F80" s="151">
        <v>0</v>
      </c>
      <c r="G80" s="151">
        <f t="shared" si="4"/>
        <v>0</v>
      </c>
    </row>
    <row r="81" spans="1:8" x14ac:dyDescent="0.25">
      <c r="A81" s="150" t="s">
        <v>778</v>
      </c>
      <c r="B81" s="151">
        <v>0</v>
      </c>
      <c r="C81" s="151">
        <v>0</v>
      </c>
      <c r="D81" s="151">
        <v>0</v>
      </c>
      <c r="E81" s="151">
        <v>0</v>
      </c>
      <c r="F81" s="151">
        <v>0</v>
      </c>
      <c r="G81" s="151">
        <f t="shared" si="4"/>
        <v>0</v>
      </c>
    </row>
    <row r="82" spans="1:8" x14ac:dyDescent="0.25">
      <c r="A82" s="150" t="s">
        <v>779</v>
      </c>
      <c r="B82" s="151">
        <v>0</v>
      </c>
      <c r="C82" s="151">
        <v>0</v>
      </c>
      <c r="D82" s="151">
        <v>0</v>
      </c>
      <c r="E82" s="151">
        <v>0</v>
      </c>
      <c r="F82" s="151">
        <v>0</v>
      </c>
      <c r="G82" s="151">
        <f t="shared" si="4"/>
        <v>0</v>
      </c>
    </row>
    <row r="83" spans="1:8" x14ac:dyDescent="0.25">
      <c r="A83" s="150" t="s">
        <v>780</v>
      </c>
      <c r="B83" s="151">
        <v>0</v>
      </c>
      <c r="C83" s="151">
        <v>0</v>
      </c>
      <c r="D83" s="151">
        <v>0</v>
      </c>
      <c r="E83" s="151">
        <v>0</v>
      </c>
      <c r="F83" s="151">
        <v>0</v>
      </c>
      <c r="G83" s="151">
        <f t="shared" si="4"/>
        <v>0</v>
      </c>
    </row>
    <row r="84" spans="1:8" ht="24" x14ac:dyDescent="0.25">
      <c r="A84" s="150" t="s">
        <v>781</v>
      </c>
      <c r="B84" s="151">
        <v>0</v>
      </c>
      <c r="C84" s="151">
        <v>0</v>
      </c>
      <c r="D84" s="151">
        <v>0</v>
      </c>
      <c r="E84" s="151">
        <v>0</v>
      </c>
      <c r="F84" s="151">
        <v>0</v>
      </c>
      <c r="G84" s="151">
        <f t="shared" si="4"/>
        <v>0</v>
      </c>
    </row>
    <row r="85" spans="1:8" ht="24" x14ac:dyDescent="0.25">
      <c r="A85" s="150" t="s">
        <v>782</v>
      </c>
      <c r="B85" s="151">
        <v>0</v>
      </c>
      <c r="C85" s="151">
        <v>0</v>
      </c>
      <c r="D85" s="151">
        <v>0</v>
      </c>
      <c r="E85" s="151">
        <v>0</v>
      </c>
      <c r="F85" s="151">
        <v>0</v>
      </c>
      <c r="G85" s="151">
        <f t="shared" si="4"/>
        <v>0</v>
      </c>
    </row>
    <row r="86" spans="1:8" x14ac:dyDescent="0.25">
      <c r="A86" s="150" t="s">
        <v>783</v>
      </c>
      <c r="B86" s="151">
        <v>0</v>
      </c>
      <c r="C86" s="151">
        <v>0</v>
      </c>
      <c r="D86" s="151">
        <v>0</v>
      </c>
      <c r="E86" s="151">
        <v>0</v>
      </c>
      <c r="F86" s="151">
        <v>0</v>
      </c>
      <c r="G86" s="151">
        <f>+D86-E86</f>
        <v>0</v>
      </c>
    </row>
    <row r="87" spans="1:8" x14ac:dyDescent="0.25">
      <c r="A87" s="150" t="s">
        <v>784</v>
      </c>
      <c r="B87" s="151">
        <v>0</v>
      </c>
      <c r="C87" s="151">
        <v>0</v>
      </c>
      <c r="D87" s="151">
        <v>0</v>
      </c>
      <c r="E87" s="151">
        <v>0</v>
      </c>
      <c r="F87" s="151">
        <v>0</v>
      </c>
      <c r="G87" s="151">
        <f t="shared" si="4"/>
        <v>0</v>
      </c>
    </row>
    <row r="88" spans="1:8" x14ac:dyDescent="0.25">
      <c r="A88" s="150" t="s">
        <v>785</v>
      </c>
      <c r="B88" s="151">
        <v>0</v>
      </c>
      <c r="C88" s="151">
        <v>0</v>
      </c>
      <c r="D88" s="151">
        <v>0</v>
      </c>
      <c r="E88" s="151">
        <v>0</v>
      </c>
      <c r="F88" s="151">
        <v>0</v>
      </c>
      <c r="G88" s="151">
        <f t="shared" si="4"/>
        <v>0</v>
      </c>
    </row>
    <row r="89" spans="1:8" x14ac:dyDescent="0.25">
      <c r="A89" s="150"/>
      <c r="B89" s="279"/>
      <c r="C89" s="279"/>
      <c r="D89" s="279"/>
      <c r="E89" s="279"/>
      <c r="F89" s="279"/>
      <c r="G89" s="279"/>
    </row>
    <row r="90" spans="1:8" ht="16.5" customHeight="1" x14ac:dyDescent="0.25">
      <c r="A90" s="204" t="s">
        <v>382</v>
      </c>
      <c r="B90" s="280">
        <v>0</v>
      </c>
      <c r="C90" s="280">
        <v>0</v>
      </c>
      <c r="D90" s="280">
        <v>0</v>
      </c>
      <c r="E90" s="280">
        <v>0</v>
      </c>
      <c r="F90" s="280">
        <v>0</v>
      </c>
      <c r="G90" s="280">
        <v>0</v>
      </c>
    </row>
    <row r="91" spans="1:8" x14ac:dyDescent="0.25">
      <c r="A91" s="168"/>
      <c r="B91" s="279"/>
      <c r="C91" s="279"/>
      <c r="D91" s="279"/>
      <c r="E91" s="279"/>
      <c r="F91" s="279"/>
      <c r="G91" s="279"/>
    </row>
    <row r="92" spans="1:8" ht="24" x14ac:dyDescent="0.25">
      <c r="A92" s="166" t="s">
        <v>378</v>
      </c>
      <c r="B92" s="281">
        <f>+B8</f>
        <v>55224135</v>
      </c>
      <c r="C92" s="281">
        <f t="shared" ref="C92:G92" si="5">+C8</f>
        <v>3.4924596548080444E-10</v>
      </c>
      <c r="D92" s="281">
        <f t="shared" si="5"/>
        <v>55224135.000000015</v>
      </c>
      <c r="E92" s="281">
        <f t="shared" si="5"/>
        <v>14248547.371999996</v>
      </c>
      <c r="F92" s="281">
        <f t="shared" si="5"/>
        <v>14055931.559999997</v>
      </c>
      <c r="G92" s="281">
        <f t="shared" si="5"/>
        <v>40975587.627999999</v>
      </c>
    </row>
    <row r="93" spans="1:8" ht="15.75" thickBot="1" x14ac:dyDescent="0.3">
      <c r="A93" s="172"/>
      <c r="B93" s="282"/>
      <c r="C93" s="282"/>
      <c r="D93" s="282"/>
      <c r="E93" s="282"/>
      <c r="F93" s="282"/>
      <c r="G93" s="282"/>
    </row>
    <row r="94" spans="1:8" x14ac:dyDescent="0.25">
      <c r="A94" s="458" t="s">
        <v>632</v>
      </c>
      <c r="B94" s="458"/>
      <c r="C94" s="458"/>
      <c r="D94" s="458"/>
      <c r="E94" s="458"/>
      <c r="F94" s="458"/>
      <c r="G94" s="458"/>
      <c r="H94" s="143"/>
    </row>
    <row r="95" spans="1:8" ht="15" customHeight="1" x14ac:dyDescent="0.25">
      <c r="A95" s="433"/>
      <c r="B95" s="433"/>
      <c r="C95" s="433"/>
      <c r="D95" s="433"/>
      <c r="E95" s="433"/>
      <c r="F95" s="433"/>
      <c r="G95" s="433"/>
      <c r="H95" s="267"/>
    </row>
    <row r="96" spans="1:8" x14ac:dyDescent="0.25">
      <c r="A96" s="267"/>
      <c r="B96" s="267"/>
      <c r="C96" s="267"/>
      <c r="D96" s="267"/>
      <c r="E96" s="267"/>
      <c r="F96" s="267"/>
      <c r="G96" s="267"/>
      <c r="H96" s="267"/>
    </row>
    <row r="97" spans="1:8" x14ac:dyDescent="0.25">
      <c r="A97" s="180"/>
      <c r="B97" s="180"/>
      <c r="C97" s="180"/>
      <c r="D97" s="180"/>
      <c r="E97" s="180"/>
      <c r="F97" s="180"/>
      <c r="G97" s="180"/>
    </row>
    <row r="98" spans="1:8" x14ac:dyDescent="0.25">
      <c r="A98" s="180"/>
      <c r="B98" s="180"/>
      <c r="C98" s="180"/>
      <c r="D98" s="180"/>
      <c r="E98" s="180"/>
      <c r="F98" s="180"/>
      <c r="G98" s="180"/>
    </row>
    <row r="99" spans="1:8" x14ac:dyDescent="0.25">
      <c r="A99" s="152"/>
      <c r="B99" s="153"/>
      <c r="C99" s="154"/>
      <c r="D99" s="154"/>
      <c r="E99" s="198"/>
      <c r="F99" s="156"/>
      <c r="G99" s="153"/>
    </row>
    <row r="100" spans="1:8" x14ac:dyDescent="0.25">
      <c r="A100" s="100"/>
      <c r="B100" s="367"/>
      <c r="C100" s="367"/>
      <c r="D100" s="102"/>
      <c r="E100" s="116"/>
      <c r="F100" s="116"/>
      <c r="G100" s="116"/>
    </row>
    <row r="101" spans="1:8" x14ac:dyDescent="0.25">
      <c r="A101" s="199"/>
      <c r="B101" s="368" t="s">
        <v>801</v>
      </c>
      <c r="C101" s="368"/>
      <c r="D101" s="102"/>
      <c r="E101" s="389" t="s">
        <v>790</v>
      </c>
      <c r="F101" s="389"/>
      <c r="G101" s="389"/>
    </row>
    <row r="102" spans="1:8" x14ac:dyDescent="0.25">
      <c r="A102" s="200"/>
      <c r="B102" s="369" t="s">
        <v>791</v>
      </c>
      <c r="C102" s="369"/>
      <c r="D102" s="201"/>
      <c r="E102" s="390" t="s">
        <v>798</v>
      </c>
      <c r="F102" s="390"/>
      <c r="G102" s="390"/>
      <c r="H102" s="143"/>
    </row>
    <row r="103" spans="1:8" x14ac:dyDescent="0.25">
      <c r="A103" s="143"/>
      <c r="B103" s="146"/>
      <c r="C103" s="143"/>
      <c r="D103" s="110"/>
      <c r="E103" s="368"/>
      <c r="F103" s="368"/>
      <c r="G103" s="368"/>
      <c r="H103" s="143"/>
    </row>
    <row r="104" spans="1:8" x14ac:dyDescent="0.25">
      <c r="A104" s="143"/>
      <c r="B104" s="147"/>
      <c r="C104" s="143"/>
      <c r="D104" s="112"/>
      <c r="E104" s="369"/>
      <c r="F104" s="369"/>
      <c r="G104" s="369"/>
      <c r="H104" s="143"/>
    </row>
    <row r="105" spans="1:8" x14ac:dyDescent="0.25">
      <c r="A105" s="143"/>
      <c r="B105" s="143"/>
      <c r="C105" s="143"/>
      <c r="D105" s="143"/>
      <c r="E105" s="143"/>
      <c r="F105" s="143"/>
      <c r="G105" s="143"/>
      <c r="H105" s="143"/>
    </row>
    <row r="106" spans="1:8" x14ac:dyDescent="0.25">
      <c r="A106" s="143"/>
      <c r="B106" s="143"/>
      <c r="C106" s="143"/>
      <c r="D106" s="143"/>
      <c r="E106" s="143"/>
      <c r="F106" s="143"/>
      <c r="G106" s="143"/>
    </row>
  </sheetData>
  <mergeCells count="22">
    <mergeCell ref="A1:G1"/>
    <mergeCell ref="A2:G2"/>
    <mergeCell ref="A3:G3"/>
    <mergeCell ref="A4:G4"/>
    <mergeCell ref="A5:G5"/>
    <mergeCell ref="A6:A7"/>
    <mergeCell ref="B6:F6"/>
    <mergeCell ref="G6:G7"/>
    <mergeCell ref="B8:B9"/>
    <mergeCell ref="C8:C9"/>
    <mergeCell ref="D8:D9"/>
    <mergeCell ref="E8:E9"/>
    <mergeCell ref="F8:F9"/>
    <mergeCell ref="G8:G9"/>
    <mergeCell ref="B102:C102"/>
    <mergeCell ref="E102:G102"/>
    <mergeCell ref="A94:G95"/>
    <mergeCell ref="E103:G103"/>
    <mergeCell ref="E104:G104"/>
    <mergeCell ref="B100:C100"/>
    <mergeCell ref="B101:C101"/>
    <mergeCell ref="E101:G101"/>
  </mergeCells>
  <pageMargins left="0.70866141732283472" right="0.70866141732283472" top="0.74803149606299213" bottom="0.74803149606299213" header="0.31496062992125984" footer="0.31496062992125984"/>
  <pageSetup fitToHeight="0" orientation="portrait" r:id="rId1"/>
  <rowBreaks count="3" manualBreakCount="3">
    <brk id="35" max="6" man="1"/>
    <brk id="66" max="6" man="1"/>
    <brk id="102" max="6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95"/>
  <sheetViews>
    <sheetView topLeftCell="A72" zoomScaleNormal="100" workbookViewId="0">
      <selection activeCell="H83" sqref="A59:H83"/>
    </sheetView>
  </sheetViews>
  <sheetFormatPr baseColWidth="10" defaultRowHeight="15" x14ac:dyDescent="0.25"/>
  <cols>
    <col min="1" max="1" width="3.75" customWidth="1"/>
    <col min="2" max="2" width="50.5" bestFit="1" customWidth="1"/>
  </cols>
  <sheetData>
    <row r="1" spans="1:8" x14ac:dyDescent="0.25">
      <c r="A1" s="348" t="s">
        <v>120</v>
      </c>
      <c r="B1" s="349"/>
      <c r="C1" s="349"/>
      <c r="D1" s="349"/>
      <c r="E1" s="349"/>
      <c r="F1" s="349"/>
      <c r="G1" s="349"/>
      <c r="H1" s="470"/>
    </row>
    <row r="2" spans="1:8" x14ac:dyDescent="0.25">
      <c r="A2" s="385" t="s">
        <v>297</v>
      </c>
      <c r="B2" s="411"/>
      <c r="C2" s="411"/>
      <c r="D2" s="411"/>
      <c r="E2" s="411"/>
      <c r="F2" s="411"/>
      <c r="G2" s="411"/>
      <c r="H2" s="471"/>
    </row>
    <row r="3" spans="1:8" x14ac:dyDescent="0.25">
      <c r="A3" s="385" t="s">
        <v>383</v>
      </c>
      <c r="B3" s="411"/>
      <c r="C3" s="411"/>
      <c r="D3" s="411"/>
      <c r="E3" s="411"/>
      <c r="F3" s="411"/>
      <c r="G3" s="411"/>
      <c r="H3" s="471"/>
    </row>
    <row r="4" spans="1:8" x14ac:dyDescent="0.25">
      <c r="A4" s="385" t="s">
        <v>807</v>
      </c>
      <c r="B4" s="411"/>
      <c r="C4" s="411"/>
      <c r="D4" s="411"/>
      <c r="E4" s="411"/>
      <c r="F4" s="411"/>
      <c r="G4" s="411"/>
      <c r="H4" s="471"/>
    </row>
    <row r="5" spans="1:8" ht="15.75" thickBot="1" x14ac:dyDescent="0.3">
      <c r="A5" s="387" t="s">
        <v>1</v>
      </c>
      <c r="B5" s="412"/>
      <c r="C5" s="412"/>
      <c r="D5" s="412"/>
      <c r="E5" s="412"/>
      <c r="F5" s="412"/>
      <c r="G5" s="412"/>
      <c r="H5" s="472"/>
    </row>
    <row r="6" spans="1:8" ht="15.75" thickBot="1" x14ac:dyDescent="0.3">
      <c r="A6" s="348" t="s">
        <v>2</v>
      </c>
      <c r="B6" s="350"/>
      <c r="C6" s="459" t="s">
        <v>299</v>
      </c>
      <c r="D6" s="460"/>
      <c r="E6" s="460"/>
      <c r="F6" s="460"/>
      <c r="G6" s="461"/>
      <c r="H6" s="382" t="s">
        <v>300</v>
      </c>
    </row>
    <row r="7" spans="1:8" ht="36.75" thickBot="1" x14ac:dyDescent="0.3">
      <c r="A7" s="387"/>
      <c r="B7" s="388"/>
      <c r="C7" s="182" t="s">
        <v>186</v>
      </c>
      <c r="D7" s="182" t="s">
        <v>301</v>
      </c>
      <c r="E7" s="182" t="s">
        <v>302</v>
      </c>
      <c r="F7" s="182" t="s">
        <v>187</v>
      </c>
      <c r="G7" s="182" t="s">
        <v>204</v>
      </c>
      <c r="H7" s="371"/>
    </row>
    <row r="8" spans="1:8" x14ac:dyDescent="0.25">
      <c r="A8" s="374"/>
      <c r="B8" s="469"/>
      <c r="C8" s="535"/>
      <c r="D8" s="535"/>
      <c r="E8" s="535"/>
      <c r="F8" s="535"/>
      <c r="G8" s="535"/>
      <c r="H8" s="535"/>
    </row>
    <row r="9" spans="1:8" x14ac:dyDescent="0.25">
      <c r="A9" s="357" t="s">
        <v>384</v>
      </c>
      <c r="B9" s="449"/>
      <c r="C9" s="281">
        <f>+C10</f>
        <v>55224135</v>
      </c>
      <c r="D9" s="281">
        <f t="shared" ref="D9:H9" si="0">+D10</f>
        <v>0</v>
      </c>
      <c r="E9" s="281">
        <f t="shared" si="0"/>
        <v>55224135</v>
      </c>
      <c r="F9" s="281">
        <f t="shared" si="0"/>
        <v>14248547.34</v>
      </c>
      <c r="G9" s="281">
        <f t="shared" si="0"/>
        <v>14055931.560000002</v>
      </c>
      <c r="H9" s="281">
        <f t="shared" si="0"/>
        <v>40975587.659999996</v>
      </c>
    </row>
    <row r="10" spans="1:8" x14ac:dyDescent="0.25">
      <c r="A10" s="378" t="s">
        <v>385</v>
      </c>
      <c r="B10" s="379"/>
      <c r="C10" s="264">
        <v>55224135</v>
      </c>
      <c r="D10" s="264">
        <v>0</v>
      </c>
      <c r="E10" s="264">
        <v>55224135</v>
      </c>
      <c r="F10" s="264">
        <v>14248547.34</v>
      </c>
      <c r="G10" s="264">
        <v>14055931.560000002</v>
      </c>
      <c r="H10" s="264">
        <v>40975587.659999996</v>
      </c>
    </row>
    <row r="11" spans="1:8" x14ac:dyDescent="0.25">
      <c r="A11" s="313"/>
      <c r="B11" s="312" t="s">
        <v>386</v>
      </c>
      <c r="C11" s="250">
        <v>0</v>
      </c>
      <c r="D11" s="250">
        <v>0</v>
      </c>
      <c r="E11" s="250">
        <v>0</v>
      </c>
      <c r="F11" s="250">
        <v>0</v>
      </c>
      <c r="G11" s="250">
        <v>0</v>
      </c>
      <c r="H11" s="250">
        <v>0</v>
      </c>
    </row>
    <row r="12" spans="1:8" x14ac:dyDescent="0.25">
      <c r="A12" s="313"/>
      <c r="B12" s="312" t="s">
        <v>387</v>
      </c>
      <c r="C12" s="250">
        <v>0</v>
      </c>
      <c r="D12" s="250">
        <v>0</v>
      </c>
      <c r="E12" s="250">
        <v>0</v>
      </c>
      <c r="F12" s="250">
        <v>0</v>
      </c>
      <c r="G12" s="250">
        <v>0</v>
      </c>
      <c r="H12" s="250">
        <v>0</v>
      </c>
    </row>
    <row r="13" spans="1:8" x14ac:dyDescent="0.25">
      <c r="A13" s="313"/>
      <c r="B13" s="312" t="s">
        <v>388</v>
      </c>
      <c r="C13" s="227">
        <f>+C10</f>
        <v>55224135</v>
      </c>
      <c r="D13" s="227">
        <f t="shared" ref="D13:H13" si="1">+D10</f>
        <v>0</v>
      </c>
      <c r="E13" s="227">
        <f t="shared" si="1"/>
        <v>55224135</v>
      </c>
      <c r="F13" s="227">
        <f t="shared" si="1"/>
        <v>14248547.34</v>
      </c>
      <c r="G13" s="227">
        <f t="shared" si="1"/>
        <v>14055931.560000002</v>
      </c>
      <c r="H13" s="227">
        <f t="shared" si="1"/>
        <v>40975587.659999996</v>
      </c>
    </row>
    <row r="14" spans="1:8" x14ac:dyDescent="0.25">
      <c r="A14" s="313"/>
      <c r="B14" s="312" t="s">
        <v>389</v>
      </c>
      <c r="C14" s="250">
        <v>0</v>
      </c>
      <c r="D14" s="250">
        <v>0</v>
      </c>
      <c r="E14" s="250">
        <v>0</v>
      </c>
      <c r="F14" s="250">
        <v>0</v>
      </c>
      <c r="G14" s="250">
        <v>0</v>
      </c>
      <c r="H14" s="250">
        <v>0</v>
      </c>
    </row>
    <row r="15" spans="1:8" x14ac:dyDescent="0.25">
      <c r="A15" s="313"/>
      <c r="B15" s="312" t="s">
        <v>390</v>
      </c>
      <c r="C15" s="250">
        <v>0</v>
      </c>
      <c r="D15" s="250">
        <v>0</v>
      </c>
      <c r="E15" s="250">
        <v>0</v>
      </c>
      <c r="F15" s="250">
        <v>0</v>
      </c>
      <c r="G15" s="250">
        <v>0</v>
      </c>
      <c r="H15" s="250">
        <v>0</v>
      </c>
    </row>
    <row r="16" spans="1:8" x14ac:dyDescent="0.25">
      <c r="A16" s="313"/>
      <c r="B16" s="312" t="s">
        <v>391</v>
      </c>
      <c r="C16" s="250">
        <v>0</v>
      </c>
      <c r="D16" s="250">
        <v>0</v>
      </c>
      <c r="E16" s="250">
        <v>0</v>
      </c>
      <c r="F16" s="250">
        <v>0</v>
      </c>
      <c r="G16" s="250">
        <v>0</v>
      </c>
      <c r="H16" s="250">
        <v>0</v>
      </c>
    </row>
    <row r="17" spans="1:8" x14ac:dyDescent="0.25">
      <c r="A17" s="313"/>
      <c r="B17" s="312" t="s">
        <v>392</v>
      </c>
      <c r="C17" s="250">
        <v>0</v>
      </c>
      <c r="D17" s="250">
        <v>0</v>
      </c>
      <c r="E17" s="250">
        <v>0</v>
      </c>
      <c r="F17" s="250">
        <v>0</v>
      </c>
      <c r="G17" s="250">
        <v>0</v>
      </c>
      <c r="H17" s="250">
        <v>0</v>
      </c>
    </row>
    <row r="18" spans="1:8" x14ac:dyDescent="0.25">
      <c r="A18" s="313"/>
      <c r="B18" s="312" t="s">
        <v>393</v>
      </c>
      <c r="C18" s="250">
        <v>0</v>
      </c>
      <c r="D18" s="250">
        <v>0</v>
      </c>
      <c r="E18" s="250">
        <v>0</v>
      </c>
      <c r="F18" s="250">
        <v>0</v>
      </c>
      <c r="G18" s="250">
        <v>0</v>
      </c>
      <c r="H18" s="250">
        <v>0</v>
      </c>
    </row>
    <row r="19" spans="1:8" x14ac:dyDescent="0.25">
      <c r="A19" s="284"/>
      <c r="B19" s="285"/>
      <c r="C19" s="286"/>
      <c r="D19" s="286"/>
      <c r="E19" s="286"/>
      <c r="F19" s="286"/>
      <c r="G19" s="286"/>
      <c r="H19" s="286"/>
    </row>
    <row r="20" spans="1:8" x14ac:dyDescent="0.25">
      <c r="A20" s="378" t="s">
        <v>394</v>
      </c>
      <c r="B20" s="379"/>
      <c r="C20" s="286">
        <v>0</v>
      </c>
      <c r="D20" s="286">
        <v>0</v>
      </c>
      <c r="E20" s="286">
        <v>0</v>
      </c>
      <c r="F20" s="286">
        <v>0</v>
      </c>
      <c r="G20" s="286">
        <v>0</v>
      </c>
      <c r="H20" s="286">
        <v>0</v>
      </c>
    </row>
    <row r="21" spans="1:8" x14ac:dyDescent="0.25">
      <c r="A21" s="313"/>
      <c r="B21" s="312" t="s">
        <v>395</v>
      </c>
      <c r="C21" s="250">
        <v>0</v>
      </c>
      <c r="D21" s="250">
        <v>0</v>
      </c>
      <c r="E21" s="250">
        <v>0</v>
      </c>
      <c r="F21" s="250">
        <v>0</v>
      </c>
      <c r="G21" s="250">
        <v>0</v>
      </c>
      <c r="H21" s="250">
        <v>0</v>
      </c>
    </row>
    <row r="22" spans="1:8" x14ac:dyDescent="0.25">
      <c r="A22" s="313"/>
      <c r="B22" s="312" t="s">
        <v>396</v>
      </c>
      <c r="C22" s="250">
        <v>0</v>
      </c>
      <c r="D22" s="250">
        <v>0</v>
      </c>
      <c r="E22" s="250">
        <v>0</v>
      </c>
      <c r="F22" s="250">
        <v>0</v>
      </c>
      <c r="G22" s="250">
        <v>0</v>
      </c>
      <c r="H22" s="250">
        <v>0</v>
      </c>
    </row>
    <row r="23" spans="1:8" x14ac:dyDescent="0.25">
      <c r="A23" s="313"/>
      <c r="B23" s="312" t="s">
        <v>397</v>
      </c>
      <c r="C23" s="250">
        <v>0</v>
      </c>
      <c r="D23" s="250">
        <v>0</v>
      </c>
      <c r="E23" s="250">
        <v>0</v>
      </c>
      <c r="F23" s="250">
        <v>0</v>
      </c>
      <c r="G23" s="250">
        <v>0</v>
      </c>
      <c r="H23" s="250">
        <v>0</v>
      </c>
    </row>
    <row r="24" spans="1:8" x14ac:dyDescent="0.25">
      <c r="A24" s="313"/>
      <c r="B24" s="312" t="s">
        <v>398</v>
      </c>
      <c r="C24" s="250">
        <v>0</v>
      </c>
      <c r="D24" s="250">
        <v>0</v>
      </c>
      <c r="E24" s="250">
        <v>0</v>
      </c>
      <c r="F24" s="250">
        <v>0</v>
      </c>
      <c r="G24" s="250">
        <v>0</v>
      </c>
      <c r="H24" s="250">
        <v>0</v>
      </c>
    </row>
    <row r="25" spans="1:8" x14ac:dyDescent="0.25">
      <c r="A25" s="313"/>
      <c r="B25" s="312" t="s">
        <v>399</v>
      </c>
      <c r="C25" s="250">
        <v>0</v>
      </c>
      <c r="D25" s="250">
        <v>0</v>
      </c>
      <c r="E25" s="250">
        <v>0</v>
      </c>
      <c r="F25" s="250">
        <v>0</v>
      </c>
      <c r="G25" s="250">
        <v>0</v>
      </c>
      <c r="H25" s="250">
        <v>0</v>
      </c>
    </row>
    <row r="26" spans="1:8" x14ac:dyDescent="0.25">
      <c r="A26" s="313"/>
      <c r="B26" s="312" t="s">
        <v>400</v>
      </c>
      <c r="C26" s="250">
        <v>0</v>
      </c>
      <c r="D26" s="250">
        <v>0</v>
      </c>
      <c r="E26" s="250">
        <v>0</v>
      </c>
      <c r="F26" s="250">
        <v>0</v>
      </c>
      <c r="G26" s="250">
        <v>0</v>
      </c>
      <c r="H26" s="250">
        <v>0</v>
      </c>
    </row>
    <row r="27" spans="1:8" x14ac:dyDescent="0.25">
      <c r="A27" s="313"/>
      <c r="B27" s="312" t="s">
        <v>401</v>
      </c>
      <c r="C27" s="250">
        <v>0</v>
      </c>
      <c r="D27" s="250">
        <v>0</v>
      </c>
      <c r="E27" s="250">
        <v>0</v>
      </c>
      <c r="F27" s="250">
        <v>0</v>
      </c>
      <c r="G27" s="250">
        <v>0</v>
      </c>
      <c r="H27" s="250">
        <v>0</v>
      </c>
    </row>
    <row r="28" spans="1:8" x14ac:dyDescent="0.25">
      <c r="A28" s="284"/>
      <c r="B28" s="285"/>
      <c r="C28" s="286"/>
      <c r="D28" s="286"/>
      <c r="E28" s="286"/>
      <c r="F28" s="286"/>
      <c r="G28" s="286"/>
      <c r="H28" s="286"/>
    </row>
    <row r="29" spans="1:8" x14ac:dyDescent="0.25">
      <c r="A29" s="378" t="s">
        <v>402</v>
      </c>
      <c r="B29" s="379"/>
      <c r="C29" s="286">
        <v>0</v>
      </c>
      <c r="D29" s="286">
        <v>0</v>
      </c>
      <c r="E29" s="286">
        <v>0</v>
      </c>
      <c r="F29" s="286">
        <v>0</v>
      </c>
      <c r="G29" s="286">
        <v>0</v>
      </c>
      <c r="H29" s="286">
        <v>0</v>
      </c>
    </row>
    <row r="30" spans="1:8" x14ac:dyDescent="0.25">
      <c r="A30" s="313"/>
      <c r="B30" s="312" t="s">
        <v>403</v>
      </c>
      <c r="C30" s="250">
        <v>0</v>
      </c>
      <c r="D30" s="250">
        <v>0</v>
      </c>
      <c r="E30" s="250">
        <v>0</v>
      </c>
      <c r="F30" s="250">
        <v>0</v>
      </c>
      <c r="G30" s="250">
        <v>0</v>
      </c>
      <c r="H30" s="250">
        <v>0</v>
      </c>
    </row>
    <row r="31" spans="1:8" x14ac:dyDescent="0.25">
      <c r="A31" s="313"/>
      <c r="B31" s="312" t="s">
        <v>404</v>
      </c>
      <c r="C31" s="250">
        <v>0</v>
      </c>
      <c r="D31" s="250">
        <v>0</v>
      </c>
      <c r="E31" s="250">
        <v>0</v>
      </c>
      <c r="F31" s="250">
        <v>0</v>
      </c>
      <c r="G31" s="250">
        <v>0</v>
      </c>
      <c r="H31" s="250">
        <v>0</v>
      </c>
    </row>
    <row r="32" spans="1:8" x14ac:dyDescent="0.25">
      <c r="A32" s="313"/>
      <c r="B32" s="312" t="s">
        <v>405</v>
      </c>
      <c r="C32" s="250">
        <v>0</v>
      </c>
      <c r="D32" s="250">
        <v>0</v>
      </c>
      <c r="E32" s="250">
        <v>0</v>
      </c>
      <c r="F32" s="250">
        <v>0</v>
      </c>
      <c r="G32" s="250">
        <v>0</v>
      </c>
      <c r="H32" s="250">
        <v>0</v>
      </c>
    </row>
    <row r="33" spans="1:8" ht="15.75" thickBot="1" x14ac:dyDescent="0.3">
      <c r="A33" s="268"/>
      <c r="B33" s="239" t="s">
        <v>406</v>
      </c>
      <c r="C33" s="266">
        <v>0</v>
      </c>
      <c r="D33" s="266">
        <v>0</v>
      </c>
      <c r="E33" s="266">
        <v>0</v>
      </c>
      <c r="F33" s="266">
        <v>0</v>
      </c>
      <c r="G33" s="266">
        <v>0</v>
      </c>
      <c r="H33" s="266">
        <v>0</v>
      </c>
    </row>
    <row r="34" spans="1:8" x14ac:dyDescent="0.25">
      <c r="A34" s="536"/>
      <c r="B34" s="537" t="s">
        <v>407</v>
      </c>
      <c r="C34" s="538">
        <v>0</v>
      </c>
      <c r="D34" s="538">
        <v>0</v>
      </c>
      <c r="E34" s="538">
        <v>0</v>
      </c>
      <c r="F34" s="538">
        <v>0</v>
      </c>
      <c r="G34" s="538">
        <v>0</v>
      </c>
      <c r="H34" s="538">
        <v>0</v>
      </c>
    </row>
    <row r="35" spans="1:8" x14ac:dyDescent="0.25">
      <c r="A35" s="313"/>
      <c r="B35" s="312" t="s">
        <v>408</v>
      </c>
      <c r="C35" s="250">
        <v>0</v>
      </c>
      <c r="D35" s="250">
        <v>0</v>
      </c>
      <c r="E35" s="250">
        <v>0</v>
      </c>
      <c r="F35" s="250">
        <v>0</v>
      </c>
      <c r="G35" s="250">
        <v>0</v>
      </c>
      <c r="H35" s="250">
        <v>0</v>
      </c>
    </row>
    <row r="36" spans="1:8" x14ac:dyDescent="0.25">
      <c r="A36" s="313"/>
      <c r="B36" s="312" t="s">
        <v>409</v>
      </c>
      <c r="C36" s="250">
        <v>0</v>
      </c>
      <c r="D36" s="250">
        <v>0</v>
      </c>
      <c r="E36" s="250">
        <v>0</v>
      </c>
      <c r="F36" s="250">
        <v>0</v>
      </c>
      <c r="G36" s="250">
        <v>0</v>
      </c>
      <c r="H36" s="250">
        <v>0</v>
      </c>
    </row>
    <row r="37" spans="1:8" x14ac:dyDescent="0.25">
      <c r="A37" s="313"/>
      <c r="B37" s="312" t="s">
        <v>410</v>
      </c>
      <c r="C37" s="250">
        <v>0</v>
      </c>
      <c r="D37" s="250">
        <v>0</v>
      </c>
      <c r="E37" s="250">
        <v>0</v>
      </c>
      <c r="F37" s="250">
        <v>0</v>
      </c>
      <c r="G37" s="250">
        <v>0</v>
      </c>
      <c r="H37" s="250">
        <v>0</v>
      </c>
    </row>
    <row r="38" spans="1:8" x14ac:dyDescent="0.25">
      <c r="A38" s="313"/>
      <c r="B38" s="312" t="s">
        <v>411</v>
      </c>
      <c r="C38" s="250">
        <v>0</v>
      </c>
      <c r="D38" s="250">
        <v>0</v>
      </c>
      <c r="E38" s="250">
        <v>0</v>
      </c>
      <c r="F38" s="250">
        <v>0</v>
      </c>
      <c r="G38" s="250">
        <v>0</v>
      </c>
      <c r="H38" s="250">
        <v>0</v>
      </c>
    </row>
    <row r="39" spans="1:8" x14ac:dyDescent="0.25">
      <c r="A39" s="284"/>
      <c r="B39" s="285"/>
      <c r="C39" s="286"/>
      <c r="D39" s="286"/>
      <c r="E39" s="286"/>
      <c r="F39" s="286"/>
      <c r="G39" s="286"/>
      <c r="H39" s="286"/>
    </row>
    <row r="40" spans="1:8" x14ac:dyDescent="0.25">
      <c r="A40" s="378" t="s">
        <v>412</v>
      </c>
      <c r="B40" s="379"/>
      <c r="C40" s="286">
        <v>0</v>
      </c>
      <c r="D40" s="286">
        <v>0</v>
      </c>
      <c r="E40" s="286">
        <v>0</v>
      </c>
      <c r="F40" s="286">
        <v>0</v>
      </c>
      <c r="G40" s="286">
        <v>0</v>
      </c>
      <c r="H40" s="286">
        <v>0</v>
      </c>
    </row>
    <row r="41" spans="1:8" x14ac:dyDescent="0.25">
      <c r="A41" s="313"/>
      <c r="B41" s="312" t="s">
        <v>413</v>
      </c>
      <c r="C41" s="250">
        <v>0</v>
      </c>
      <c r="D41" s="250">
        <v>0</v>
      </c>
      <c r="E41" s="250">
        <v>0</v>
      </c>
      <c r="F41" s="250">
        <v>0</v>
      </c>
      <c r="G41" s="250">
        <v>0</v>
      </c>
      <c r="H41" s="250">
        <v>0</v>
      </c>
    </row>
    <row r="42" spans="1:8" ht="24" x14ac:dyDescent="0.25">
      <c r="A42" s="313"/>
      <c r="B42" s="311" t="s">
        <v>414</v>
      </c>
      <c r="C42" s="250">
        <v>0</v>
      </c>
      <c r="D42" s="250">
        <v>0</v>
      </c>
      <c r="E42" s="250">
        <v>0</v>
      </c>
      <c r="F42" s="250">
        <v>0</v>
      </c>
      <c r="G42" s="250">
        <v>0</v>
      </c>
      <c r="H42" s="250">
        <v>0</v>
      </c>
    </row>
    <row r="43" spans="1:8" x14ac:dyDescent="0.25">
      <c r="A43" s="313"/>
      <c r="B43" s="312" t="s">
        <v>415</v>
      </c>
      <c r="C43" s="250">
        <v>0</v>
      </c>
      <c r="D43" s="250">
        <v>0</v>
      </c>
      <c r="E43" s="250">
        <v>0</v>
      </c>
      <c r="F43" s="250">
        <v>0</v>
      </c>
      <c r="G43" s="250">
        <v>0</v>
      </c>
      <c r="H43" s="250">
        <v>0</v>
      </c>
    </row>
    <row r="44" spans="1:8" x14ac:dyDescent="0.25">
      <c r="A44" s="313"/>
      <c r="B44" s="312" t="s">
        <v>416</v>
      </c>
      <c r="C44" s="250">
        <v>0</v>
      </c>
      <c r="D44" s="250">
        <v>0</v>
      </c>
      <c r="E44" s="250">
        <v>0</v>
      </c>
      <c r="F44" s="250">
        <v>0</v>
      </c>
      <c r="G44" s="250">
        <v>0</v>
      </c>
      <c r="H44" s="250">
        <v>0</v>
      </c>
    </row>
    <row r="45" spans="1:8" x14ac:dyDescent="0.25">
      <c r="A45" s="284"/>
      <c r="B45" s="285"/>
      <c r="C45" s="286"/>
      <c r="D45" s="286"/>
      <c r="E45" s="286"/>
      <c r="F45" s="286"/>
      <c r="G45" s="286"/>
      <c r="H45" s="286"/>
    </row>
    <row r="46" spans="1:8" x14ac:dyDescent="0.25">
      <c r="A46" s="378" t="s">
        <v>417</v>
      </c>
      <c r="B46" s="379"/>
      <c r="C46" s="286">
        <v>0</v>
      </c>
      <c r="D46" s="286">
        <v>0</v>
      </c>
      <c r="E46" s="286">
        <v>0</v>
      </c>
      <c r="F46" s="286">
        <v>0</v>
      </c>
      <c r="G46" s="286">
        <v>0</v>
      </c>
      <c r="H46" s="286">
        <v>0</v>
      </c>
    </row>
    <row r="47" spans="1:8" x14ac:dyDescent="0.25">
      <c r="A47" s="378" t="s">
        <v>385</v>
      </c>
      <c r="B47" s="379"/>
      <c r="C47" s="250"/>
      <c r="D47" s="250"/>
      <c r="E47" s="250"/>
      <c r="F47" s="250"/>
      <c r="G47" s="250"/>
      <c r="H47" s="250"/>
    </row>
    <row r="48" spans="1:8" x14ac:dyDescent="0.25">
      <c r="A48" s="313"/>
      <c r="B48" s="312" t="s">
        <v>386</v>
      </c>
      <c r="C48" s="250">
        <v>0</v>
      </c>
      <c r="D48" s="250">
        <v>0</v>
      </c>
      <c r="E48" s="250">
        <v>0</v>
      </c>
      <c r="F48" s="250">
        <v>0</v>
      </c>
      <c r="G48" s="250">
        <v>0</v>
      </c>
      <c r="H48" s="250">
        <v>0</v>
      </c>
    </row>
    <row r="49" spans="1:8" x14ac:dyDescent="0.25">
      <c r="A49" s="313"/>
      <c r="B49" s="312" t="s">
        <v>387</v>
      </c>
      <c r="C49" s="250">
        <v>0</v>
      </c>
      <c r="D49" s="250">
        <v>0</v>
      </c>
      <c r="E49" s="250">
        <v>0</v>
      </c>
      <c r="F49" s="250">
        <v>0</v>
      </c>
      <c r="G49" s="250">
        <v>0</v>
      </c>
      <c r="H49" s="250">
        <v>0</v>
      </c>
    </row>
    <row r="50" spans="1:8" x14ac:dyDescent="0.25">
      <c r="A50" s="313"/>
      <c r="B50" s="312" t="s">
        <v>388</v>
      </c>
      <c r="C50" s="250">
        <v>0</v>
      </c>
      <c r="D50" s="250">
        <v>0</v>
      </c>
      <c r="E50" s="250">
        <v>0</v>
      </c>
      <c r="F50" s="250">
        <v>0</v>
      </c>
      <c r="G50" s="250">
        <v>0</v>
      </c>
      <c r="H50" s="250">
        <v>0</v>
      </c>
    </row>
    <row r="51" spans="1:8" x14ac:dyDescent="0.25">
      <c r="A51" s="313"/>
      <c r="B51" s="312" t="s">
        <v>389</v>
      </c>
      <c r="C51" s="250">
        <v>0</v>
      </c>
      <c r="D51" s="250">
        <v>0</v>
      </c>
      <c r="E51" s="250">
        <v>0</v>
      </c>
      <c r="F51" s="250">
        <v>0</v>
      </c>
      <c r="G51" s="250">
        <v>0</v>
      </c>
      <c r="H51" s="250">
        <v>0</v>
      </c>
    </row>
    <row r="52" spans="1:8" x14ac:dyDescent="0.25">
      <c r="A52" s="313"/>
      <c r="B52" s="312" t="s">
        <v>390</v>
      </c>
      <c r="C52" s="250">
        <v>0</v>
      </c>
      <c r="D52" s="250">
        <v>0</v>
      </c>
      <c r="E52" s="250">
        <v>0</v>
      </c>
      <c r="F52" s="250">
        <v>0</v>
      </c>
      <c r="G52" s="250">
        <v>0</v>
      </c>
      <c r="H52" s="250">
        <v>0</v>
      </c>
    </row>
    <row r="53" spans="1:8" x14ac:dyDescent="0.25">
      <c r="A53" s="313"/>
      <c r="B53" s="312" t="s">
        <v>391</v>
      </c>
      <c r="C53" s="250">
        <v>0</v>
      </c>
      <c r="D53" s="250">
        <v>0</v>
      </c>
      <c r="E53" s="250">
        <v>0</v>
      </c>
      <c r="F53" s="250">
        <v>0</v>
      </c>
      <c r="G53" s="250">
        <v>0</v>
      </c>
      <c r="H53" s="250">
        <v>0</v>
      </c>
    </row>
    <row r="54" spans="1:8" x14ac:dyDescent="0.25">
      <c r="A54" s="313"/>
      <c r="B54" s="312" t="s">
        <v>392</v>
      </c>
      <c r="C54" s="250">
        <v>0</v>
      </c>
      <c r="D54" s="250">
        <v>0</v>
      </c>
      <c r="E54" s="250">
        <v>0</v>
      </c>
      <c r="F54" s="250">
        <v>0</v>
      </c>
      <c r="G54" s="250">
        <v>0</v>
      </c>
      <c r="H54" s="250">
        <v>0</v>
      </c>
    </row>
    <row r="55" spans="1:8" x14ac:dyDescent="0.25">
      <c r="A55" s="313"/>
      <c r="B55" s="312" t="s">
        <v>393</v>
      </c>
      <c r="C55" s="250">
        <v>0</v>
      </c>
      <c r="D55" s="250">
        <v>0</v>
      </c>
      <c r="E55" s="250">
        <v>0</v>
      </c>
      <c r="F55" s="250">
        <v>0</v>
      </c>
      <c r="G55" s="250">
        <v>0</v>
      </c>
      <c r="H55" s="250">
        <v>0</v>
      </c>
    </row>
    <row r="56" spans="1:8" x14ac:dyDescent="0.25">
      <c r="A56" s="284"/>
      <c r="B56" s="285"/>
      <c r="C56" s="286"/>
      <c r="D56" s="286"/>
      <c r="E56" s="286"/>
      <c r="F56" s="286"/>
      <c r="G56" s="286"/>
      <c r="H56" s="286"/>
    </row>
    <row r="57" spans="1:8" x14ac:dyDescent="0.25">
      <c r="A57" s="378" t="s">
        <v>394</v>
      </c>
      <c r="B57" s="379"/>
      <c r="C57" s="286">
        <v>0</v>
      </c>
      <c r="D57" s="286">
        <v>0</v>
      </c>
      <c r="E57" s="286">
        <v>0</v>
      </c>
      <c r="F57" s="286">
        <v>0</v>
      </c>
      <c r="G57" s="286">
        <v>0</v>
      </c>
      <c r="H57" s="286">
        <v>0</v>
      </c>
    </row>
    <row r="58" spans="1:8" ht="15.75" thickBot="1" x14ac:dyDescent="0.3">
      <c r="A58" s="268"/>
      <c r="B58" s="239" t="s">
        <v>395</v>
      </c>
      <c r="C58" s="266">
        <v>0</v>
      </c>
      <c r="D58" s="266">
        <v>0</v>
      </c>
      <c r="E58" s="266">
        <v>0</v>
      </c>
      <c r="F58" s="266">
        <v>0</v>
      </c>
      <c r="G58" s="266">
        <v>0</v>
      </c>
      <c r="H58" s="266">
        <v>0</v>
      </c>
    </row>
    <row r="59" spans="1:8" x14ac:dyDescent="0.25">
      <c r="A59" s="536"/>
      <c r="B59" s="537" t="s">
        <v>396</v>
      </c>
      <c r="C59" s="538">
        <v>0</v>
      </c>
      <c r="D59" s="538">
        <v>0</v>
      </c>
      <c r="E59" s="538">
        <v>0</v>
      </c>
      <c r="F59" s="538">
        <v>0</v>
      </c>
      <c r="G59" s="538">
        <v>0</v>
      </c>
      <c r="H59" s="538">
        <v>0</v>
      </c>
    </row>
    <row r="60" spans="1:8" x14ac:dyDescent="0.25">
      <c r="A60" s="313"/>
      <c r="B60" s="312" t="s">
        <v>397</v>
      </c>
      <c r="C60" s="250">
        <v>0</v>
      </c>
      <c r="D60" s="250">
        <v>0</v>
      </c>
      <c r="E60" s="250">
        <v>0</v>
      </c>
      <c r="F60" s="250">
        <v>0</v>
      </c>
      <c r="G60" s="250">
        <v>0</v>
      </c>
      <c r="H60" s="250">
        <v>0</v>
      </c>
    </row>
    <row r="61" spans="1:8" x14ac:dyDescent="0.25">
      <c r="A61" s="313"/>
      <c r="B61" s="312" t="s">
        <v>398</v>
      </c>
      <c r="C61" s="250">
        <v>0</v>
      </c>
      <c r="D61" s="250">
        <v>0</v>
      </c>
      <c r="E61" s="250">
        <v>0</v>
      </c>
      <c r="F61" s="250">
        <v>0</v>
      </c>
      <c r="G61" s="250">
        <v>0</v>
      </c>
      <c r="H61" s="250">
        <v>0</v>
      </c>
    </row>
    <row r="62" spans="1:8" x14ac:dyDescent="0.25">
      <c r="A62" s="313"/>
      <c r="B62" s="312" t="s">
        <v>399</v>
      </c>
      <c r="C62" s="250">
        <v>0</v>
      </c>
      <c r="D62" s="250">
        <v>0</v>
      </c>
      <c r="E62" s="250">
        <v>0</v>
      </c>
      <c r="F62" s="250">
        <v>0</v>
      </c>
      <c r="G62" s="250">
        <v>0</v>
      </c>
      <c r="H62" s="250">
        <v>0</v>
      </c>
    </row>
    <row r="63" spans="1:8" x14ac:dyDescent="0.25">
      <c r="A63" s="313"/>
      <c r="B63" s="312" t="s">
        <v>400</v>
      </c>
      <c r="C63" s="250">
        <v>0</v>
      </c>
      <c r="D63" s="250">
        <v>0</v>
      </c>
      <c r="E63" s="250">
        <v>0</v>
      </c>
      <c r="F63" s="250">
        <v>0</v>
      </c>
      <c r="G63" s="250">
        <v>0</v>
      </c>
      <c r="H63" s="250">
        <v>0</v>
      </c>
    </row>
    <row r="64" spans="1:8" x14ac:dyDescent="0.25">
      <c r="A64" s="313"/>
      <c r="B64" s="312" t="s">
        <v>401</v>
      </c>
      <c r="C64" s="250">
        <v>0</v>
      </c>
      <c r="D64" s="250">
        <v>0</v>
      </c>
      <c r="E64" s="250">
        <v>0</v>
      </c>
      <c r="F64" s="250">
        <v>0</v>
      </c>
      <c r="G64" s="250">
        <v>0</v>
      </c>
      <c r="H64" s="250">
        <v>0</v>
      </c>
    </row>
    <row r="65" spans="1:8" x14ac:dyDescent="0.25">
      <c r="A65" s="284"/>
      <c r="B65" s="285"/>
      <c r="C65" s="286"/>
      <c r="D65" s="286"/>
      <c r="E65" s="286"/>
      <c r="F65" s="286"/>
      <c r="G65" s="286"/>
      <c r="H65" s="286"/>
    </row>
    <row r="66" spans="1:8" x14ac:dyDescent="0.25">
      <c r="A66" s="378" t="s">
        <v>402</v>
      </c>
      <c r="B66" s="379"/>
      <c r="C66" s="286">
        <v>0</v>
      </c>
      <c r="D66" s="286">
        <v>0</v>
      </c>
      <c r="E66" s="286">
        <v>0</v>
      </c>
      <c r="F66" s="286">
        <v>0</v>
      </c>
      <c r="G66" s="286">
        <v>0</v>
      </c>
      <c r="H66" s="286">
        <v>0</v>
      </c>
    </row>
    <row r="67" spans="1:8" x14ac:dyDescent="0.25">
      <c r="A67" s="313"/>
      <c r="B67" s="312" t="s">
        <v>403</v>
      </c>
      <c r="C67" s="250">
        <v>0</v>
      </c>
      <c r="D67" s="250">
        <v>0</v>
      </c>
      <c r="E67" s="250">
        <v>0</v>
      </c>
      <c r="F67" s="250">
        <v>0</v>
      </c>
      <c r="G67" s="250">
        <v>0</v>
      </c>
      <c r="H67" s="250">
        <v>0</v>
      </c>
    </row>
    <row r="68" spans="1:8" x14ac:dyDescent="0.25">
      <c r="A68" s="313"/>
      <c r="B68" s="312" t="s">
        <v>404</v>
      </c>
      <c r="C68" s="250">
        <v>0</v>
      </c>
      <c r="D68" s="250">
        <v>0</v>
      </c>
      <c r="E68" s="250">
        <v>0</v>
      </c>
      <c r="F68" s="250">
        <v>0</v>
      </c>
      <c r="G68" s="250">
        <v>0</v>
      </c>
      <c r="H68" s="250">
        <v>0</v>
      </c>
    </row>
    <row r="69" spans="1:8" x14ac:dyDescent="0.25">
      <c r="A69" s="313"/>
      <c r="B69" s="312" t="s">
        <v>405</v>
      </c>
      <c r="C69" s="250">
        <v>0</v>
      </c>
      <c r="D69" s="250">
        <v>0</v>
      </c>
      <c r="E69" s="250">
        <v>0</v>
      </c>
      <c r="F69" s="250">
        <v>0</v>
      </c>
      <c r="G69" s="250">
        <v>0</v>
      </c>
      <c r="H69" s="250">
        <v>0</v>
      </c>
    </row>
    <row r="70" spans="1:8" x14ac:dyDescent="0.25">
      <c r="A70" s="313"/>
      <c r="B70" s="312" t="s">
        <v>406</v>
      </c>
      <c r="C70" s="250">
        <v>0</v>
      </c>
      <c r="D70" s="250">
        <v>0</v>
      </c>
      <c r="E70" s="250">
        <v>0</v>
      </c>
      <c r="F70" s="250">
        <v>0</v>
      </c>
      <c r="G70" s="250">
        <v>0</v>
      </c>
      <c r="H70" s="250">
        <v>0</v>
      </c>
    </row>
    <row r="71" spans="1:8" x14ac:dyDescent="0.25">
      <c r="A71" s="313"/>
      <c r="B71" s="312" t="s">
        <v>407</v>
      </c>
      <c r="C71" s="250">
        <v>0</v>
      </c>
      <c r="D71" s="250">
        <v>0</v>
      </c>
      <c r="E71" s="250">
        <v>0</v>
      </c>
      <c r="F71" s="250">
        <v>0</v>
      </c>
      <c r="G71" s="250">
        <v>0</v>
      </c>
      <c r="H71" s="250">
        <v>0</v>
      </c>
    </row>
    <row r="72" spans="1:8" x14ac:dyDescent="0.25">
      <c r="A72" s="313"/>
      <c r="B72" s="312" t="s">
        <v>408</v>
      </c>
      <c r="C72" s="250">
        <v>0</v>
      </c>
      <c r="D72" s="250">
        <v>0</v>
      </c>
      <c r="E72" s="250">
        <v>0</v>
      </c>
      <c r="F72" s="250">
        <v>0</v>
      </c>
      <c r="G72" s="250">
        <v>0</v>
      </c>
      <c r="H72" s="250">
        <v>0</v>
      </c>
    </row>
    <row r="73" spans="1:8" x14ac:dyDescent="0.25">
      <c r="A73" s="313"/>
      <c r="B73" s="312" t="s">
        <v>409</v>
      </c>
      <c r="C73" s="250">
        <v>0</v>
      </c>
      <c r="D73" s="250">
        <v>0</v>
      </c>
      <c r="E73" s="250">
        <v>0</v>
      </c>
      <c r="F73" s="250">
        <v>0</v>
      </c>
      <c r="G73" s="250">
        <v>0</v>
      </c>
      <c r="H73" s="250">
        <v>0</v>
      </c>
    </row>
    <row r="74" spans="1:8" x14ac:dyDescent="0.25">
      <c r="A74" s="313"/>
      <c r="B74" s="312" t="s">
        <v>410</v>
      </c>
      <c r="C74" s="250">
        <v>0</v>
      </c>
      <c r="D74" s="250">
        <v>0</v>
      </c>
      <c r="E74" s="250">
        <v>0</v>
      </c>
      <c r="F74" s="250">
        <v>0</v>
      </c>
      <c r="G74" s="250">
        <v>0</v>
      </c>
      <c r="H74" s="250">
        <v>0</v>
      </c>
    </row>
    <row r="75" spans="1:8" x14ac:dyDescent="0.25">
      <c r="A75" s="313"/>
      <c r="B75" s="312" t="s">
        <v>411</v>
      </c>
      <c r="C75" s="250">
        <v>0</v>
      </c>
      <c r="D75" s="250">
        <v>0</v>
      </c>
      <c r="E75" s="250">
        <v>0</v>
      </c>
      <c r="F75" s="250">
        <v>0</v>
      </c>
      <c r="G75" s="250">
        <v>0</v>
      </c>
      <c r="H75" s="250">
        <v>0</v>
      </c>
    </row>
    <row r="76" spans="1:8" x14ac:dyDescent="0.25">
      <c r="A76" s="284"/>
      <c r="B76" s="285"/>
      <c r="C76" s="286"/>
      <c r="D76" s="286"/>
      <c r="E76" s="286"/>
      <c r="F76" s="286"/>
      <c r="G76" s="286"/>
      <c r="H76" s="286"/>
    </row>
    <row r="77" spans="1:8" x14ac:dyDescent="0.25">
      <c r="A77" s="378" t="s">
        <v>412</v>
      </c>
      <c r="B77" s="379"/>
      <c r="C77" s="286">
        <v>0</v>
      </c>
      <c r="D77" s="286">
        <v>0</v>
      </c>
      <c r="E77" s="286">
        <v>0</v>
      </c>
      <c r="F77" s="286">
        <v>0</v>
      </c>
      <c r="G77" s="286">
        <v>0</v>
      </c>
      <c r="H77" s="286">
        <v>0</v>
      </c>
    </row>
    <row r="78" spans="1:8" x14ac:dyDescent="0.25">
      <c r="A78" s="313"/>
      <c r="B78" s="312" t="s">
        <v>413</v>
      </c>
      <c r="C78" s="250">
        <v>0</v>
      </c>
      <c r="D78" s="250">
        <v>0</v>
      </c>
      <c r="E78" s="250">
        <v>0</v>
      </c>
      <c r="F78" s="250">
        <v>0</v>
      </c>
      <c r="G78" s="250">
        <v>0</v>
      </c>
      <c r="H78" s="250">
        <v>0</v>
      </c>
    </row>
    <row r="79" spans="1:8" ht="24" x14ac:dyDescent="0.25">
      <c r="A79" s="313"/>
      <c r="B79" s="311" t="s">
        <v>414</v>
      </c>
      <c r="C79" s="250">
        <v>0</v>
      </c>
      <c r="D79" s="250">
        <v>0</v>
      </c>
      <c r="E79" s="250">
        <v>0</v>
      </c>
      <c r="F79" s="250">
        <v>0</v>
      </c>
      <c r="G79" s="250">
        <v>0</v>
      </c>
      <c r="H79" s="250">
        <v>0</v>
      </c>
    </row>
    <row r="80" spans="1:8" x14ac:dyDescent="0.25">
      <c r="A80" s="313"/>
      <c r="B80" s="312" t="s">
        <v>415</v>
      </c>
      <c r="C80" s="250">
        <v>0</v>
      </c>
      <c r="D80" s="250">
        <v>0</v>
      </c>
      <c r="E80" s="250">
        <v>0</v>
      </c>
      <c r="F80" s="250">
        <v>0</v>
      </c>
      <c r="G80" s="250">
        <v>0</v>
      </c>
      <c r="H80" s="250">
        <v>0</v>
      </c>
    </row>
    <row r="81" spans="1:8" x14ac:dyDescent="0.25">
      <c r="A81" s="313"/>
      <c r="B81" s="312" t="s">
        <v>416</v>
      </c>
      <c r="C81" s="250">
        <v>0</v>
      </c>
      <c r="D81" s="250">
        <v>0</v>
      </c>
      <c r="E81" s="250">
        <v>0</v>
      </c>
      <c r="F81" s="250">
        <v>0</v>
      </c>
      <c r="G81" s="250">
        <v>0</v>
      </c>
      <c r="H81" s="250">
        <v>0</v>
      </c>
    </row>
    <row r="82" spans="1:8" x14ac:dyDescent="0.25">
      <c r="A82" s="284"/>
      <c r="B82" s="285"/>
      <c r="C82" s="286"/>
      <c r="D82" s="286"/>
      <c r="E82" s="286"/>
      <c r="F82" s="286"/>
      <c r="G82" s="286"/>
      <c r="H82" s="286"/>
    </row>
    <row r="83" spans="1:8" ht="15.75" thickBot="1" x14ac:dyDescent="0.3">
      <c r="A83" s="539" t="s">
        <v>378</v>
      </c>
      <c r="B83" s="540"/>
      <c r="C83" s="541">
        <f>+C10+C46</f>
        <v>55224135</v>
      </c>
      <c r="D83" s="541">
        <f t="shared" ref="D83:H83" si="2">+D10+D46</f>
        <v>0</v>
      </c>
      <c r="E83" s="541">
        <f t="shared" si="2"/>
        <v>55224135</v>
      </c>
      <c r="F83" s="541">
        <f t="shared" si="2"/>
        <v>14248547.34</v>
      </c>
      <c r="G83" s="541">
        <f t="shared" si="2"/>
        <v>14055931.560000002</v>
      </c>
      <c r="H83" s="541">
        <f t="shared" si="2"/>
        <v>40975587.659999996</v>
      </c>
    </row>
    <row r="84" spans="1:8" ht="15.75" thickBot="1" x14ac:dyDescent="0.3">
      <c r="A84" s="287"/>
      <c r="B84" s="288"/>
      <c r="C84" s="274"/>
      <c r="D84" s="274"/>
      <c r="E84" s="274"/>
      <c r="F84" s="274"/>
      <c r="G84" s="274"/>
      <c r="H84" s="274"/>
    </row>
    <row r="85" spans="1:8" x14ac:dyDescent="0.25">
      <c r="A85" s="143"/>
      <c r="B85" s="143"/>
      <c r="C85" s="143"/>
      <c r="D85" s="143"/>
      <c r="E85" s="143"/>
      <c r="F85" s="143"/>
      <c r="G85" s="143"/>
    </row>
    <row r="86" spans="1:8" x14ac:dyDescent="0.25">
      <c r="A86" s="433" t="s">
        <v>632</v>
      </c>
      <c r="B86" s="433"/>
      <c r="C86" s="433"/>
      <c r="D86" s="433"/>
      <c r="E86" s="433"/>
      <c r="F86" s="433"/>
      <c r="G86" s="433"/>
      <c r="H86" s="143"/>
    </row>
    <row r="87" spans="1:8" x14ac:dyDescent="0.25">
      <c r="A87" s="433"/>
      <c r="B87" s="433"/>
      <c r="C87" s="433"/>
      <c r="D87" s="433"/>
      <c r="E87" s="433"/>
      <c r="F87" s="433"/>
      <c r="G87" s="433"/>
      <c r="H87" s="143"/>
    </row>
    <row r="88" spans="1:8" x14ac:dyDescent="0.25">
      <c r="A88" s="267"/>
      <c r="B88" s="267"/>
      <c r="C88" s="267"/>
      <c r="D88" s="267"/>
      <c r="E88" s="267"/>
      <c r="F88" s="267"/>
      <c r="G88" s="267"/>
      <c r="H88" s="143"/>
    </row>
    <row r="89" spans="1:8" x14ac:dyDescent="0.25">
      <c r="A89" s="180"/>
      <c r="B89" s="180"/>
      <c r="C89" s="180"/>
      <c r="D89" s="180"/>
      <c r="E89" s="180"/>
      <c r="F89" s="180"/>
      <c r="G89" s="180"/>
      <c r="H89" s="143"/>
    </row>
    <row r="90" spans="1:8" x14ac:dyDescent="0.25">
      <c r="A90" s="180"/>
      <c r="B90" s="180"/>
      <c r="C90" s="180"/>
      <c r="D90" s="180"/>
      <c r="E90" s="180"/>
      <c r="F90" s="180"/>
      <c r="G90" s="180"/>
      <c r="H90" s="143"/>
    </row>
    <row r="91" spans="1:8" x14ac:dyDescent="0.25">
      <c r="A91" s="152"/>
      <c r="B91" s="153"/>
      <c r="C91" s="154"/>
      <c r="D91" s="154"/>
      <c r="E91" s="198"/>
      <c r="F91" s="156"/>
      <c r="G91" s="153"/>
      <c r="H91" s="143"/>
    </row>
    <row r="92" spans="1:8" x14ac:dyDescent="0.25">
      <c r="A92" s="100"/>
      <c r="B92" s="367"/>
      <c r="C92" s="367"/>
      <c r="D92" s="102"/>
      <c r="E92" s="116"/>
      <c r="F92" s="116"/>
      <c r="G92" s="116"/>
      <c r="H92" s="143"/>
    </row>
    <row r="93" spans="1:8" x14ac:dyDescent="0.25">
      <c r="A93" s="199"/>
      <c r="B93" s="368" t="s">
        <v>801</v>
      </c>
      <c r="C93" s="368"/>
      <c r="D93" s="102"/>
      <c r="E93" s="389" t="s">
        <v>790</v>
      </c>
      <c r="F93" s="389"/>
      <c r="G93" s="389"/>
      <c r="H93" s="143"/>
    </row>
    <row r="94" spans="1:8" x14ac:dyDescent="0.25">
      <c r="A94" s="200"/>
      <c r="B94" s="369" t="s">
        <v>791</v>
      </c>
      <c r="C94" s="369"/>
      <c r="D94" s="201"/>
      <c r="E94" s="390" t="s">
        <v>798</v>
      </c>
      <c r="F94" s="390"/>
      <c r="G94" s="390"/>
      <c r="H94" s="143"/>
    </row>
    <row r="95" spans="1:8" x14ac:dyDescent="0.25">
      <c r="A95" s="143"/>
      <c r="B95" s="124"/>
      <c r="C95" s="143"/>
      <c r="D95" s="112"/>
      <c r="E95" s="369"/>
      <c r="F95" s="369"/>
      <c r="G95" s="369"/>
      <c r="H95" s="143"/>
    </row>
  </sheetData>
  <mergeCells count="27">
    <mergeCell ref="A1:H1"/>
    <mergeCell ref="A2:H2"/>
    <mergeCell ref="A3:H3"/>
    <mergeCell ref="A4:H4"/>
    <mergeCell ref="A5:H5"/>
    <mergeCell ref="E95:G95"/>
    <mergeCell ref="A6:B7"/>
    <mergeCell ref="C6:G6"/>
    <mergeCell ref="H6:H7"/>
    <mergeCell ref="A83:B83"/>
    <mergeCell ref="A8:B8"/>
    <mergeCell ref="A9:B9"/>
    <mergeCell ref="A10:B10"/>
    <mergeCell ref="A20:B20"/>
    <mergeCell ref="A29:B29"/>
    <mergeCell ref="A40:B40"/>
    <mergeCell ref="A46:B46"/>
    <mergeCell ref="A47:B47"/>
    <mergeCell ref="A57:B57"/>
    <mergeCell ref="A66:B66"/>
    <mergeCell ref="A77:B77"/>
    <mergeCell ref="A86:G87"/>
    <mergeCell ref="B92:C92"/>
    <mergeCell ref="B93:C93"/>
    <mergeCell ref="E93:G93"/>
    <mergeCell ref="B94:C94"/>
    <mergeCell ref="E94:G94"/>
  </mergeCells>
  <pageMargins left="0.70866141732283472" right="0.70866141732283472" top="0.74803149606299213" bottom="0.74803149606299213" header="0.31496062992125984" footer="0.31496062992125984"/>
  <pageSetup fitToHeight="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3"/>
  <sheetViews>
    <sheetView zoomScaleNormal="100" workbookViewId="0">
      <selection activeCell="G9" sqref="G9"/>
    </sheetView>
  </sheetViews>
  <sheetFormatPr baseColWidth="10" defaultRowHeight="15" x14ac:dyDescent="0.25"/>
  <cols>
    <col min="1" max="1" width="62.625" bestFit="1" customWidth="1"/>
    <col min="7" max="7" width="11" customWidth="1"/>
  </cols>
  <sheetData>
    <row r="1" spans="1:7" x14ac:dyDescent="0.25">
      <c r="A1" s="348" t="s">
        <v>120</v>
      </c>
      <c r="B1" s="349"/>
      <c r="C1" s="349"/>
      <c r="D1" s="349"/>
      <c r="E1" s="349"/>
      <c r="F1" s="349"/>
      <c r="G1" s="470"/>
    </row>
    <row r="2" spans="1:7" x14ac:dyDescent="0.25">
      <c r="A2" s="385" t="s">
        <v>297</v>
      </c>
      <c r="B2" s="411"/>
      <c r="C2" s="411"/>
      <c r="D2" s="411"/>
      <c r="E2" s="411"/>
      <c r="F2" s="411"/>
      <c r="G2" s="471"/>
    </row>
    <row r="3" spans="1:7" x14ac:dyDescent="0.25">
      <c r="A3" s="385" t="s">
        <v>418</v>
      </c>
      <c r="B3" s="411"/>
      <c r="C3" s="411"/>
      <c r="D3" s="411"/>
      <c r="E3" s="411"/>
      <c r="F3" s="411"/>
      <c r="G3" s="471"/>
    </row>
    <row r="4" spans="1:7" x14ac:dyDescent="0.25">
      <c r="A4" s="385" t="s">
        <v>806</v>
      </c>
      <c r="B4" s="411"/>
      <c r="C4" s="411"/>
      <c r="D4" s="411"/>
      <c r="E4" s="411"/>
      <c r="F4" s="411"/>
      <c r="G4" s="471"/>
    </row>
    <row r="5" spans="1:7" ht="15.75" thickBot="1" x14ac:dyDescent="0.3">
      <c r="A5" s="387" t="s">
        <v>1</v>
      </c>
      <c r="B5" s="412"/>
      <c r="C5" s="412"/>
      <c r="D5" s="412"/>
      <c r="E5" s="412"/>
      <c r="F5" s="412"/>
      <c r="G5" s="472"/>
    </row>
    <row r="6" spans="1:7" ht="15.75" thickBot="1" x14ac:dyDescent="0.3">
      <c r="A6" s="415" t="s">
        <v>2</v>
      </c>
      <c r="B6" s="459" t="s">
        <v>299</v>
      </c>
      <c r="C6" s="460"/>
      <c r="D6" s="460"/>
      <c r="E6" s="460"/>
      <c r="F6" s="461"/>
      <c r="G6" s="382" t="s">
        <v>300</v>
      </c>
    </row>
    <row r="7" spans="1:7" ht="36.75" thickBot="1" x14ac:dyDescent="0.3">
      <c r="A7" s="416"/>
      <c r="B7" s="182" t="s">
        <v>186</v>
      </c>
      <c r="C7" s="182" t="s">
        <v>301</v>
      </c>
      <c r="D7" s="182" t="s">
        <v>302</v>
      </c>
      <c r="E7" s="182" t="s">
        <v>419</v>
      </c>
      <c r="F7" s="182" t="s">
        <v>204</v>
      </c>
      <c r="G7" s="371"/>
    </row>
    <row r="8" spans="1:7" ht="24" x14ac:dyDescent="0.25">
      <c r="A8" s="289" t="s">
        <v>420</v>
      </c>
      <c r="B8" s="280">
        <f>+B9</f>
        <v>0</v>
      </c>
      <c r="C8" s="280">
        <f t="shared" ref="C8:G8" si="0">+C9</f>
        <v>0</v>
      </c>
      <c r="D8" s="280">
        <f t="shared" si="0"/>
        <v>0</v>
      </c>
      <c r="E8" s="280">
        <f t="shared" si="0"/>
        <v>0</v>
      </c>
      <c r="F8" s="280">
        <f t="shared" si="0"/>
        <v>0</v>
      </c>
      <c r="G8" s="280">
        <f t="shared" si="0"/>
        <v>0</v>
      </c>
    </row>
    <row r="9" spans="1:7" x14ac:dyDescent="0.25">
      <c r="A9" s="175" t="s">
        <v>421</v>
      </c>
      <c r="B9" s="290">
        <v>0</v>
      </c>
      <c r="C9" s="151">
        <v>0</v>
      </c>
      <c r="D9" s="151">
        <v>0</v>
      </c>
      <c r="E9" s="151">
        <v>0</v>
      </c>
      <c r="F9" s="151">
        <v>0</v>
      </c>
      <c r="G9" s="151">
        <f>+D9-E9</f>
        <v>0</v>
      </c>
    </row>
    <row r="10" spans="1:7" x14ac:dyDescent="0.25">
      <c r="A10" s="175" t="s">
        <v>422</v>
      </c>
      <c r="B10" s="290">
        <v>0</v>
      </c>
      <c r="C10" s="290">
        <v>0</v>
      </c>
      <c r="D10" s="290">
        <v>0</v>
      </c>
      <c r="E10" s="290">
        <v>0</v>
      </c>
      <c r="F10" s="290">
        <v>0</v>
      </c>
      <c r="G10" s="290">
        <v>0</v>
      </c>
    </row>
    <row r="11" spans="1:7" ht="24" x14ac:dyDescent="0.25">
      <c r="A11" s="175" t="s">
        <v>423</v>
      </c>
      <c r="B11" s="290">
        <v>0</v>
      </c>
      <c r="C11" s="290">
        <v>0</v>
      </c>
      <c r="D11" s="290">
        <v>0</v>
      </c>
      <c r="E11" s="290">
        <v>0</v>
      </c>
      <c r="F11" s="290">
        <v>0</v>
      </c>
      <c r="G11" s="290">
        <v>0</v>
      </c>
    </row>
    <row r="12" spans="1:7" x14ac:dyDescent="0.25">
      <c r="A12" s="175" t="s">
        <v>424</v>
      </c>
      <c r="B12" s="290">
        <v>0</v>
      </c>
      <c r="C12" s="290">
        <v>0</v>
      </c>
      <c r="D12" s="290">
        <v>0</v>
      </c>
      <c r="E12" s="290">
        <v>0</v>
      </c>
      <c r="F12" s="290">
        <v>0</v>
      </c>
      <c r="G12" s="290">
        <v>0</v>
      </c>
    </row>
    <row r="13" spans="1:7" x14ac:dyDescent="0.25">
      <c r="A13" s="175" t="s">
        <v>425</v>
      </c>
      <c r="B13" s="290">
        <v>0</v>
      </c>
      <c r="C13" s="290">
        <v>0</v>
      </c>
      <c r="D13" s="290">
        <v>0</v>
      </c>
      <c r="E13" s="290">
        <v>0</v>
      </c>
      <c r="F13" s="290">
        <v>0</v>
      </c>
      <c r="G13" s="290">
        <v>0</v>
      </c>
    </row>
    <row r="14" spans="1:7" x14ac:dyDescent="0.25">
      <c r="A14" s="175" t="s">
        <v>426</v>
      </c>
      <c r="B14" s="290">
        <v>0</v>
      </c>
      <c r="C14" s="290">
        <v>0</v>
      </c>
      <c r="D14" s="290">
        <v>0</v>
      </c>
      <c r="E14" s="290">
        <v>0</v>
      </c>
      <c r="F14" s="290">
        <v>0</v>
      </c>
      <c r="G14" s="290">
        <v>0</v>
      </c>
    </row>
    <row r="15" spans="1:7" ht="24" x14ac:dyDescent="0.25">
      <c r="A15" s="175" t="s">
        <v>427</v>
      </c>
      <c r="B15" s="290">
        <v>0</v>
      </c>
      <c r="C15" s="290">
        <v>0</v>
      </c>
      <c r="D15" s="290">
        <v>0</v>
      </c>
      <c r="E15" s="290">
        <v>0</v>
      </c>
      <c r="F15" s="290">
        <v>0</v>
      </c>
      <c r="G15" s="290">
        <v>0</v>
      </c>
    </row>
    <row r="16" spans="1:7" ht="24" x14ac:dyDescent="0.25">
      <c r="A16" s="291" t="s">
        <v>428</v>
      </c>
      <c r="B16" s="290">
        <v>0</v>
      </c>
      <c r="C16" s="290">
        <v>0</v>
      </c>
      <c r="D16" s="290">
        <v>0</v>
      </c>
      <c r="E16" s="290">
        <v>0</v>
      </c>
      <c r="F16" s="290">
        <v>0</v>
      </c>
      <c r="G16" s="290">
        <v>0</v>
      </c>
    </row>
    <row r="17" spans="1:7" x14ac:dyDescent="0.25">
      <c r="A17" s="291" t="s">
        <v>429</v>
      </c>
      <c r="B17" s="290">
        <v>0</v>
      </c>
      <c r="C17" s="290">
        <v>0</v>
      </c>
      <c r="D17" s="290">
        <v>0</v>
      </c>
      <c r="E17" s="290">
        <v>0</v>
      </c>
      <c r="F17" s="290">
        <v>0</v>
      </c>
      <c r="G17" s="290">
        <v>0</v>
      </c>
    </row>
    <row r="18" spans="1:7" x14ac:dyDescent="0.25">
      <c r="A18" s="175" t="s">
        <v>430</v>
      </c>
      <c r="B18" s="290">
        <v>0</v>
      </c>
      <c r="C18" s="290">
        <v>0</v>
      </c>
      <c r="D18" s="290">
        <v>0</v>
      </c>
      <c r="E18" s="290">
        <v>0</v>
      </c>
      <c r="F18" s="290">
        <v>0</v>
      </c>
      <c r="G18" s="290">
        <v>0</v>
      </c>
    </row>
    <row r="19" spans="1:7" x14ac:dyDescent="0.25">
      <c r="A19" s="175"/>
      <c r="B19" s="292"/>
      <c r="C19" s="293"/>
      <c r="D19" s="293"/>
      <c r="E19" s="293"/>
      <c r="F19" s="293"/>
      <c r="G19" s="293"/>
    </row>
    <row r="20" spans="1:7" x14ac:dyDescent="0.25">
      <c r="A20" s="289" t="s">
        <v>431</v>
      </c>
      <c r="B20" s="280">
        <v>0</v>
      </c>
      <c r="C20" s="280">
        <v>0</v>
      </c>
      <c r="D20" s="280">
        <v>0</v>
      </c>
      <c r="E20" s="280">
        <v>0</v>
      </c>
      <c r="F20" s="280">
        <v>0</v>
      </c>
      <c r="G20" s="280">
        <v>0</v>
      </c>
    </row>
    <row r="21" spans="1:7" x14ac:dyDescent="0.25">
      <c r="A21" s="175" t="s">
        <v>421</v>
      </c>
      <c r="B21" s="290">
        <v>0</v>
      </c>
      <c r="C21" s="290">
        <v>0</v>
      </c>
      <c r="D21" s="290">
        <v>0</v>
      </c>
      <c r="E21" s="290">
        <v>0</v>
      </c>
      <c r="F21" s="290">
        <v>0</v>
      </c>
      <c r="G21" s="290">
        <v>0</v>
      </c>
    </row>
    <row r="22" spans="1:7" x14ac:dyDescent="0.25">
      <c r="A22" s="175" t="s">
        <v>422</v>
      </c>
      <c r="B22" s="290">
        <v>0</v>
      </c>
      <c r="C22" s="290">
        <v>0</v>
      </c>
      <c r="D22" s="290">
        <v>0</v>
      </c>
      <c r="E22" s="290">
        <v>0</v>
      </c>
      <c r="F22" s="290">
        <v>0</v>
      </c>
      <c r="G22" s="290">
        <v>0</v>
      </c>
    </row>
    <row r="23" spans="1:7" x14ac:dyDescent="0.25">
      <c r="A23" s="175" t="s">
        <v>423</v>
      </c>
      <c r="B23" s="290">
        <v>0</v>
      </c>
      <c r="C23" s="290">
        <v>0</v>
      </c>
      <c r="D23" s="290">
        <v>0</v>
      </c>
      <c r="E23" s="290">
        <v>0</v>
      </c>
      <c r="F23" s="290">
        <v>0</v>
      </c>
      <c r="G23" s="290">
        <v>0</v>
      </c>
    </row>
    <row r="24" spans="1:7" x14ac:dyDescent="0.25">
      <c r="A24" s="175" t="s">
        <v>424</v>
      </c>
      <c r="B24" s="290">
        <v>0</v>
      </c>
      <c r="C24" s="290">
        <v>0</v>
      </c>
      <c r="D24" s="290">
        <v>0</v>
      </c>
      <c r="E24" s="290">
        <v>0</v>
      </c>
      <c r="F24" s="290">
        <v>0</v>
      </c>
      <c r="G24" s="290">
        <v>0</v>
      </c>
    </row>
    <row r="25" spans="1:7" x14ac:dyDescent="0.25">
      <c r="A25" s="175" t="s">
        <v>425</v>
      </c>
      <c r="B25" s="290">
        <v>0</v>
      </c>
      <c r="C25" s="290">
        <v>0</v>
      </c>
      <c r="D25" s="290">
        <v>0</v>
      </c>
      <c r="E25" s="290">
        <v>0</v>
      </c>
      <c r="F25" s="290">
        <v>0</v>
      </c>
      <c r="G25" s="290">
        <v>0</v>
      </c>
    </row>
    <row r="26" spans="1:7" x14ac:dyDescent="0.25">
      <c r="A26" s="175" t="s">
        <v>426</v>
      </c>
      <c r="B26" s="290">
        <v>0</v>
      </c>
      <c r="C26" s="290">
        <v>0</v>
      </c>
      <c r="D26" s="290">
        <v>0</v>
      </c>
      <c r="E26" s="290">
        <v>0</v>
      </c>
      <c r="F26" s="290">
        <v>0</v>
      </c>
      <c r="G26" s="290">
        <v>0</v>
      </c>
    </row>
    <row r="27" spans="1:7" ht="24" x14ac:dyDescent="0.25">
      <c r="A27" s="175" t="s">
        <v>427</v>
      </c>
      <c r="B27" s="290">
        <v>0</v>
      </c>
      <c r="C27" s="290">
        <v>0</v>
      </c>
      <c r="D27" s="290">
        <v>0</v>
      </c>
      <c r="E27" s="290">
        <v>0</v>
      </c>
      <c r="F27" s="290">
        <v>0</v>
      </c>
      <c r="G27" s="290">
        <v>0</v>
      </c>
    </row>
    <row r="28" spans="1:7" x14ac:dyDescent="0.25">
      <c r="A28" s="291" t="s">
        <v>428</v>
      </c>
      <c r="B28" s="290">
        <v>0</v>
      </c>
      <c r="C28" s="290">
        <v>0</v>
      </c>
      <c r="D28" s="290">
        <v>0</v>
      </c>
      <c r="E28" s="290">
        <v>0</v>
      </c>
      <c r="F28" s="290">
        <v>0</v>
      </c>
      <c r="G28" s="290">
        <v>0</v>
      </c>
    </row>
    <row r="29" spans="1:7" x14ac:dyDescent="0.25">
      <c r="A29" s="291" t="s">
        <v>429</v>
      </c>
      <c r="B29" s="290">
        <v>0</v>
      </c>
      <c r="C29" s="290">
        <v>0</v>
      </c>
      <c r="D29" s="290">
        <v>0</v>
      </c>
      <c r="E29" s="290">
        <v>0</v>
      </c>
      <c r="F29" s="290">
        <v>0</v>
      </c>
      <c r="G29" s="290">
        <v>0</v>
      </c>
    </row>
    <row r="30" spans="1:7" ht="15.75" thickBot="1" x14ac:dyDescent="0.3">
      <c r="A30" s="174" t="s">
        <v>430</v>
      </c>
      <c r="B30" s="179">
        <v>0</v>
      </c>
      <c r="C30" s="179">
        <v>0</v>
      </c>
      <c r="D30" s="179">
        <v>0</v>
      </c>
      <c r="E30" s="179">
        <v>0</v>
      </c>
      <c r="F30" s="179">
        <v>0</v>
      </c>
      <c r="G30" s="179">
        <v>0</v>
      </c>
    </row>
    <row r="31" spans="1:7" x14ac:dyDescent="0.25">
      <c r="A31" s="289" t="s">
        <v>432</v>
      </c>
      <c r="B31" s="294">
        <f>+B8</f>
        <v>0</v>
      </c>
      <c r="C31" s="294">
        <f t="shared" ref="C31:G31" si="1">+C8</f>
        <v>0</v>
      </c>
      <c r="D31" s="294">
        <f t="shared" si="1"/>
        <v>0</v>
      </c>
      <c r="E31" s="294">
        <f t="shared" si="1"/>
        <v>0</v>
      </c>
      <c r="F31" s="294">
        <f t="shared" si="1"/>
        <v>0</v>
      </c>
      <c r="G31" s="294">
        <f t="shared" si="1"/>
        <v>0</v>
      </c>
    </row>
    <row r="32" spans="1:7" ht="15.75" thickBot="1" x14ac:dyDescent="0.3">
      <c r="A32" s="295"/>
      <c r="B32" s="296"/>
      <c r="C32" s="165"/>
      <c r="D32" s="165"/>
      <c r="E32" s="165"/>
      <c r="F32" s="165"/>
      <c r="G32" s="165"/>
    </row>
    <row r="34" spans="1:7" x14ac:dyDescent="0.25">
      <c r="A34" s="433" t="s">
        <v>632</v>
      </c>
      <c r="B34" s="433"/>
      <c r="C34" s="433"/>
      <c r="D34" s="433"/>
      <c r="E34" s="433"/>
      <c r="F34" s="433"/>
      <c r="G34" s="433"/>
    </row>
    <row r="35" spans="1:7" x14ac:dyDescent="0.25">
      <c r="A35" s="433"/>
      <c r="B35" s="433"/>
      <c r="C35" s="433"/>
      <c r="D35" s="433"/>
      <c r="E35" s="433"/>
      <c r="F35" s="433"/>
      <c r="G35" s="433"/>
    </row>
    <row r="36" spans="1:7" x14ac:dyDescent="0.25">
      <c r="A36" s="267"/>
      <c r="B36" s="267"/>
      <c r="C36" s="267"/>
      <c r="D36" s="267"/>
      <c r="E36" s="267"/>
      <c r="F36" s="267"/>
      <c r="G36" s="267"/>
    </row>
    <row r="37" spans="1:7" x14ac:dyDescent="0.25">
      <c r="A37" s="180"/>
      <c r="B37" s="180"/>
      <c r="C37" s="180"/>
      <c r="D37" s="180"/>
      <c r="E37" s="180"/>
      <c r="F37" s="180"/>
      <c r="G37" s="180"/>
    </row>
    <row r="38" spans="1:7" x14ac:dyDescent="0.25">
      <c r="A38" s="180"/>
      <c r="B38" s="180"/>
      <c r="C38" s="180"/>
      <c r="D38" s="180"/>
      <c r="E38" s="180"/>
      <c r="F38" s="180"/>
      <c r="G38" s="180"/>
    </row>
    <row r="39" spans="1:7" x14ac:dyDescent="0.25">
      <c r="A39" s="152"/>
      <c r="B39" s="153"/>
      <c r="C39" s="154"/>
      <c r="D39" s="154"/>
      <c r="E39" s="198"/>
      <c r="F39" s="156"/>
      <c r="G39" s="153"/>
    </row>
    <row r="40" spans="1:7" x14ac:dyDescent="0.25">
      <c r="A40" s="100"/>
      <c r="B40" s="367"/>
      <c r="C40" s="367"/>
      <c r="D40" s="102"/>
      <c r="E40" s="116"/>
      <c r="F40" s="116"/>
      <c r="G40" s="116"/>
    </row>
    <row r="41" spans="1:7" x14ac:dyDescent="0.25">
      <c r="A41" s="148" t="s">
        <v>801</v>
      </c>
      <c r="B41" s="148"/>
      <c r="D41" s="102"/>
      <c r="E41" s="110" t="s">
        <v>790</v>
      </c>
      <c r="F41" s="110"/>
      <c r="G41" s="110"/>
    </row>
    <row r="42" spans="1:7" ht="15" customHeight="1" x14ac:dyDescent="0.25">
      <c r="A42" s="149" t="s">
        <v>791</v>
      </c>
      <c r="B42" s="149"/>
      <c r="D42" s="201"/>
      <c r="E42" s="390" t="s">
        <v>798</v>
      </c>
      <c r="F42" s="390"/>
      <c r="G42" s="390"/>
    </row>
    <row r="43" spans="1:7" x14ac:dyDescent="0.25">
      <c r="A43" s="143"/>
      <c r="B43" s="149"/>
      <c r="C43" s="143"/>
      <c r="D43" s="112"/>
      <c r="E43" s="369"/>
      <c r="F43" s="369"/>
      <c r="G43" s="369"/>
    </row>
  </sheetData>
  <mergeCells count="12">
    <mergeCell ref="A1:G1"/>
    <mergeCell ref="A2:G2"/>
    <mergeCell ref="A3:G3"/>
    <mergeCell ref="A4:G4"/>
    <mergeCell ref="A5:G5"/>
    <mergeCell ref="E42:G42"/>
    <mergeCell ref="E43:G43"/>
    <mergeCell ref="A34:G35"/>
    <mergeCell ref="B40:C40"/>
    <mergeCell ref="A6:A7"/>
    <mergeCell ref="B6:F6"/>
    <mergeCell ref="G6:G7"/>
  </mergeCells>
  <pageMargins left="0.70866141732283472" right="0.70866141732283472" top="0.74803149606299213" bottom="0.74803149606299213" header="0.31496062992125984" footer="0.31496062992125984"/>
  <pageSetup scale="94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15</vt:i4>
      </vt:variant>
      <vt:variant>
        <vt:lpstr>Rangos con nombre</vt:lpstr>
      </vt:variant>
      <vt:variant>
        <vt:i4>12</vt:i4>
      </vt:variant>
    </vt:vector>
  </HeadingPairs>
  <TitlesOfParts>
    <vt:vector size="27" baseType="lpstr">
      <vt:lpstr>Hoja1</vt:lpstr>
      <vt:lpstr>Hoja2</vt:lpstr>
      <vt:lpstr>Hoja3</vt:lpstr>
      <vt:lpstr>Hoja4</vt:lpstr>
      <vt:lpstr>Hoja5</vt:lpstr>
      <vt:lpstr>6a</vt:lpstr>
      <vt:lpstr>6b</vt:lpstr>
      <vt:lpstr>6c</vt:lpstr>
      <vt:lpstr>6d</vt:lpstr>
      <vt:lpstr>Hoja15</vt:lpstr>
      <vt:lpstr>Hoja10</vt:lpstr>
      <vt:lpstr>Hoja11</vt:lpstr>
      <vt:lpstr>Hoja12</vt:lpstr>
      <vt:lpstr>Hoja13</vt:lpstr>
      <vt:lpstr>Hoja14</vt:lpstr>
      <vt:lpstr>'6b'!Área_de_impresión</vt:lpstr>
      <vt:lpstr>'6d'!Área_de_impresión</vt:lpstr>
      <vt:lpstr>Hoja1!Área_de_impresión</vt:lpstr>
      <vt:lpstr>Hoja2!Área_de_impresión</vt:lpstr>
      <vt:lpstr>Hoja4!Área_de_impresión</vt:lpstr>
      <vt:lpstr>Hoja5!Área_de_impresión</vt:lpstr>
      <vt:lpstr>'6a'!Títulos_a_imprimir</vt:lpstr>
      <vt:lpstr>'6b'!Títulos_a_imprimir</vt:lpstr>
      <vt:lpstr>'6c'!Títulos_a_imprimir</vt:lpstr>
      <vt:lpstr>'6d'!Títulos_a_imprimir</vt:lpstr>
      <vt:lpstr>Hoja1!Títulos_a_imprimir</vt:lpstr>
      <vt:lpstr>Hoja5!Títulos_a_imprimir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sarge_7</dc:creator>
  <cp:lastModifiedBy>sarge_7</cp:lastModifiedBy>
  <cp:lastPrinted>2017-04-14T14:23:19Z</cp:lastPrinted>
  <dcterms:created xsi:type="dcterms:W3CDTF">2017-01-13T15:28:41Z</dcterms:created>
  <dcterms:modified xsi:type="dcterms:W3CDTF">2017-04-14T14:23:39Z</dcterms:modified>
</cp:coreProperties>
</file>