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7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</definedNames>
  <calcPr calcId="144525"/>
</workbook>
</file>

<file path=xl/calcChain.xml><?xml version="1.0" encoding="utf-8"?>
<calcChain xmlns="http://schemas.openxmlformats.org/spreadsheetml/2006/main">
  <c r="F9" i="11" l="1"/>
  <c r="G17" i="10" l="1"/>
  <c r="F11" i="2"/>
  <c r="C8" i="1"/>
  <c r="C50" i="1" l="1"/>
  <c r="C51" i="1"/>
  <c r="C52" i="1"/>
  <c r="C54" i="1"/>
  <c r="C56" i="1"/>
  <c r="C57" i="1"/>
  <c r="C58" i="1"/>
  <c r="B51" i="1"/>
  <c r="B52" i="1"/>
  <c r="B54" i="1"/>
  <c r="B56" i="1"/>
  <c r="B57" i="1"/>
  <c r="B58" i="1"/>
  <c r="B50" i="1"/>
  <c r="F75" i="1"/>
  <c r="E75" i="1"/>
  <c r="F68" i="1"/>
  <c r="E68" i="1"/>
  <c r="F63" i="1"/>
  <c r="E63" i="1"/>
  <c r="C60" i="1"/>
  <c r="F57" i="1"/>
  <c r="F59" i="1" s="1"/>
  <c r="E57" i="1"/>
  <c r="E59" i="1" s="1"/>
  <c r="E79" i="1" l="1"/>
  <c r="F79" i="1"/>
  <c r="B60" i="1"/>
  <c r="I26" i="3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19" i="3"/>
  <c r="D19" i="3"/>
  <c r="E19" i="3"/>
  <c r="F19" i="3"/>
  <c r="H19" i="3"/>
  <c r="C19" i="3"/>
  <c r="I8" i="3"/>
  <c r="D8" i="3"/>
  <c r="E8" i="3"/>
  <c r="F8" i="3"/>
  <c r="G8" i="3"/>
  <c r="H8" i="3"/>
  <c r="C8" i="3"/>
  <c r="C20" i="14"/>
  <c r="D20" i="14"/>
  <c r="E20" i="14"/>
  <c r="F20" i="14"/>
  <c r="G20" i="14"/>
  <c r="B20" i="14"/>
  <c r="G1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D8" i="14"/>
  <c r="D31" i="14" s="1"/>
  <c r="E8" i="14"/>
  <c r="E31" i="14" s="1"/>
  <c r="F8" i="14"/>
  <c r="F31" i="14" s="1"/>
  <c r="B8" i="14"/>
  <c r="B31" i="14" s="1"/>
  <c r="E44" i="13"/>
  <c r="H44" i="13" s="1"/>
  <c r="E43" i="13"/>
  <c r="H43" i="13" s="1"/>
  <c r="E42" i="13"/>
  <c r="H42" i="13" s="1"/>
  <c r="E41" i="13"/>
  <c r="H41" i="13" s="1"/>
  <c r="D40" i="13"/>
  <c r="E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H29" i="13" s="1"/>
  <c r="D29" i="13"/>
  <c r="E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E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D9" i="13" s="1"/>
  <c r="D83" i="13" s="1"/>
  <c r="F10" i="13"/>
  <c r="F9" i="13" s="1"/>
  <c r="F83" i="13" s="1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32" i="12"/>
  <c r="E8" i="12"/>
  <c r="E32" i="12" s="1"/>
  <c r="F8" i="12"/>
  <c r="F32" i="12" s="1"/>
  <c r="B8" i="12"/>
  <c r="B32" i="12" s="1"/>
  <c r="F74" i="11"/>
  <c r="D74" i="11"/>
  <c r="E74" i="11" s="1"/>
  <c r="C74" i="11"/>
  <c r="F70" i="11"/>
  <c r="D70" i="11"/>
  <c r="C70" i="11"/>
  <c r="E70" i="11" s="1"/>
  <c r="H70" i="11" s="1"/>
  <c r="F61" i="11"/>
  <c r="D61" i="11"/>
  <c r="C61" i="11"/>
  <c r="F57" i="11"/>
  <c r="D57" i="11"/>
  <c r="C57" i="11"/>
  <c r="F47" i="11"/>
  <c r="C47" i="11"/>
  <c r="F37" i="11"/>
  <c r="C37" i="11"/>
  <c r="F27" i="11"/>
  <c r="C27" i="11"/>
  <c r="F17" i="11"/>
  <c r="C17" i="11"/>
  <c r="H72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1" i="1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G43" i="10"/>
  <c r="G73" i="10" s="1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H30" i="10"/>
  <c r="I30" i="10"/>
  <c r="D30" i="10"/>
  <c r="E17" i="10"/>
  <c r="E43" i="10" s="1"/>
  <c r="E73" i="10" s="1"/>
  <c r="H17" i="10"/>
  <c r="H43" i="10" s="1"/>
  <c r="H73" i="10" s="1"/>
  <c r="D17" i="10"/>
  <c r="D43" i="10" s="1"/>
  <c r="D73" i="10" s="1"/>
  <c r="I19" i="10"/>
  <c r="I17" i="10" s="1"/>
  <c r="I43" i="10" s="1"/>
  <c r="I73" i="10" s="1"/>
  <c r="D78" i="9"/>
  <c r="E78" i="9"/>
  <c r="C78" i="9"/>
  <c r="D77" i="9"/>
  <c r="E77" i="9"/>
  <c r="C77" i="9"/>
  <c r="D69" i="9"/>
  <c r="E69" i="9"/>
  <c r="C69" i="9"/>
  <c r="D57" i="9"/>
  <c r="E57" i="9"/>
  <c r="C57" i="9"/>
  <c r="D53" i="9"/>
  <c r="E53" i="9"/>
  <c r="C53" i="9"/>
  <c r="D46" i="9"/>
  <c r="E46" i="9"/>
  <c r="C46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D17" i="5" s="1"/>
  <c r="E7" i="5"/>
  <c r="E17" i="5" s="1"/>
  <c r="F7" i="5"/>
  <c r="F17" i="5" s="1"/>
  <c r="G7" i="5"/>
  <c r="G17" i="5" s="1"/>
  <c r="H7" i="5"/>
  <c r="H17" i="5" s="1"/>
  <c r="I7" i="5"/>
  <c r="I17" i="5" s="1"/>
  <c r="J7" i="5"/>
  <c r="J17" i="5" s="1"/>
  <c r="K7" i="5"/>
  <c r="K17" i="5" s="1"/>
  <c r="B7" i="5"/>
  <c r="B17" i="5" s="1"/>
  <c r="C4" i="4"/>
  <c r="D4" i="4"/>
  <c r="E4" i="4"/>
  <c r="F4" i="4"/>
  <c r="B4" i="4"/>
  <c r="G17" i="3"/>
  <c r="G19" i="3" s="1"/>
  <c r="F27" i="2"/>
  <c r="E27" i="2"/>
  <c r="F20" i="2"/>
  <c r="E20" i="2"/>
  <c r="F15" i="2"/>
  <c r="E15" i="2"/>
  <c r="F9" i="2"/>
  <c r="E9" i="2"/>
  <c r="C12" i="2"/>
  <c r="B12" i="2"/>
  <c r="F18" i="1"/>
  <c r="E18" i="1"/>
  <c r="C24" i="1"/>
  <c r="C16" i="1"/>
  <c r="F8" i="1"/>
  <c r="F46" i="1" s="1"/>
  <c r="E46" i="1"/>
  <c r="B8" i="1"/>
  <c r="B24" i="1"/>
  <c r="B16" i="1"/>
  <c r="E61" i="9" l="1"/>
  <c r="E62" i="9" s="1"/>
  <c r="D61" i="9"/>
  <c r="D62" i="9" s="1"/>
  <c r="F17" i="10"/>
  <c r="F43" i="10" s="1"/>
  <c r="F73" i="10" s="1"/>
  <c r="E11" i="2"/>
  <c r="B46" i="1"/>
  <c r="B14" i="2" s="1"/>
  <c r="B62" i="1" s="1"/>
  <c r="G8" i="14"/>
  <c r="G31" i="14" s="1"/>
  <c r="G9" i="13"/>
  <c r="G83" i="13" s="1"/>
  <c r="E10" i="13"/>
  <c r="E9" i="13" s="1"/>
  <c r="E83" i="13" s="1"/>
  <c r="H10" i="13"/>
  <c r="C9" i="13"/>
  <c r="C83" i="13" s="1"/>
  <c r="H40" i="13"/>
  <c r="H20" i="13"/>
  <c r="D8" i="12"/>
  <c r="F8" i="11"/>
  <c r="F160" i="11" s="1"/>
  <c r="H74" i="11"/>
  <c r="D8" i="11"/>
  <c r="D160" i="11" s="1"/>
  <c r="E37" i="11"/>
  <c r="H37" i="11" s="1"/>
  <c r="G8" i="11"/>
  <c r="G160" i="11" s="1"/>
  <c r="E17" i="11"/>
  <c r="H17" i="11" s="1"/>
  <c r="E9" i="11"/>
  <c r="H9" i="11" s="1"/>
  <c r="C8" i="11"/>
  <c r="C160" i="11" s="1"/>
  <c r="H61" i="11"/>
  <c r="E47" i="11"/>
  <c r="H47" i="11" s="1"/>
  <c r="E27" i="11"/>
  <c r="H27" i="11" s="1"/>
  <c r="C61" i="9"/>
  <c r="C62" i="9" s="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F31" i="2"/>
  <c r="E31" i="2"/>
  <c r="C46" i="1"/>
  <c r="C14" i="2" s="1"/>
  <c r="E33" i="2" l="1"/>
  <c r="F33" i="2"/>
  <c r="H9" i="13"/>
  <c r="H83" i="13" s="1"/>
  <c r="G8" i="12"/>
  <c r="G32" i="12" s="1"/>
  <c r="D32" i="12"/>
  <c r="H8" i="11"/>
  <c r="H160" i="11" s="1"/>
  <c r="E8" i="11"/>
  <c r="E160" i="11" s="1"/>
</calcChain>
</file>

<file path=xl/sharedStrings.xml><?xml version="1.0" encoding="utf-8"?>
<sst xmlns="http://schemas.openxmlformats.org/spreadsheetml/2006/main" count="892" uniqueCount="574">
  <si>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</si>
  <si>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</si>
  <si>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</si>
  <si>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</si>
  <si>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</si>
  <si>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</si>
  <si>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</si>
  <si>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</si>
  <si>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</si>
  <si>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</si>
  <si>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</si>
  <si>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</si>
  <si>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</si>
  <si>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</si>
  <si>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</si>
  <si>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</si>
  <si>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</si>
  <si>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</si>
  <si>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</si>
  <si>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</si>
  <si>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</si>
  <si>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</si>
  <si>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</si>
  <si>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</si>
  <si>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</si>
  <si>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</si>
  <si>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</si>
  <si>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</si>
  <si>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</si>
  <si>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</si>
  <si>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</si>
  <si>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</si>
  <si>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</si>
  <si>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</si>
  <si>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</si>
  <si>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</si>
  <si>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</si>
  <si>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</si>
  <si>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</si>
  <si>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</si>
  <si>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</si>
  <si>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</si>
  <si>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</si>
  <si>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</si>
  <si>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</si>
  <si>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</si>
  <si>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</si>
  <si>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</si>
  <si>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</si>
  <si>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</si>
  <si>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</si>
  <si>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</si>
  <si>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</si>
  <si>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</si>
  <si>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</si>
  <si>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</si>
  <si>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</si>
  <si>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</si>
  <si>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</si>
  <si>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</si>
  <si>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</si>
  <si>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</si>
  <si>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</si>
  <si>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</si>
  <si>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</si>
  <si>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</si>
  <si>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</si>
  <si>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</si>
  <si>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</si>
  <si>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</si>
  <si>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</si>
  <si>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</si>
  <si>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</si>
  <si>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</si>
  <si>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</si>
  <si>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</si>
  <si>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</si>
  <si>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</si>
  <si>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</si>
  <si>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</si>
  <si>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</si>
  <si>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</si>
  <si>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</si>
  <si>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</si>
  <si>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</si>
  <si>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</si>
  <si>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</si>
  <si>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</si>
  <si>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</si>
  <si>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</si>
  <si>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</si>
  <si>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</si>
  <si>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</si>
  <si>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</si>
  <si>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</si>
  <si>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</si>
  <si>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</si>
  <si>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</si>
  <si>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</si>
  <si>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</si>
  <si>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</si>
  <si>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</si>
  <si>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</si>
  <si>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</si>
  <si>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</si>
  <si>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</si>
  <si>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</si>
  <si>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</si>
  <si>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</si>
  <si>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</si>
  <si>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</si>
  <si>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</si>
  <si>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</si>
  <si>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</si>
  <si>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</si>
  <si>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</si>
  <si>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</si>
  <si>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</si>
  <si>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</si>
  <si>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</si>
  <si>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</si>
  <si>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</si>
  <si>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</si>
  <si>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</si>
  <si>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</si>
  <si>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</si>
  <si>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</si>
  <si>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</si>
  <si>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</si>
  <si>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</si>
  <si>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</si>
  <si>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</si>
  <si>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</si>
  <si>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</si>
  <si>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</si>
  <si>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</si>
  <si>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</si>
  <si>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</si>
  <si>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</si>
  <si>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</si>
  <si>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</si>
  <si>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</si>
  <si>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</si>
  <si>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</si>
  <si>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</si>
  <si>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</si>
  <si>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</si>
  <si>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</si>
  <si>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</si>
  <si>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</si>
  <si>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</si>
  <si>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</si>
  <si>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</si>
  <si>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</si>
  <si>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</si>
  <si>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</si>
  <si>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</si>
  <si>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</si>
  <si>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</si>
  <si>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</si>
  <si>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</si>
  <si>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</si>
  <si>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</si>
  <si>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</si>
  <si>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</si>
  <si>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</si>
  <si>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</si>
  <si>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</si>
  <si>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</si>
  <si>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</si>
  <si>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</si>
  <si>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</si>
  <si>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</si>
  <si>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</si>
  <si>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</si>
  <si>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</si>
  <si>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</si>
  <si>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</si>
  <si>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</si>
  <si>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</si>
  <si>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</si>
  <si>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</si>
  <si>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</si>
  <si>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</si>
  <si>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</si>
  <si>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</si>
  <si>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</si>
  <si>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</si>
  <si>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</si>
  <si>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</si>
  <si>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</si>
  <si>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</si>
  <si>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</si>
  <si>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</si>
  <si>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</si>
  <si>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</si>
  <si>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</si>
  <si>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</si>
  <si>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</si>
  <si>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</si>
  <si>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</si>
  <si>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</si>
  <si>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</si>
  <si>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</si>
  <si>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</si>
  <si>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</si>
  <si>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</si>
  <si>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</si>
  <si>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</si>
  <si>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</si>
  <si>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</si>
  <si>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</si>
  <si>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</si>
  <si>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</si>
  <si>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</si>
  <si>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</si>
  <si>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</si>
  <si>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</si>
  <si>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</si>
  <si>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</si>
  <si>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</si>
  <si>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</si>
  <si>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</si>
  <si>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</si>
  <si>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</si>
  <si>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</si>
  <si>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</si>
  <si>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</si>
  <si>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</si>
  <si>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</si>
  <si>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</si>
  <si>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</si>
  <si>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</si>
  <si>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</si>
  <si>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</si>
  <si>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</si>
  <si>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</si>
  <si>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</si>
  <si>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</si>
  <si>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</si>
  <si>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</si>
  <si>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</si>
  <si>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</si>
  <si>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</si>
  <si>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</si>
  <si>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</si>
  <si>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</si>
  <si>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</si>
  <si>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</si>
  <si>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</si>
  <si>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</si>
  <si>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</si>
  <si>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</si>
  <si>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</si>
  <si>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</si>
  <si>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</si>
  <si>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</si>
  <si>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</si>
  <si>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</si>
  <si>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</si>
  <si>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</si>
  <si>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</si>
  <si>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</si>
  <si>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</si>
  <si>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</si>
  <si>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</si>
  <si>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</si>
  <si>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</si>
  <si>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</si>
  <si>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</si>
  <si>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</si>
  <si>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</si>
  <si>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</si>
  <si>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</si>
  <si>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</si>
  <si>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</si>
  <si>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</si>
  <si>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</si>
  <si>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</si>
  <si>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</si>
  <si>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</si>
  <si>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</si>
  <si>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</si>
  <si>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</si>
  <si>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</si>
  <si>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</si>
  <si>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</si>
  <si>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</si>
  <si>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</si>
  <si>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</si>
  <si>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</si>
  <si>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</si>
  <si>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</si>
  <si>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</si>
  <si>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</si>
  <si>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</si>
  <si>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</si>
  <si>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</si>
  <si>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</si>
  <si>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</si>
  <si>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</si>
  <si>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</si>
  <si>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</si>
  <si>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</si>
  <si>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</si>
  <si>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</si>
  <si>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</si>
  <si>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</si>
  <si>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</si>
  <si>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</si>
  <si>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</si>
  <si>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</si>
  <si>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</si>
  <si>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</si>
  <si>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</si>
  <si>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</si>
  <si>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</si>
  <si>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</si>
  <si>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</si>
  <si>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</si>
  <si>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</si>
  <si>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</si>
  <si>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</si>
  <si>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</si>
  <si>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</si>
  <si>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</si>
  <si>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</si>
  <si>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</si>
  <si>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</si>
  <si>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</si>
  <si>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</si>
  <si>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</si>
  <si>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</si>
  <si>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</si>
  <si>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</si>
  <si>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</si>
  <si>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</si>
  <si>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</si>
  <si>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</si>
  <si>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</si>
  <si>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</si>
  <si>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</si>
  <si>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</si>
  <si>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</si>
  <si>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</si>
  <si>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</si>
  <si>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</si>
  <si>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</si>
  <si>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</si>
  <si>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</si>
  <si>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</si>
  <si>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</si>
  <si>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</si>
  <si>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</si>
  <si>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</si>
  <si>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</si>
  <si>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</si>
  <si>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</si>
  <si>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</si>
  <si>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</si>
  <si>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</si>
  <si>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</si>
  <si>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</si>
  <si>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</si>
  <si>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</si>
  <si>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</si>
  <si>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</si>
  <si>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</si>
  <si>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</si>
  <si>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</si>
  <si>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</si>
  <si>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</si>
  <si>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</si>
  <si>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</si>
  <si>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</si>
  <si>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</si>
  <si>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</si>
  <si>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</si>
  <si>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</si>
  <si>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</si>
  <si>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</si>
  <si>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</si>
  <si>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</si>
  <si>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</si>
  <si>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</si>
  <si>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</si>
  <si>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</si>
  <si>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</si>
  <si>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</si>
  <si>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</si>
  <si>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</si>
  <si>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</si>
  <si>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</si>
  <si>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</si>
  <si>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</si>
  <si>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</si>
  <si>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</si>
  <si>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</si>
  <si>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</si>
  <si>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</si>
  <si>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</si>
  <si>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</si>
  <si>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</si>
  <si>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</si>
  <si>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</si>
  <si>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</si>
  <si>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</si>
  <si>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</si>
  <si>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</si>
  <si>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</si>
  <si>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</si>
  <si>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</si>
  <si>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</si>
  <si>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</si>
  <si>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</si>
  <si>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</si>
  <si>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</si>
  <si>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</si>
  <si>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</si>
  <si>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</si>
  <si>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</si>
  <si>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</si>
  <si>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</si>
  <si>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</si>
  <si>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</si>
  <si>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</si>
  <si>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</si>
  <si>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</si>
  <si>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</si>
  <si>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</si>
  <si>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</si>
  <si>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</si>
  <si>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</si>
  <si>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</si>
  <si>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</si>
  <si>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</si>
  <si>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</si>
  <si>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</si>
  <si>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</si>
  <si>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</si>
  <si>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</si>
  <si>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</si>
  <si>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</si>
  <si>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</si>
  <si>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</si>
  <si>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</si>
  <si>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</si>
  <si>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</si>
  <si>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</si>
  <si>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</si>
  <si>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</si>
  <si>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</si>
  <si>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</si>
  <si>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</si>
  <si>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</si>
  <si>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</si>
  <si>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</si>
  <si>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</si>
  <si>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</si>
  <si>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</si>
  <si>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</si>
  <si>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</si>
  <si>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</si>
  <si>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</si>
  <si>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</si>
  <si>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</si>
  <si>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</si>
  <si>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</si>
  <si>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</si>
  <si>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t>(de proyecto de presupuesto) (c)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</si>
  <si>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</si>
  <si>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</si>
  <si>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</si>
  <si>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</si>
  <si>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</si>
  <si>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</si>
  <si>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</si>
  <si>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</si>
  <si>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</si>
  <si>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</si>
  <si>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</si>
  <si>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</si>
  <si>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</si>
  <si>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</si>
  <si>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</si>
  <si>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</si>
  <si>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</si>
  <si>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</si>
  <si>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</si>
  <si>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</si>
  <si>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</si>
  <si>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</si>
  <si>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</si>
  <si>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</si>
  <si>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</si>
  <si>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</si>
  <si>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</si>
  <si>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</si>
  <si>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</si>
  <si>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</si>
  <si>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</si>
  <si>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</si>
  <si>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</si>
  <si>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</si>
  <si>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</si>
  <si>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</si>
  <si>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</si>
  <si>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</si>
  <si>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</si>
  <si>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</si>
  <si>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</si>
  <si>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</si>
  <si>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</si>
  <si>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</si>
  <si>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</si>
  <si>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</si>
  <si>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</si>
  <si>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</si>
  <si>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</si>
  <si>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</si>
  <si>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</si>
  <si>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</si>
  <si>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</si>
  <si>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</si>
  <si>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</si>
  <si>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</si>
  <si>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</si>
  <si>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</si>
  <si>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</si>
  <si>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</si>
  <si>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</si>
  <si>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</si>
  <si>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</si>
  <si>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</si>
  <si>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</si>
  <si>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</si>
  <si>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</si>
  <si>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</si>
  <si>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</si>
  <si>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</si>
  <si>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</si>
  <si>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</si>
  <si>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</si>
  <si>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</si>
  <si>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</si>
  <si>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</si>
  <si>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</si>
  <si>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</si>
  <si>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</si>
  <si>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</si>
  <si>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</si>
  <si>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2016 (d)</t>
  </si>
  <si>
    <t>4. Deuda Contingente 1 (informativo)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</si>
  <si>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</si>
  <si>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</si>
  <si>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</si>
  <si>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</si>
  <si>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</si>
  <si>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</si>
  <si>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</si>
  <si>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</si>
  <si>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</si>
  <si>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</si>
  <si>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</si>
  <si>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</si>
  <si>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</si>
  <si>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</si>
  <si>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Al 31 de diciembre de 2016 y al 31 de marzo de 2017 (b)</t>
  </si>
  <si>
    <t>31 de diciembre de 2016 (e)</t>
  </si>
  <si>
    <t>31 de diciembre de 2016 €</t>
  </si>
  <si>
    <t>2017 (d)</t>
  </si>
  <si>
    <t>al 31 de marzo de 2016 (d)</t>
  </si>
  <si>
    <t>Del 1 de enero al 31 de marzo de 2017 (b)</t>
  </si>
  <si>
    <t>Del 1 de enero Al 31 de marzo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</si>
</sst>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69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 wrapText="1" indent="4"/>
    </xf>
    <xf numFmtId="0" fontId="5" fillId="3" borderId="8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2" fillId="2" borderId="1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41" fontId="14" fillId="4" borderId="2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4" fillId="0" borderId="1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zoomScale="110" zoomScaleNormal="110" workbookViewId="0">
      <selection activeCell="E84" sqref="E8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61" t="s">
        <v>550</v>
      </c>
      <c r="B1" s="162"/>
      <c r="C1" s="162"/>
      <c r="D1" s="162"/>
      <c r="E1" s="162"/>
      <c r="F1" s="163"/>
    </row>
    <row r="2" spans="1:6" x14ac:dyDescent="0.25">
      <c r="A2" s="164" t="s">
        <v>1</v>
      </c>
      <c r="B2" s="165"/>
      <c r="C2" s="165"/>
      <c r="D2" s="165"/>
      <c r="E2" s="165"/>
      <c r="F2" s="166"/>
    </row>
    <row r="3" spans="1:6" x14ac:dyDescent="0.25">
      <c r="A3" s="164" t="s">
        <v>567</v>
      </c>
      <c r="B3" s="165"/>
      <c r="C3" s="165"/>
      <c r="D3" s="165"/>
      <c r="E3" s="165"/>
      <c r="F3" s="166"/>
    </row>
    <row r="4" spans="1:6" ht="15.75" thickBot="1" x14ac:dyDescent="0.3">
      <c r="A4" s="167" t="s">
        <v>2</v>
      </c>
      <c r="B4" s="168"/>
      <c r="C4" s="168"/>
      <c r="D4" s="168"/>
      <c r="E4" s="168"/>
      <c r="F4" s="169"/>
    </row>
    <row r="5" spans="1:6" ht="27.75" thickBot="1" x14ac:dyDescent="0.3">
      <c r="A5" s="66" t="s">
        <v>3</v>
      </c>
      <c r="B5" s="67" t="s">
        <v>551</v>
      </c>
      <c r="C5" s="67" t="s">
        <v>568</v>
      </c>
      <c r="D5" s="68" t="s">
        <v>3</v>
      </c>
      <c r="E5" s="67" t="s">
        <v>570</v>
      </c>
      <c r="F5" s="67" t="s">
        <v>569</v>
      </c>
    </row>
    <row r="6" spans="1:6" x14ac:dyDescent="0.25">
      <c r="A6" s="65" t="s">
        <v>4</v>
      </c>
      <c r="B6" s="63"/>
      <c r="C6" s="63"/>
      <c r="D6" s="63" t="s">
        <v>5</v>
      </c>
      <c r="E6" s="63"/>
      <c r="F6" s="63"/>
    </row>
    <row r="7" spans="1:6" x14ac:dyDescent="0.25">
      <c r="A7" s="65" t="s">
        <v>6</v>
      </c>
      <c r="B7" s="56"/>
      <c r="C7" s="56"/>
      <c r="D7" s="63" t="s">
        <v>7</v>
      </c>
      <c r="E7" s="56"/>
      <c r="F7" s="56"/>
    </row>
    <row r="8" spans="1:6" x14ac:dyDescent="0.25">
      <c r="A8" s="57" t="s">
        <v>8</v>
      </c>
      <c r="B8" s="117">
        <f>SUM(B9:B15)</f>
        <v>398338.98</v>
      </c>
      <c r="C8" s="117">
        <f>SUM(C9:C15)</f>
        <v>304929.17</v>
      </c>
      <c r="D8" s="56" t="s">
        <v>9</v>
      </c>
      <c r="E8" s="117">
        <v>92766</v>
      </c>
      <c r="F8" s="117">
        <f>SUM(F9:F17)</f>
        <v>187670.61</v>
      </c>
    </row>
    <row r="9" spans="1:6" x14ac:dyDescent="0.25">
      <c r="A9" s="57" t="s">
        <v>10</v>
      </c>
      <c r="B9" s="117">
        <v>21344</v>
      </c>
      <c r="C9" s="117">
        <v>21344</v>
      </c>
      <c r="D9" s="56" t="s">
        <v>11</v>
      </c>
      <c r="E9" s="117">
        <v>0</v>
      </c>
      <c r="F9" s="117">
        <v>0</v>
      </c>
    </row>
    <row r="10" spans="1:6" x14ac:dyDescent="0.25">
      <c r="A10" s="57" t="s">
        <v>12</v>
      </c>
      <c r="B10" s="117">
        <v>376994.98</v>
      </c>
      <c r="C10" s="117">
        <v>283585.17</v>
      </c>
      <c r="D10" s="56" t="s">
        <v>13</v>
      </c>
      <c r="E10" s="117">
        <v>0</v>
      </c>
      <c r="F10" s="117">
        <v>1160.6099999999999</v>
      </c>
    </row>
    <row r="11" spans="1:6" x14ac:dyDescent="0.25">
      <c r="A11" s="57" t="s">
        <v>14</v>
      </c>
      <c r="B11" s="117">
        <v>0</v>
      </c>
      <c r="C11" s="117">
        <v>0</v>
      </c>
      <c r="D11" s="56" t="s">
        <v>15</v>
      </c>
      <c r="E11" s="117">
        <v>0</v>
      </c>
      <c r="F11" s="117">
        <v>0</v>
      </c>
    </row>
    <row r="12" spans="1:6" x14ac:dyDescent="0.25">
      <c r="A12" s="57" t="s">
        <v>16</v>
      </c>
      <c r="B12" s="117">
        <v>0</v>
      </c>
      <c r="C12" s="117">
        <v>0</v>
      </c>
      <c r="D12" s="56" t="s">
        <v>17</v>
      </c>
      <c r="E12" s="117">
        <v>0</v>
      </c>
      <c r="F12" s="117">
        <v>0</v>
      </c>
    </row>
    <row r="13" spans="1:6" x14ac:dyDescent="0.25">
      <c r="A13" s="57" t="s">
        <v>18</v>
      </c>
      <c r="B13" s="117">
        <v>0</v>
      </c>
      <c r="C13" s="117">
        <v>0</v>
      </c>
      <c r="D13" s="56" t="s">
        <v>19</v>
      </c>
      <c r="E13" s="117">
        <v>0</v>
      </c>
      <c r="F13" s="117">
        <v>0</v>
      </c>
    </row>
    <row r="14" spans="1:6" ht="18" x14ac:dyDescent="0.25">
      <c r="A14" s="57" t="s">
        <v>20</v>
      </c>
      <c r="B14" s="117">
        <v>0</v>
      </c>
      <c r="C14" s="117">
        <v>0</v>
      </c>
      <c r="D14" s="56" t="s">
        <v>21</v>
      </c>
      <c r="E14" s="117">
        <v>0</v>
      </c>
      <c r="F14" s="117">
        <v>0</v>
      </c>
    </row>
    <row r="15" spans="1:6" x14ac:dyDescent="0.25">
      <c r="A15" s="57" t="s">
        <v>22</v>
      </c>
      <c r="B15" s="117">
        <v>0</v>
      </c>
      <c r="C15" s="117">
        <v>0</v>
      </c>
      <c r="D15" s="56" t="s">
        <v>23</v>
      </c>
      <c r="E15" s="117">
        <v>0</v>
      </c>
      <c r="F15" s="117">
        <v>186510</v>
      </c>
    </row>
    <row r="16" spans="1:6" ht="18" x14ac:dyDescent="0.25">
      <c r="A16" s="69" t="s">
        <v>24</v>
      </c>
      <c r="B16" s="117">
        <f>SUM(B17:B23)</f>
        <v>5218</v>
      </c>
      <c r="C16" s="117">
        <f>SUM(C17:C23)</f>
        <v>295</v>
      </c>
      <c r="D16" s="56" t="s">
        <v>25</v>
      </c>
      <c r="E16" s="117">
        <v>0</v>
      </c>
      <c r="F16" s="117">
        <v>0</v>
      </c>
    </row>
    <row r="17" spans="1:6" x14ac:dyDescent="0.25">
      <c r="A17" s="57" t="s">
        <v>26</v>
      </c>
      <c r="B17" s="117">
        <v>0</v>
      </c>
      <c r="C17" s="117">
        <v>0</v>
      </c>
      <c r="D17" s="56" t="s">
        <v>27</v>
      </c>
      <c r="E17" s="117">
        <v>0</v>
      </c>
      <c r="F17" s="117">
        <v>0</v>
      </c>
    </row>
    <row r="18" spans="1:6" x14ac:dyDescent="0.25">
      <c r="A18" s="57" t="s">
        <v>28</v>
      </c>
      <c r="B18" s="117">
        <v>5218</v>
      </c>
      <c r="C18" s="117">
        <v>295</v>
      </c>
      <c r="D18" s="56" t="s">
        <v>29</v>
      </c>
      <c r="E18" s="117">
        <f>SUM(E19:E21)</f>
        <v>0</v>
      </c>
      <c r="F18" s="117">
        <f>SUM(F19:F21)</f>
        <v>0</v>
      </c>
    </row>
    <row r="19" spans="1:6" x14ac:dyDescent="0.25">
      <c r="A19" s="57" t="s">
        <v>30</v>
      </c>
      <c r="B19" s="117">
        <v>0</v>
      </c>
      <c r="C19" s="117">
        <v>0</v>
      </c>
      <c r="D19" s="56" t="s">
        <v>31</v>
      </c>
      <c r="E19" s="117">
        <v>0</v>
      </c>
      <c r="F19" s="117">
        <v>0</v>
      </c>
    </row>
    <row r="20" spans="1:6" ht="18" x14ac:dyDescent="0.25">
      <c r="A20" s="57" t="s">
        <v>32</v>
      </c>
      <c r="B20" s="117">
        <v>0</v>
      </c>
      <c r="C20" s="117">
        <v>0</v>
      </c>
      <c r="D20" s="56" t="s">
        <v>33</v>
      </c>
      <c r="E20" s="117">
        <v>0</v>
      </c>
      <c r="F20" s="117">
        <v>0</v>
      </c>
    </row>
    <row r="21" spans="1:6" x14ac:dyDescent="0.25">
      <c r="A21" s="57" t="s">
        <v>34</v>
      </c>
      <c r="B21" s="117">
        <v>0</v>
      </c>
      <c r="C21" s="117">
        <v>0</v>
      </c>
      <c r="D21" s="56" t="s">
        <v>35</v>
      </c>
      <c r="E21" s="117">
        <v>0</v>
      </c>
      <c r="F21" s="117">
        <v>0</v>
      </c>
    </row>
    <row r="22" spans="1:6" x14ac:dyDescent="0.25">
      <c r="A22" s="57" t="s">
        <v>36</v>
      </c>
      <c r="B22" s="117">
        <v>0</v>
      </c>
      <c r="C22" s="117">
        <v>0</v>
      </c>
      <c r="D22" s="56" t="s">
        <v>37</v>
      </c>
      <c r="E22" s="117">
        <v>0</v>
      </c>
      <c r="F22" s="117">
        <v>0</v>
      </c>
    </row>
    <row r="23" spans="1:6" x14ac:dyDescent="0.25">
      <c r="A23" s="57" t="s">
        <v>38</v>
      </c>
      <c r="B23" s="117">
        <v>0</v>
      </c>
      <c r="C23" s="117">
        <v>0</v>
      </c>
      <c r="D23" s="56" t="s">
        <v>39</v>
      </c>
      <c r="E23" s="117">
        <v>0</v>
      </c>
      <c r="F23" s="117">
        <v>0</v>
      </c>
    </row>
    <row r="24" spans="1:6" x14ac:dyDescent="0.25">
      <c r="A24" s="57" t="s">
        <v>40</v>
      </c>
      <c r="B24" s="117">
        <f>SUM(B25:B29)</f>
        <v>1790</v>
      </c>
      <c r="C24" s="117">
        <f>SUM(C25:C29)</f>
        <v>1790</v>
      </c>
      <c r="D24" s="56" t="s">
        <v>41</v>
      </c>
      <c r="E24" s="117">
        <v>0</v>
      </c>
      <c r="F24" s="117">
        <v>0</v>
      </c>
    </row>
    <row r="25" spans="1:6" ht="18" x14ac:dyDescent="0.25">
      <c r="A25" s="57" t="s">
        <v>42</v>
      </c>
      <c r="B25" s="117">
        <v>0</v>
      </c>
      <c r="C25" s="117">
        <v>1790</v>
      </c>
      <c r="D25" s="56" t="s">
        <v>43</v>
      </c>
      <c r="E25" s="117">
        <v>0</v>
      </c>
      <c r="F25" s="117">
        <v>0</v>
      </c>
    </row>
    <row r="26" spans="1:6" ht="18" x14ac:dyDescent="0.25">
      <c r="A26" s="57" t="s">
        <v>44</v>
      </c>
      <c r="B26" s="117">
        <v>0</v>
      </c>
      <c r="C26" s="117">
        <v>0</v>
      </c>
      <c r="D26" s="56" t="s">
        <v>45</v>
      </c>
      <c r="E26" s="117">
        <v>0</v>
      </c>
      <c r="F26" s="117">
        <v>0</v>
      </c>
    </row>
    <row r="27" spans="1:6" ht="18" x14ac:dyDescent="0.25">
      <c r="A27" s="57" t="s">
        <v>46</v>
      </c>
      <c r="B27" s="117">
        <v>0</v>
      </c>
      <c r="C27" s="117">
        <v>0</v>
      </c>
      <c r="D27" s="56" t="s">
        <v>47</v>
      </c>
      <c r="E27" s="117">
        <v>0</v>
      </c>
      <c r="F27" s="117">
        <v>0</v>
      </c>
    </row>
    <row r="28" spans="1:6" x14ac:dyDescent="0.25">
      <c r="A28" s="57" t="s">
        <v>48</v>
      </c>
      <c r="B28" s="117">
        <v>0</v>
      </c>
      <c r="C28" s="117">
        <v>0</v>
      </c>
      <c r="D28" s="56" t="s">
        <v>49</v>
      </c>
      <c r="E28" s="117">
        <v>0</v>
      </c>
      <c r="F28" s="117">
        <v>0</v>
      </c>
    </row>
    <row r="29" spans="1:6" x14ac:dyDescent="0.25">
      <c r="A29" s="57" t="s">
        <v>50</v>
      </c>
      <c r="B29" s="117">
        <v>1790</v>
      </c>
      <c r="C29" s="117">
        <v>0</v>
      </c>
      <c r="D29" s="56" t="s">
        <v>51</v>
      </c>
      <c r="E29" s="117">
        <v>0</v>
      </c>
      <c r="F29" s="117">
        <v>0</v>
      </c>
    </row>
    <row r="30" spans="1:6" ht="18" x14ac:dyDescent="0.25">
      <c r="A30" s="57" t="s">
        <v>52</v>
      </c>
      <c r="B30" s="117">
        <v>0</v>
      </c>
      <c r="C30" s="117">
        <v>0</v>
      </c>
      <c r="D30" s="56" t="s">
        <v>53</v>
      </c>
      <c r="E30" s="117">
        <v>0</v>
      </c>
      <c r="F30" s="117">
        <v>0</v>
      </c>
    </row>
    <row r="31" spans="1:6" x14ac:dyDescent="0.25">
      <c r="A31" s="57" t="s">
        <v>54</v>
      </c>
      <c r="B31" s="117">
        <v>0</v>
      </c>
      <c r="C31" s="117">
        <v>0</v>
      </c>
      <c r="D31" s="56" t="s">
        <v>55</v>
      </c>
      <c r="E31" s="117">
        <v>0</v>
      </c>
      <c r="F31" s="117">
        <v>0</v>
      </c>
    </row>
    <row r="32" spans="1:6" x14ac:dyDescent="0.25">
      <c r="A32" s="57" t="s">
        <v>56</v>
      </c>
      <c r="B32" s="117">
        <v>0</v>
      </c>
      <c r="C32" s="117">
        <v>0</v>
      </c>
      <c r="D32" s="56" t="s">
        <v>57</v>
      </c>
      <c r="E32" s="117">
        <v>0</v>
      </c>
      <c r="F32" s="117">
        <v>0</v>
      </c>
    </row>
    <row r="33" spans="1:6" x14ac:dyDescent="0.25">
      <c r="A33" s="57" t="s">
        <v>58</v>
      </c>
      <c r="B33" s="117">
        <v>0</v>
      </c>
      <c r="C33" s="117">
        <v>0</v>
      </c>
      <c r="D33" s="56" t="s">
        <v>59</v>
      </c>
      <c r="E33" s="117">
        <v>0</v>
      </c>
      <c r="F33" s="117">
        <v>0</v>
      </c>
    </row>
    <row r="34" spans="1:6" ht="18" x14ac:dyDescent="0.25">
      <c r="A34" s="57" t="s">
        <v>60</v>
      </c>
      <c r="B34" s="117">
        <v>0</v>
      </c>
      <c r="C34" s="117">
        <v>0</v>
      </c>
      <c r="D34" s="56" t="s">
        <v>61</v>
      </c>
      <c r="E34" s="117">
        <v>0</v>
      </c>
      <c r="F34" s="117">
        <v>0</v>
      </c>
    </row>
    <row r="35" spans="1:6" x14ac:dyDescent="0.25">
      <c r="A35" s="57" t="s">
        <v>62</v>
      </c>
      <c r="B35" s="117">
        <v>0</v>
      </c>
      <c r="C35" s="117">
        <v>0</v>
      </c>
      <c r="D35" s="56" t="s">
        <v>63</v>
      </c>
      <c r="E35" s="117">
        <v>0</v>
      </c>
      <c r="F35" s="117">
        <v>0</v>
      </c>
    </row>
    <row r="36" spans="1:6" x14ac:dyDescent="0.25">
      <c r="A36" s="57" t="s">
        <v>64</v>
      </c>
      <c r="B36" s="117">
        <v>0</v>
      </c>
      <c r="C36" s="117">
        <v>0</v>
      </c>
      <c r="D36" s="56" t="s">
        <v>65</v>
      </c>
      <c r="E36" s="117">
        <v>0</v>
      </c>
      <c r="F36" s="117">
        <v>0</v>
      </c>
    </row>
    <row r="37" spans="1:6" x14ac:dyDescent="0.25">
      <c r="A37" s="57" t="s">
        <v>66</v>
      </c>
      <c r="B37" s="117">
        <v>0</v>
      </c>
      <c r="C37" s="117">
        <v>0</v>
      </c>
      <c r="D37" s="56" t="s">
        <v>67</v>
      </c>
      <c r="E37" s="117">
        <v>0</v>
      </c>
      <c r="F37" s="117">
        <v>0</v>
      </c>
    </row>
    <row r="38" spans="1:6" ht="18" x14ac:dyDescent="0.25">
      <c r="A38" s="57" t="s">
        <v>68</v>
      </c>
      <c r="B38" s="117">
        <v>0</v>
      </c>
      <c r="C38" s="117">
        <v>0</v>
      </c>
      <c r="D38" s="56" t="s">
        <v>69</v>
      </c>
      <c r="E38" s="117">
        <v>0</v>
      </c>
      <c r="F38" s="117">
        <v>0</v>
      </c>
    </row>
    <row r="39" spans="1:6" x14ac:dyDescent="0.25">
      <c r="A39" s="57" t="s">
        <v>70</v>
      </c>
      <c r="B39" s="117">
        <v>0</v>
      </c>
      <c r="C39" s="117">
        <v>0</v>
      </c>
      <c r="D39" s="56" t="s">
        <v>71</v>
      </c>
      <c r="E39" s="117">
        <v>0</v>
      </c>
      <c r="F39" s="117">
        <v>0</v>
      </c>
    </row>
    <row r="40" spans="1:6" x14ac:dyDescent="0.25">
      <c r="A40" s="57" t="s">
        <v>72</v>
      </c>
      <c r="B40" s="117">
        <v>0</v>
      </c>
      <c r="C40" s="117">
        <v>0</v>
      </c>
      <c r="D40" s="56" t="s">
        <v>73</v>
      </c>
      <c r="E40" s="117">
        <v>0</v>
      </c>
      <c r="F40" s="117">
        <v>0</v>
      </c>
    </row>
    <row r="41" spans="1:6" x14ac:dyDescent="0.25">
      <c r="A41" s="57" t="s">
        <v>74</v>
      </c>
      <c r="B41" s="117">
        <v>0</v>
      </c>
      <c r="C41" s="117">
        <v>0</v>
      </c>
      <c r="D41" s="56" t="s">
        <v>75</v>
      </c>
      <c r="E41" s="117">
        <v>0</v>
      </c>
      <c r="F41" s="117">
        <v>0</v>
      </c>
    </row>
    <row r="42" spans="1:6" x14ac:dyDescent="0.25">
      <c r="A42" s="57" t="s">
        <v>76</v>
      </c>
      <c r="B42" s="117">
        <v>0</v>
      </c>
      <c r="C42" s="117">
        <v>0</v>
      </c>
      <c r="D42" s="56" t="s">
        <v>77</v>
      </c>
      <c r="E42" s="117">
        <v>0</v>
      </c>
      <c r="F42" s="117">
        <v>0</v>
      </c>
    </row>
    <row r="43" spans="1:6" ht="18" x14ac:dyDescent="0.25">
      <c r="A43" s="57" t="s">
        <v>78</v>
      </c>
      <c r="B43" s="117">
        <v>0</v>
      </c>
      <c r="C43" s="117">
        <v>0</v>
      </c>
      <c r="D43" s="56" t="s">
        <v>79</v>
      </c>
      <c r="E43" s="117">
        <v>0</v>
      </c>
      <c r="F43" s="117">
        <v>0</v>
      </c>
    </row>
    <row r="44" spans="1:6" x14ac:dyDescent="0.25">
      <c r="A44" s="57" t="s">
        <v>80</v>
      </c>
      <c r="B44" s="117">
        <v>0</v>
      </c>
      <c r="C44" s="117">
        <v>0</v>
      </c>
      <c r="D44" s="56" t="s">
        <v>81</v>
      </c>
      <c r="E44" s="117">
        <v>0</v>
      </c>
      <c r="F44" s="117">
        <v>0</v>
      </c>
    </row>
    <row r="45" spans="1:6" x14ac:dyDescent="0.25">
      <c r="A45" s="57"/>
      <c r="B45" s="117"/>
      <c r="C45" s="117"/>
      <c r="D45" s="56"/>
      <c r="E45" s="117"/>
      <c r="F45" s="117"/>
    </row>
    <row r="46" spans="1:6" ht="18" x14ac:dyDescent="0.25">
      <c r="A46" s="65" t="s">
        <v>82</v>
      </c>
      <c r="B46" s="117">
        <f>B8+B16+B24+B30+B36+B37+B40</f>
        <v>405346.98</v>
      </c>
      <c r="C46" s="117">
        <f>C8+C16+C24+C30+C36+C37+C40</f>
        <v>307014.17</v>
      </c>
      <c r="D46" s="63" t="s">
        <v>83</v>
      </c>
      <c r="E46" s="117">
        <f>E8+E18+E22+E25+E26+E30+E37+E41</f>
        <v>92766</v>
      </c>
      <c r="F46" s="117">
        <f>F8+F18+F22+F25+F26+F30+F37+F41</f>
        <v>187670.61</v>
      </c>
    </row>
    <row r="47" spans="1:6" ht="15.75" thickBot="1" x14ac:dyDescent="0.3">
      <c r="A47" s="70"/>
      <c r="B47" s="59"/>
      <c r="C47" s="59"/>
      <c r="D47" s="71"/>
      <c r="E47" s="59"/>
      <c r="F47" s="59"/>
    </row>
    <row r="48" spans="1:6" ht="15.75" thickBot="1" x14ac:dyDescent="0.3"/>
    <row r="49" spans="1:6" x14ac:dyDescent="0.25">
      <c r="A49" s="60" t="s">
        <v>84</v>
      </c>
      <c r="B49" s="118"/>
      <c r="C49" s="118"/>
      <c r="D49" s="62" t="s">
        <v>85</v>
      </c>
      <c r="E49" s="61"/>
      <c r="F49" s="61"/>
    </row>
    <row r="50" spans="1:6" x14ac:dyDescent="0.25">
      <c r="A50" s="57" t="s">
        <v>86</v>
      </c>
      <c r="B50" s="117">
        <f>'1BIS'!B2</f>
        <v>0</v>
      </c>
      <c r="C50" s="117">
        <f>'1BIS'!C2</f>
        <v>0</v>
      </c>
      <c r="D50" s="56" t="s">
        <v>87</v>
      </c>
      <c r="E50" s="117">
        <v>0</v>
      </c>
      <c r="F50" s="117">
        <v>0</v>
      </c>
    </row>
    <row r="51" spans="1:6" x14ac:dyDescent="0.25">
      <c r="A51" s="57" t="s">
        <v>88</v>
      </c>
      <c r="B51" s="117">
        <f>'1BIS'!B3</f>
        <v>0</v>
      </c>
      <c r="C51" s="117">
        <f>'1BIS'!C3</f>
        <v>0</v>
      </c>
      <c r="D51" s="56" t="s">
        <v>89</v>
      </c>
      <c r="E51" s="117">
        <v>0</v>
      </c>
      <c r="F51" s="117">
        <v>0</v>
      </c>
    </row>
    <row r="52" spans="1:6" x14ac:dyDescent="0.25">
      <c r="A52" s="57" t="s">
        <v>90</v>
      </c>
      <c r="B52" s="117">
        <f>'1BIS'!B4</f>
        <v>0</v>
      </c>
      <c r="C52" s="117">
        <f>'1BIS'!C4</f>
        <v>0</v>
      </c>
      <c r="D52" s="56" t="s">
        <v>91</v>
      </c>
      <c r="E52" s="117">
        <v>0</v>
      </c>
      <c r="F52" s="117">
        <v>0</v>
      </c>
    </row>
    <row r="53" spans="1:6" x14ac:dyDescent="0.25">
      <c r="A53" s="57" t="s">
        <v>92</v>
      </c>
      <c r="B53" s="117">
        <v>2192135</v>
      </c>
      <c r="C53" s="117">
        <v>2192134</v>
      </c>
      <c r="D53" s="56" t="s">
        <v>93</v>
      </c>
      <c r="E53" s="117">
        <v>0</v>
      </c>
      <c r="F53" s="117">
        <v>0</v>
      </c>
    </row>
    <row r="54" spans="1:6" ht="18" x14ac:dyDescent="0.25">
      <c r="A54" s="57" t="s">
        <v>94</v>
      </c>
      <c r="B54" s="117">
        <f>'1BIS'!B6</f>
        <v>0</v>
      </c>
      <c r="C54" s="117">
        <f>'1BIS'!C6</f>
        <v>0</v>
      </c>
      <c r="D54" s="56" t="s">
        <v>95</v>
      </c>
      <c r="E54" s="117">
        <v>0</v>
      </c>
      <c r="F54" s="117">
        <v>0</v>
      </c>
    </row>
    <row r="55" spans="1:6" x14ac:dyDescent="0.25">
      <c r="A55" s="57" t="s">
        <v>96</v>
      </c>
      <c r="B55" s="117">
        <v>-1495369</v>
      </c>
      <c r="C55" s="117">
        <v>-1495369</v>
      </c>
      <c r="D55" s="56" t="s">
        <v>97</v>
      </c>
      <c r="E55" s="117">
        <v>0</v>
      </c>
      <c r="F55" s="117">
        <v>0</v>
      </c>
    </row>
    <row r="56" spans="1:6" x14ac:dyDescent="0.25">
      <c r="A56" s="57" t="s">
        <v>98</v>
      </c>
      <c r="B56" s="117">
        <f>'1BIS'!B8</f>
        <v>0</v>
      </c>
      <c r="C56" s="117">
        <f>'1BIS'!C8</f>
        <v>0</v>
      </c>
      <c r="D56" s="63"/>
      <c r="E56" s="117"/>
      <c r="F56" s="117"/>
    </row>
    <row r="57" spans="1:6" x14ac:dyDescent="0.25">
      <c r="A57" s="57" t="s">
        <v>99</v>
      </c>
      <c r="B57" s="117">
        <f>'1BIS'!B9</f>
        <v>0</v>
      </c>
      <c r="C57" s="117">
        <f>'1BIS'!C9</f>
        <v>0</v>
      </c>
      <c r="D57" s="63" t="s">
        <v>100</v>
      </c>
      <c r="E57" s="117">
        <f>SUM(E50:E55)</f>
        <v>0</v>
      </c>
      <c r="F57" s="117">
        <f>SUM(F50:F55)</f>
        <v>0</v>
      </c>
    </row>
    <row r="58" spans="1:6" x14ac:dyDescent="0.25">
      <c r="A58" s="57" t="s">
        <v>101</v>
      </c>
      <c r="B58" s="117">
        <f>'1BIS'!B10</f>
        <v>0</v>
      </c>
      <c r="C58" s="117">
        <f>'1BIS'!C10</f>
        <v>0</v>
      </c>
      <c r="D58" s="64"/>
      <c r="E58" s="117"/>
      <c r="F58" s="117"/>
    </row>
    <row r="59" spans="1:6" x14ac:dyDescent="0.25">
      <c r="A59" s="57"/>
      <c r="B59" s="117"/>
      <c r="C59" s="117"/>
      <c r="D59" s="63" t="s">
        <v>102</v>
      </c>
      <c r="E59" s="117">
        <f>E57+'1'!E94</f>
        <v>0</v>
      </c>
      <c r="F59" s="117">
        <f>F57+'1'!F94</f>
        <v>0</v>
      </c>
    </row>
    <row r="60" spans="1:6" ht="18" x14ac:dyDescent="0.25">
      <c r="A60" s="65" t="s">
        <v>103</v>
      </c>
      <c r="B60" s="117">
        <f>SUM(B50:B59)</f>
        <v>696766</v>
      </c>
      <c r="C60" s="117">
        <f>SUM(C50:C59)</f>
        <v>696765</v>
      </c>
      <c r="D60" s="56"/>
      <c r="E60" s="117"/>
      <c r="F60" s="117"/>
    </row>
    <row r="61" spans="1:6" x14ac:dyDescent="0.25">
      <c r="A61" s="57"/>
      <c r="B61" s="117"/>
      <c r="C61" s="117"/>
      <c r="D61" s="63" t="s">
        <v>104</v>
      </c>
      <c r="E61" s="117"/>
      <c r="F61" s="117"/>
    </row>
    <row r="62" spans="1:6" x14ac:dyDescent="0.25">
      <c r="A62" s="65" t="s">
        <v>105</v>
      </c>
      <c r="B62" s="117">
        <f>'1BIS'!B14</f>
        <v>1102112.98</v>
      </c>
      <c r="C62" s="117">
        <v>1003779</v>
      </c>
      <c r="D62" s="63"/>
      <c r="E62" s="117"/>
      <c r="F62" s="117"/>
    </row>
    <row r="63" spans="1:6" x14ac:dyDescent="0.25">
      <c r="A63" s="57"/>
      <c r="B63" s="56"/>
      <c r="C63" s="56"/>
      <c r="D63" s="63" t="s">
        <v>106</v>
      </c>
      <c r="E63" s="117">
        <f>E64+E65+E66</f>
        <v>1826338</v>
      </c>
      <c r="F63" s="117">
        <f>F64+F65+F66</f>
        <v>1826338</v>
      </c>
    </row>
    <row r="64" spans="1:6" x14ac:dyDescent="0.25">
      <c r="A64" s="57"/>
      <c r="B64" s="56"/>
      <c r="C64" s="56"/>
      <c r="D64" s="56" t="s">
        <v>107</v>
      </c>
      <c r="E64" s="117">
        <v>0</v>
      </c>
      <c r="F64" s="117">
        <v>0</v>
      </c>
    </row>
    <row r="65" spans="1:6" x14ac:dyDescent="0.25">
      <c r="A65" s="57"/>
      <c r="B65" s="56"/>
      <c r="C65" s="56"/>
      <c r="D65" s="56" t="s">
        <v>108</v>
      </c>
      <c r="E65" s="117">
        <v>0</v>
      </c>
      <c r="F65" s="117">
        <v>0</v>
      </c>
    </row>
    <row r="66" spans="1:6" x14ac:dyDescent="0.25">
      <c r="A66" s="57"/>
      <c r="B66" s="56"/>
      <c r="C66" s="56"/>
      <c r="D66" s="56" t="s">
        <v>109</v>
      </c>
      <c r="E66" s="117">
        <v>1826338</v>
      </c>
      <c r="F66" s="117">
        <v>1826338</v>
      </c>
    </row>
    <row r="67" spans="1:6" x14ac:dyDescent="0.25">
      <c r="A67" s="57"/>
      <c r="B67" s="56"/>
      <c r="C67" s="56"/>
      <c r="D67" s="56"/>
      <c r="E67" s="117"/>
      <c r="F67" s="117"/>
    </row>
    <row r="68" spans="1:6" ht="18" x14ac:dyDescent="0.25">
      <c r="A68" s="57"/>
      <c r="B68" s="56"/>
      <c r="C68" s="56"/>
      <c r="D68" s="63" t="s">
        <v>110</v>
      </c>
      <c r="E68" s="117">
        <f>E69+E70+E71+E72+E73</f>
        <v>-816992</v>
      </c>
      <c r="F68" s="117">
        <f>F69+F70+F71+F72+F73</f>
        <v>-1010229</v>
      </c>
    </row>
    <row r="69" spans="1:6" x14ac:dyDescent="0.25">
      <c r="A69" s="57"/>
      <c r="B69" s="56"/>
      <c r="C69" s="56"/>
      <c r="D69" s="56" t="s">
        <v>111</v>
      </c>
      <c r="E69" s="117">
        <v>193238</v>
      </c>
      <c r="F69" s="117">
        <v>-69030</v>
      </c>
    </row>
    <row r="70" spans="1:6" x14ac:dyDescent="0.25">
      <c r="A70" s="57"/>
      <c r="B70" s="56"/>
      <c r="C70" s="56"/>
      <c r="D70" s="56" t="s">
        <v>112</v>
      </c>
      <c r="E70" s="117">
        <v>-1010230</v>
      </c>
      <c r="F70" s="117">
        <v>-941199</v>
      </c>
    </row>
    <row r="71" spans="1:6" x14ac:dyDescent="0.25">
      <c r="A71" s="57"/>
      <c r="B71" s="56"/>
      <c r="C71" s="56"/>
      <c r="D71" s="56" t="s">
        <v>113</v>
      </c>
      <c r="E71" s="117">
        <v>0</v>
      </c>
      <c r="F71" s="117">
        <v>0</v>
      </c>
    </row>
    <row r="72" spans="1:6" x14ac:dyDescent="0.25">
      <c r="A72" s="57"/>
      <c r="B72" s="56"/>
      <c r="C72" s="56"/>
      <c r="D72" s="56" t="s">
        <v>114</v>
      </c>
      <c r="E72" s="117">
        <v>0</v>
      </c>
      <c r="F72" s="117">
        <v>0</v>
      </c>
    </row>
    <row r="73" spans="1:6" x14ac:dyDescent="0.25">
      <c r="A73" s="57"/>
      <c r="B73" s="56"/>
      <c r="C73" s="56"/>
      <c r="D73" s="56" t="s">
        <v>115</v>
      </c>
      <c r="E73" s="117">
        <v>0</v>
      </c>
      <c r="F73" s="117">
        <v>0</v>
      </c>
    </row>
    <row r="74" spans="1:6" x14ac:dyDescent="0.25">
      <c r="A74" s="57"/>
      <c r="B74" s="56"/>
      <c r="C74" s="56"/>
      <c r="D74" s="56"/>
      <c r="E74" s="117"/>
      <c r="F74" s="117"/>
    </row>
    <row r="75" spans="1:6" ht="18" x14ac:dyDescent="0.25">
      <c r="A75" s="57"/>
      <c r="B75" s="56"/>
      <c r="C75" s="56"/>
      <c r="D75" s="63" t="s">
        <v>116</v>
      </c>
      <c r="E75" s="117">
        <f>E76+E77</f>
        <v>0</v>
      </c>
      <c r="F75" s="117">
        <f>F76+F77</f>
        <v>0</v>
      </c>
    </row>
    <row r="76" spans="1:6" x14ac:dyDescent="0.25">
      <c r="A76" s="57"/>
      <c r="B76" s="56"/>
      <c r="C76" s="56"/>
      <c r="D76" s="56" t="s">
        <v>117</v>
      </c>
      <c r="E76" s="117">
        <v>0</v>
      </c>
      <c r="F76" s="117">
        <v>0</v>
      </c>
    </row>
    <row r="77" spans="1:6" x14ac:dyDescent="0.25">
      <c r="A77" s="57"/>
      <c r="B77" s="56"/>
      <c r="C77" s="56"/>
      <c r="D77" s="56" t="s">
        <v>118</v>
      </c>
      <c r="E77" s="117">
        <v>0</v>
      </c>
      <c r="F77" s="117">
        <v>0</v>
      </c>
    </row>
    <row r="78" spans="1:6" x14ac:dyDescent="0.25">
      <c r="A78" s="57"/>
      <c r="B78" s="56"/>
      <c r="C78" s="56"/>
      <c r="D78" s="56"/>
      <c r="E78" s="117"/>
      <c r="F78" s="117"/>
    </row>
    <row r="79" spans="1:6" x14ac:dyDescent="0.25">
      <c r="A79" s="57"/>
      <c r="B79" s="56"/>
      <c r="C79" s="56"/>
      <c r="D79" s="63" t="s">
        <v>119</v>
      </c>
      <c r="E79" s="117">
        <f>E63+E68+E75</f>
        <v>1009346</v>
      </c>
      <c r="F79" s="117">
        <f>F63+F68+F75</f>
        <v>816109</v>
      </c>
    </row>
    <row r="80" spans="1:6" x14ac:dyDescent="0.25">
      <c r="A80" s="57"/>
      <c r="B80" s="56"/>
      <c r="C80" s="56"/>
      <c r="D80" s="56"/>
      <c r="E80" s="117"/>
      <c r="F80" s="117"/>
    </row>
    <row r="81" spans="1:6" ht="18" x14ac:dyDescent="0.25">
      <c r="A81" s="57"/>
      <c r="B81" s="56"/>
      <c r="C81" s="56"/>
      <c r="D81" s="63" t="s">
        <v>120</v>
      </c>
      <c r="E81" s="117">
        <v>1102113</v>
      </c>
      <c r="F81" s="117">
        <v>1003780</v>
      </c>
    </row>
    <row r="82" spans="1:6" x14ac:dyDescent="0.25">
      <c r="A82" s="57"/>
      <c r="B82" s="56"/>
      <c r="C82" s="56"/>
      <c r="D82" s="56"/>
      <c r="E82" s="56"/>
      <c r="F82" s="56"/>
    </row>
    <row r="83" spans="1:6" x14ac:dyDescent="0.25">
      <c r="A83" s="57"/>
      <c r="B83" s="56"/>
      <c r="C83" s="56"/>
      <c r="D83" s="56"/>
      <c r="E83" s="56"/>
      <c r="F83" s="56"/>
    </row>
    <row r="84" spans="1:6" x14ac:dyDescent="0.25">
      <c r="A84" s="57"/>
      <c r="B84" s="56"/>
      <c r="C84" s="56"/>
      <c r="D84" s="56"/>
      <c r="E84" s="56"/>
      <c r="F84" s="56"/>
    </row>
    <row r="85" spans="1:6" ht="15.75" thickBot="1" x14ac:dyDescent="0.3">
      <c r="A85" s="58"/>
      <c r="B85" s="59"/>
      <c r="C85" s="59"/>
      <c r="D85" s="59"/>
      <c r="E85" s="59"/>
      <c r="F85" s="59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workbookViewId="0">
      <selection activeCell="A16" sqref="A16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61" t="s">
        <v>550</v>
      </c>
      <c r="B1" s="162"/>
      <c r="C1" s="162"/>
      <c r="D1" s="162"/>
      <c r="E1" s="162"/>
      <c r="F1" s="162"/>
      <c r="G1" s="162"/>
      <c r="H1" s="239"/>
    </row>
    <row r="2" spans="1:8" x14ac:dyDescent="0.25">
      <c r="A2" s="196" t="s">
        <v>294</v>
      </c>
      <c r="B2" s="197"/>
      <c r="C2" s="197"/>
      <c r="D2" s="197"/>
      <c r="E2" s="197"/>
      <c r="F2" s="197"/>
      <c r="G2" s="197"/>
      <c r="H2" s="240"/>
    </row>
    <row r="3" spans="1:8" x14ac:dyDescent="0.25">
      <c r="A3" s="196" t="s">
        <v>380</v>
      </c>
      <c r="B3" s="197"/>
      <c r="C3" s="197"/>
      <c r="D3" s="197"/>
      <c r="E3" s="197"/>
      <c r="F3" s="197"/>
      <c r="G3" s="197"/>
      <c r="H3" s="240"/>
    </row>
    <row r="4" spans="1:8" x14ac:dyDescent="0.25">
      <c r="A4" s="196" t="s">
        <v>573</v>
      </c>
      <c r="B4" s="197"/>
      <c r="C4" s="197"/>
      <c r="D4" s="197"/>
      <c r="E4" s="197"/>
      <c r="F4" s="197"/>
      <c r="G4" s="197"/>
      <c r="H4" s="240"/>
    </row>
    <row r="5" spans="1:8" ht="15.75" thickBot="1" x14ac:dyDescent="0.3">
      <c r="A5" s="231" t="s">
        <v>2</v>
      </c>
      <c r="B5" s="232"/>
      <c r="C5" s="232"/>
      <c r="D5" s="232"/>
      <c r="E5" s="232"/>
      <c r="F5" s="232"/>
      <c r="G5" s="232"/>
      <c r="H5" s="241"/>
    </row>
    <row r="6" spans="1:8" ht="15.75" thickBot="1" x14ac:dyDescent="0.3">
      <c r="A6" s="161" t="s">
        <v>3</v>
      </c>
      <c r="B6" s="163"/>
      <c r="C6" s="183" t="s">
        <v>296</v>
      </c>
      <c r="D6" s="184"/>
      <c r="E6" s="184"/>
      <c r="F6" s="184"/>
      <c r="G6" s="185"/>
      <c r="H6" s="188" t="s">
        <v>297</v>
      </c>
    </row>
    <row r="7" spans="1:8" ht="36.75" thickBot="1" x14ac:dyDescent="0.3">
      <c r="A7" s="231"/>
      <c r="B7" s="233"/>
      <c r="C7" s="51" t="s">
        <v>183</v>
      </c>
      <c r="D7" s="51" t="s">
        <v>298</v>
      </c>
      <c r="E7" s="51" t="s">
        <v>299</v>
      </c>
      <c r="F7" s="51" t="s">
        <v>184</v>
      </c>
      <c r="G7" s="51" t="s">
        <v>201</v>
      </c>
      <c r="H7" s="189"/>
    </row>
    <row r="8" spans="1:8" x14ac:dyDescent="0.25">
      <c r="A8" s="245"/>
      <c r="B8" s="246"/>
      <c r="C8" s="106"/>
      <c r="D8" s="106"/>
      <c r="E8" s="106"/>
      <c r="F8" s="106"/>
      <c r="G8" s="106"/>
      <c r="H8" s="106"/>
    </row>
    <row r="9" spans="1:8" ht="16.5" customHeight="1" x14ac:dyDescent="0.25">
      <c r="A9" s="247" t="s">
        <v>381</v>
      </c>
      <c r="B9" s="248"/>
      <c r="C9" s="136">
        <f>C10+C20+C29+C40</f>
        <v>8280000</v>
      </c>
      <c r="D9" s="136">
        <f t="shared" ref="D9:H9" si="0">D10+D20+D29+D40</f>
        <v>0</v>
      </c>
      <c r="E9" s="136">
        <f t="shared" si="0"/>
        <v>8280000</v>
      </c>
      <c r="F9" s="136">
        <f t="shared" si="0"/>
        <v>1877342</v>
      </c>
      <c r="G9" s="136">
        <f t="shared" si="0"/>
        <v>1877342</v>
      </c>
      <c r="H9" s="136">
        <f t="shared" si="0"/>
        <v>6402658</v>
      </c>
    </row>
    <row r="10" spans="1:8" x14ac:dyDescent="0.25">
      <c r="A10" s="214" t="s">
        <v>382</v>
      </c>
      <c r="B10" s="229"/>
      <c r="C10" s="140">
        <f>SUM(C11:C18)</f>
        <v>8280000</v>
      </c>
      <c r="D10" s="140">
        <f t="shared" ref="D10:H10" si="1">SUM(D11:D18)</f>
        <v>0</v>
      </c>
      <c r="E10" s="140">
        <f t="shared" si="1"/>
        <v>8280000</v>
      </c>
      <c r="F10" s="140">
        <f t="shared" si="1"/>
        <v>1877342</v>
      </c>
      <c r="G10" s="140">
        <f t="shared" si="1"/>
        <v>1877342</v>
      </c>
      <c r="H10" s="140">
        <f t="shared" si="1"/>
        <v>6402658</v>
      </c>
    </row>
    <row r="11" spans="1:8" x14ac:dyDescent="0.25">
      <c r="A11" s="94"/>
      <c r="B11" s="101" t="s">
        <v>383</v>
      </c>
      <c r="C11" s="140">
        <v>0</v>
      </c>
      <c r="D11" s="140">
        <v>0</v>
      </c>
      <c r="E11" s="140">
        <f>C11+D11</f>
        <v>0</v>
      </c>
      <c r="F11" s="140">
        <v>0</v>
      </c>
      <c r="G11" s="140">
        <v>0</v>
      </c>
      <c r="H11" s="140">
        <f>E11-F11</f>
        <v>0</v>
      </c>
    </row>
    <row r="12" spans="1:8" x14ac:dyDescent="0.25">
      <c r="A12" s="94"/>
      <c r="B12" s="101" t="s">
        <v>384</v>
      </c>
      <c r="C12" s="140">
        <v>8280000</v>
      </c>
      <c r="D12" s="140">
        <v>0</v>
      </c>
      <c r="E12" s="140">
        <f t="shared" ref="E12:E18" si="2">C12+D12</f>
        <v>8280000</v>
      </c>
      <c r="F12" s="140">
        <v>1877342</v>
      </c>
      <c r="G12" s="140">
        <v>1877342</v>
      </c>
      <c r="H12" s="140">
        <f t="shared" ref="H12:H18" si="3">E12-F12</f>
        <v>6402658</v>
      </c>
    </row>
    <row r="13" spans="1:8" x14ac:dyDescent="0.25">
      <c r="A13" s="94"/>
      <c r="B13" s="101" t="s">
        <v>385</v>
      </c>
      <c r="C13" s="140">
        <v>0</v>
      </c>
      <c r="D13" s="140">
        <v>0</v>
      </c>
      <c r="E13" s="140">
        <f t="shared" si="2"/>
        <v>0</v>
      </c>
      <c r="F13" s="140">
        <v>0</v>
      </c>
      <c r="G13" s="140">
        <v>0</v>
      </c>
      <c r="H13" s="140">
        <f t="shared" si="3"/>
        <v>0</v>
      </c>
    </row>
    <row r="14" spans="1:8" x14ac:dyDescent="0.25">
      <c r="A14" s="94"/>
      <c r="B14" s="101" t="s">
        <v>386</v>
      </c>
      <c r="C14" s="140">
        <v>0</v>
      </c>
      <c r="D14" s="140">
        <v>0</v>
      </c>
      <c r="E14" s="140">
        <f t="shared" si="2"/>
        <v>0</v>
      </c>
      <c r="F14" s="140">
        <v>0</v>
      </c>
      <c r="G14" s="140">
        <v>0</v>
      </c>
      <c r="H14" s="140">
        <f t="shared" si="3"/>
        <v>0</v>
      </c>
    </row>
    <row r="15" spans="1:8" x14ac:dyDescent="0.25">
      <c r="A15" s="94"/>
      <c r="B15" s="101" t="s">
        <v>387</v>
      </c>
      <c r="C15" s="140">
        <v>0</v>
      </c>
      <c r="D15" s="140">
        <v>0</v>
      </c>
      <c r="E15" s="140">
        <f t="shared" si="2"/>
        <v>0</v>
      </c>
      <c r="F15" s="140">
        <v>0</v>
      </c>
      <c r="G15" s="140">
        <v>0</v>
      </c>
      <c r="H15" s="140">
        <f t="shared" si="3"/>
        <v>0</v>
      </c>
    </row>
    <row r="16" spans="1:8" x14ac:dyDescent="0.25">
      <c r="A16" s="94"/>
      <c r="B16" s="101" t="s">
        <v>388</v>
      </c>
      <c r="C16" s="140">
        <v>0</v>
      </c>
      <c r="D16" s="140">
        <v>0</v>
      </c>
      <c r="E16" s="140">
        <f t="shared" si="2"/>
        <v>0</v>
      </c>
      <c r="F16" s="140">
        <v>0</v>
      </c>
      <c r="G16" s="140">
        <v>0</v>
      </c>
      <c r="H16" s="140">
        <f t="shared" si="3"/>
        <v>0</v>
      </c>
    </row>
    <row r="17" spans="1:8" x14ac:dyDescent="0.25">
      <c r="A17" s="94"/>
      <c r="B17" s="101" t="s">
        <v>389</v>
      </c>
      <c r="C17" s="140">
        <v>0</v>
      </c>
      <c r="D17" s="140">
        <v>0</v>
      </c>
      <c r="E17" s="140">
        <f t="shared" si="2"/>
        <v>0</v>
      </c>
      <c r="F17" s="140">
        <v>0</v>
      </c>
      <c r="G17" s="140">
        <v>0</v>
      </c>
      <c r="H17" s="140">
        <f t="shared" si="3"/>
        <v>0</v>
      </c>
    </row>
    <row r="18" spans="1:8" x14ac:dyDescent="0.25">
      <c r="A18" s="94"/>
      <c r="B18" s="101" t="s">
        <v>390</v>
      </c>
      <c r="C18" s="140">
        <v>0</v>
      </c>
      <c r="D18" s="140">
        <v>0</v>
      </c>
      <c r="E18" s="140">
        <f t="shared" si="2"/>
        <v>0</v>
      </c>
      <c r="F18" s="140">
        <v>0</v>
      </c>
      <c r="G18" s="140">
        <v>0</v>
      </c>
      <c r="H18" s="140">
        <f t="shared" si="3"/>
        <v>0</v>
      </c>
    </row>
    <row r="19" spans="1:8" x14ac:dyDescent="0.25">
      <c r="A19" s="107"/>
      <c r="B19" s="108"/>
      <c r="C19" s="141"/>
      <c r="D19" s="141"/>
      <c r="E19" s="141"/>
      <c r="F19" s="141"/>
      <c r="G19" s="141"/>
      <c r="H19" s="141"/>
    </row>
    <row r="20" spans="1:8" x14ac:dyDescent="0.25">
      <c r="A20" s="214" t="s">
        <v>391</v>
      </c>
      <c r="B20" s="229"/>
      <c r="C20" s="140">
        <f>SUM(C21:C27)</f>
        <v>0</v>
      </c>
      <c r="D20" s="140">
        <f t="shared" ref="D20:H20" si="4">SUM(D21:D27)</f>
        <v>0</v>
      </c>
      <c r="E20" s="140">
        <f t="shared" si="4"/>
        <v>0</v>
      </c>
      <c r="F20" s="140">
        <f t="shared" si="4"/>
        <v>0</v>
      </c>
      <c r="G20" s="140">
        <f t="shared" si="4"/>
        <v>0</v>
      </c>
      <c r="H20" s="140">
        <f t="shared" si="4"/>
        <v>0</v>
      </c>
    </row>
    <row r="21" spans="1:8" x14ac:dyDescent="0.25">
      <c r="A21" s="94"/>
      <c r="B21" s="101" t="s">
        <v>392</v>
      </c>
      <c r="C21" s="140">
        <v>0</v>
      </c>
      <c r="D21" s="140">
        <v>0</v>
      </c>
      <c r="E21" s="140">
        <f t="shared" ref="E21:E27" si="5">C21+D21</f>
        <v>0</v>
      </c>
      <c r="F21" s="140">
        <v>0</v>
      </c>
      <c r="G21" s="140">
        <v>0</v>
      </c>
      <c r="H21" s="140">
        <f t="shared" ref="H21:H27" si="6">E21-F21</f>
        <v>0</v>
      </c>
    </row>
    <row r="22" spans="1:8" x14ac:dyDescent="0.25">
      <c r="A22" s="94"/>
      <c r="B22" s="101" t="s">
        <v>393</v>
      </c>
      <c r="C22" s="140">
        <v>0</v>
      </c>
      <c r="D22" s="140">
        <v>0</v>
      </c>
      <c r="E22" s="140">
        <f t="shared" si="5"/>
        <v>0</v>
      </c>
      <c r="F22" s="140">
        <v>0</v>
      </c>
      <c r="G22" s="140">
        <v>0</v>
      </c>
      <c r="H22" s="140">
        <f t="shared" si="6"/>
        <v>0</v>
      </c>
    </row>
    <row r="23" spans="1:8" x14ac:dyDescent="0.25">
      <c r="A23" s="94"/>
      <c r="B23" s="101" t="s">
        <v>394</v>
      </c>
      <c r="C23" s="140">
        <v>0</v>
      </c>
      <c r="D23" s="140">
        <v>0</v>
      </c>
      <c r="E23" s="140">
        <f t="shared" si="5"/>
        <v>0</v>
      </c>
      <c r="F23" s="140">
        <v>0</v>
      </c>
      <c r="G23" s="140">
        <v>0</v>
      </c>
      <c r="H23" s="140">
        <f t="shared" si="6"/>
        <v>0</v>
      </c>
    </row>
    <row r="24" spans="1:8" x14ac:dyDescent="0.25">
      <c r="A24" s="94"/>
      <c r="B24" s="101" t="s">
        <v>395</v>
      </c>
      <c r="C24" s="140">
        <v>0</v>
      </c>
      <c r="D24" s="140">
        <v>0</v>
      </c>
      <c r="E24" s="140">
        <f t="shared" si="5"/>
        <v>0</v>
      </c>
      <c r="F24" s="140">
        <v>0</v>
      </c>
      <c r="G24" s="140">
        <v>0</v>
      </c>
      <c r="H24" s="140">
        <f t="shared" si="6"/>
        <v>0</v>
      </c>
    </row>
    <row r="25" spans="1:8" x14ac:dyDescent="0.25">
      <c r="A25" s="94"/>
      <c r="B25" s="101" t="s">
        <v>396</v>
      </c>
      <c r="C25" s="140">
        <v>0</v>
      </c>
      <c r="D25" s="140">
        <v>0</v>
      </c>
      <c r="E25" s="140">
        <f t="shared" si="5"/>
        <v>0</v>
      </c>
      <c r="F25" s="140">
        <v>0</v>
      </c>
      <c r="G25" s="140">
        <v>0</v>
      </c>
      <c r="H25" s="140">
        <f t="shared" si="6"/>
        <v>0</v>
      </c>
    </row>
    <row r="26" spans="1:8" x14ac:dyDescent="0.25">
      <c r="A26" s="94"/>
      <c r="B26" s="101" t="s">
        <v>397</v>
      </c>
      <c r="C26" s="140">
        <v>0</v>
      </c>
      <c r="D26" s="140">
        <v>0</v>
      </c>
      <c r="E26" s="140">
        <f t="shared" si="5"/>
        <v>0</v>
      </c>
      <c r="F26" s="140">
        <v>0</v>
      </c>
      <c r="G26" s="140">
        <v>0</v>
      </c>
      <c r="H26" s="140">
        <f t="shared" si="6"/>
        <v>0</v>
      </c>
    </row>
    <row r="27" spans="1:8" x14ac:dyDescent="0.25">
      <c r="A27" s="94"/>
      <c r="B27" s="101" t="s">
        <v>398</v>
      </c>
      <c r="C27" s="140">
        <v>0</v>
      </c>
      <c r="D27" s="140">
        <v>0</v>
      </c>
      <c r="E27" s="140">
        <f t="shared" si="5"/>
        <v>0</v>
      </c>
      <c r="F27" s="140">
        <v>0</v>
      </c>
      <c r="G27" s="140">
        <v>0</v>
      </c>
      <c r="H27" s="140">
        <f t="shared" si="6"/>
        <v>0</v>
      </c>
    </row>
    <row r="28" spans="1:8" x14ac:dyDescent="0.25">
      <c r="A28" s="107"/>
      <c r="B28" s="108"/>
      <c r="C28" s="141"/>
      <c r="D28" s="141"/>
      <c r="E28" s="141"/>
      <c r="F28" s="141"/>
      <c r="G28" s="141"/>
      <c r="H28" s="141"/>
    </row>
    <row r="29" spans="1:8" x14ac:dyDescent="0.25">
      <c r="A29" s="214" t="s">
        <v>399</v>
      </c>
      <c r="B29" s="229"/>
      <c r="C29" s="140">
        <f>SUM(C30:C38)</f>
        <v>0</v>
      </c>
      <c r="D29" s="140">
        <f t="shared" ref="D29:H29" si="7">SUM(D30:D38)</f>
        <v>0</v>
      </c>
      <c r="E29" s="140">
        <f t="shared" si="7"/>
        <v>0</v>
      </c>
      <c r="F29" s="140">
        <f t="shared" si="7"/>
        <v>0</v>
      </c>
      <c r="G29" s="140">
        <f t="shared" si="7"/>
        <v>0</v>
      </c>
      <c r="H29" s="140">
        <f t="shared" si="7"/>
        <v>0</v>
      </c>
    </row>
    <row r="30" spans="1:8" x14ac:dyDescent="0.25">
      <c r="A30" s="94"/>
      <c r="B30" s="101" t="s">
        <v>400</v>
      </c>
      <c r="C30" s="140">
        <v>0</v>
      </c>
      <c r="D30" s="140">
        <v>0</v>
      </c>
      <c r="E30" s="140">
        <f t="shared" ref="E30:E38" si="8">C30+D30</f>
        <v>0</v>
      </c>
      <c r="F30" s="140">
        <v>0</v>
      </c>
      <c r="G30" s="140">
        <v>0</v>
      </c>
      <c r="H30" s="140">
        <f t="shared" ref="H30:H38" si="9">E30-F30</f>
        <v>0</v>
      </c>
    </row>
    <row r="31" spans="1:8" x14ac:dyDescent="0.25">
      <c r="A31" s="94"/>
      <c r="B31" s="101" t="s">
        <v>401</v>
      </c>
      <c r="C31" s="140">
        <v>0</v>
      </c>
      <c r="D31" s="140">
        <v>0</v>
      </c>
      <c r="E31" s="140">
        <f t="shared" si="8"/>
        <v>0</v>
      </c>
      <c r="F31" s="140">
        <v>0</v>
      </c>
      <c r="G31" s="140">
        <v>0</v>
      </c>
      <c r="H31" s="140">
        <f t="shared" si="9"/>
        <v>0</v>
      </c>
    </row>
    <row r="32" spans="1:8" x14ac:dyDescent="0.25">
      <c r="A32" s="94"/>
      <c r="B32" s="101" t="s">
        <v>402</v>
      </c>
      <c r="C32" s="140">
        <v>0</v>
      </c>
      <c r="D32" s="140">
        <v>0</v>
      </c>
      <c r="E32" s="140">
        <f t="shared" si="8"/>
        <v>0</v>
      </c>
      <c r="F32" s="140">
        <v>0</v>
      </c>
      <c r="G32" s="140">
        <v>0</v>
      </c>
      <c r="H32" s="140">
        <f t="shared" si="9"/>
        <v>0</v>
      </c>
    </row>
    <row r="33" spans="1:8" x14ac:dyDescent="0.25">
      <c r="A33" s="94"/>
      <c r="B33" s="101" t="s">
        <v>403</v>
      </c>
      <c r="C33" s="140">
        <v>0</v>
      </c>
      <c r="D33" s="140">
        <v>0</v>
      </c>
      <c r="E33" s="140">
        <f t="shared" si="8"/>
        <v>0</v>
      </c>
      <c r="F33" s="140">
        <v>0</v>
      </c>
      <c r="G33" s="140">
        <v>0</v>
      </c>
      <c r="H33" s="140">
        <f t="shared" si="9"/>
        <v>0</v>
      </c>
    </row>
    <row r="34" spans="1:8" x14ac:dyDescent="0.25">
      <c r="A34" s="94"/>
      <c r="B34" s="101" t="s">
        <v>404</v>
      </c>
      <c r="C34" s="140">
        <v>0</v>
      </c>
      <c r="D34" s="140">
        <v>0</v>
      </c>
      <c r="E34" s="140">
        <f t="shared" si="8"/>
        <v>0</v>
      </c>
      <c r="F34" s="140">
        <v>0</v>
      </c>
      <c r="G34" s="140">
        <v>0</v>
      </c>
      <c r="H34" s="140">
        <f t="shared" si="9"/>
        <v>0</v>
      </c>
    </row>
    <row r="35" spans="1:8" x14ac:dyDescent="0.25">
      <c r="A35" s="94"/>
      <c r="B35" s="101" t="s">
        <v>405</v>
      </c>
      <c r="C35" s="140">
        <v>0</v>
      </c>
      <c r="D35" s="140">
        <v>0</v>
      </c>
      <c r="E35" s="140">
        <f t="shared" si="8"/>
        <v>0</v>
      </c>
      <c r="F35" s="140">
        <v>0</v>
      </c>
      <c r="G35" s="140">
        <v>0</v>
      </c>
      <c r="H35" s="140">
        <f t="shared" si="9"/>
        <v>0</v>
      </c>
    </row>
    <row r="36" spans="1:8" x14ac:dyDescent="0.25">
      <c r="A36" s="94"/>
      <c r="B36" s="101" t="s">
        <v>406</v>
      </c>
      <c r="C36" s="140">
        <v>0</v>
      </c>
      <c r="D36" s="140">
        <v>0</v>
      </c>
      <c r="E36" s="140">
        <f t="shared" si="8"/>
        <v>0</v>
      </c>
      <c r="F36" s="140">
        <v>0</v>
      </c>
      <c r="G36" s="140">
        <v>0</v>
      </c>
      <c r="H36" s="140">
        <f t="shared" si="9"/>
        <v>0</v>
      </c>
    </row>
    <row r="37" spans="1:8" x14ac:dyDescent="0.25">
      <c r="A37" s="94"/>
      <c r="B37" s="101" t="s">
        <v>407</v>
      </c>
      <c r="C37" s="140">
        <v>0</v>
      </c>
      <c r="D37" s="140">
        <v>0</v>
      </c>
      <c r="E37" s="140">
        <f t="shared" si="8"/>
        <v>0</v>
      </c>
      <c r="F37" s="140">
        <v>0</v>
      </c>
      <c r="G37" s="140">
        <v>0</v>
      </c>
      <c r="H37" s="140">
        <f t="shared" si="9"/>
        <v>0</v>
      </c>
    </row>
    <row r="38" spans="1:8" x14ac:dyDescent="0.25">
      <c r="A38" s="94"/>
      <c r="B38" s="101" t="s">
        <v>408</v>
      </c>
      <c r="C38" s="140">
        <v>0</v>
      </c>
      <c r="D38" s="140">
        <v>0</v>
      </c>
      <c r="E38" s="140">
        <f t="shared" si="8"/>
        <v>0</v>
      </c>
      <c r="F38" s="140">
        <v>0</v>
      </c>
      <c r="G38" s="140">
        <v>0</v>
      </c>
      <c r="H38" s="140">
        <f t="shared" si="9"/>
        <v>0</v>
      </c>
    </row>
    <row r="39" spans="1:8" x14ac:dyDescent="0.25">
      <c r="A39" s="107"/>
      <c r="B39" s="108"/>
      <c r="C39" s="141"/>
      <c r="D39" s="141"/>
      <c r="E39" s="141"/>
      <c r="F39" s="141"/>
      <c r="G39" s="141"/>
      <c r="H39" s="141"/>
    </row>
    <row r="40" spans="1:8" x14ac:dyDescent="0.25">
      <c r="A40" s="214" t="s">
        <v>409</v>
      </c>
      <c r="B40" s="229"/>
      <c r="C40" s="140">
        <f>C41+C42+C43+C44</f>
        <v>0</v>
      </c>
      <c r="D40" s="140">
        <f t="shared" ref="D40:H40" si="10">D41+D42+D43+D44</f>
        <v>0</v>
      </c>
      <c r="E40" s="140">
        <f t="shared" si="10"/>
        <v>0</v>
      </c>
      <c r="F40" s="140">
        <f t="shared" si="10"/>
        <v>0</v>
      </c>
      <c r="G40" s="140">
        <f t="shared" si="10"/>
        <v>0</v>
      </c>
      <c r="H40" s="140">
        <f t="shared" si="10"/>
        <v>0</v>
      </c>
    </row>
    <row r="41" spans="1:8" x14ac:dyDescent="0.25">
      <c r="A41" s="94"/>
      <c r="B41" s="101" t="s">
        <v>410</v>
      </c>
      <c r="C41" s="140">
        <v>0</v>
      </c>
      <c r="D41" s="140">
        <v>0</v>
      </c>
      <c r="E41" s="140">
        <f t="shared" ref="E41:E44" si="11">C41+D41</f>
        <v>0</v>
      </c>
      <c r="F41" s="140">
        <v>0</v>
      </c>
      <c r="G41" s="140">
        <v>0</v>
      </c>
      <c r="H41" s="140">
        <f t="shared" ref="H41:H44" si="12">E41-F41</f>
        <v>0</v>
      </c>
    </row>
    <row r="42" spans="1:8" ht="32.25" customHeight="1" x14ac:dyDescent="0.25">
      <c r="A42" s="94"/>
      <c r="B42" s="111" t="s">
        <v>411</v>
      </c>
      <c r="C42" s="140">
        <v>0</v>
      </c>
      <c r="D42" s="140">
        <v>0</v>
      </c>
      <c r="E42" s="140">
        <f t="shared" si="11"/>
        <v>0</v>
      </c>
      <c r="F42" s="140">
        <v>0</v>
      </c>
      <c r="G42" s="140">
        <v>0</v>
      </c>
      <c r="H42" s="140">
        <f t="shared" si="12"/>
        <v>0</v>
      </c>
    </row>
    <row r="43" spans="1:8" x14ac:dyDescent="0.25">
      <c r="A43" s="94"/>
      <c r="B43" s="101" t="s">
        <v>412</v>
      </c>
      <c r="C43" s="140">
        <v>0</v>
      </c>
      <c r="D43" s="140">
        <v>0</v>
      </c>
      <c r="E43" s="140">
        <f t="shared" si="11"/>
        <v>0</v>
      </c>
      <c r="F43" s="140">
        <v>0</v>
      </c>
      <c r="G43" s="140">
        <v>0</v>
      </c>
      <c r="H43" s="140">
        <f t="shared" si="12"/>
        <v>0</v>
      </c>
    </row>
    <row r="44" spans="1:8" x14ac:dyDescent="0.25">
      <c r="A44" s="94"/>
      <c r="B44" s="101" t="s">
        <v>413</v>
      </c>
      <c r="C44" s="140">
        <v>0</v>
      </c>
      <c r="D44" s="140">
        <v>0</v>
      </c>
      <c r="E44" s="140">
        <f t="shared" si="11"/>
        <v>0</v>
      </c>
      <c r="F44" s="140">
        <v>0</v>
      </c>
      <c r="G44" s="140">
        <v>0</v>
      </c>
      <c r="H44" s="140">
        <f t="shared" si="12"/>
        <v>0</v>
      </c>
    </row>
    <row r="45" spans="1:8" x14ac:dyDescent="0.25">
      <c r="A45" s="107"/>
      <c r="B45" s="108"/>
      <c r="C45" s="141"/>
      <c r="D45" s="141"/>
      <c r="E45" s="141"/>
      <c r="F45" s="141"/>
      <c r="G45" s="141"/>
      <c r="H45" s="141"/>
    </row>
    <row r="46" spans="1:8" x14ac:dyDescent="0.25">
      <c r="A46" s="214" t="s">
        <v>414</v>
      </c>
      <c r="B46" s="229"/>
      <c r="C46" s="140">
        <f>C47+C57+C66+C77</f>
        <v>0</v>
      </c>
      <c r="D46" s="140">
        <f t="shared" ref="D46:H46" si="13">D47+D57+D66+D77</f>
        <v>0</v>
      </c>
      <c r="E46" s="140">
        <f t="shared" si="13"/>
        <v>0</v>
      </c>
      <c r="F46" s="140">
        <f t="shared" si="13"/>
        <v>0</v>
      </c>
      <c r="G46" s="140">
        <f t="shared" si="13"/>
        <v>0</v>
      </c>
      <c r="H46" s="140">
        <f t="shared" si="13"/>
        <v>0</v>
      </c>
    </row>
    <row r="47" spans="1:8" x14ac:dyDescent="0.25">
      <c r="A47" s="214" t="s">
        <v>382</v>
      </c>
      <c r="B47" s="229"/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0</v>
      </c>
    </row>
    <row r="48" spans="1:8" x14ac:dyDescent="0.25">
      <c r="A48" s="94"/>
      <c r="B48" s="101" t="s">
        <v>383</v>
      </c>
      <c r="C48" s="140">
        <v>0</v>
      </c>
      <c r="D48" s="140">
        <v>0</v>
      </c>
      <c r="E48" s="140">
        <v>0</v>
      </c>
      <c r="F48" s="140">
        <v>0</v>
      </c>
      <c r="G48" s="140">
        <v>0</v>
      </c>
      <c r="H48" s="140">
        <v>0</v>
      </c>
    </row>
    <row r="49" spans="1:8" x14ac:dyDescent="0.25">
      <c r="A49" s="94"/>
      <c r="B49" s="101" t="s">
        <v>384</v>
      </c>
      <c r="C49" s="140">
        <v>0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</row>
    <row r="50" spans="1:8" x14ac:dyDescent="0.25">
      <c r="A50" s="94"/>
      <c r="B50" s="101" t="s">
        <v>385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</row>
    <row r="51" spans="1:8" x14ac:dyDescent="0.25">
      <c r="A51" s="94"/>
      <c r="B51" s="101" t="s">
        <v>386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</row>
    <row r="52" spans="1:8" x14ac:dyDescent="0.25">
      <c r="A52" s="94"/>
      <c r="B52" s="101" t="s">
        <v>387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</row>
    <row r="53" spans="1:8" x14ac:dyDescent="0.25">
      <c r="A53" s="94"/>
      <c r="B53" s="101" t="s">
        <v>388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</row>
    <row r="54" spans="1:8" x14ac:dyDescent="0.25">
      <c r="A54" s="94"/>
      <c r="B54" s="101" t="s">
        <v>389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</row>
    <row r="55" spans="1:8" x14ac:dyDescent="0.25">
      <c r="A55" s="94"/>
      <c r="B55" s="101" t="s">
        <v>390</v>
      </c>
      <c r="C55" s="140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</row>
    <row r="56" spans="1:8" x14ac:dyDescent="0.25">
      <c r="A56" s="107"/>
      <c r="B56" s="108"/>
      <c r="C56" s="141"/>
      <c r="D56" s="141"/>
      <c r="E56" s="141"/>
      <c r="F56" s="141"/>
      <c r="G56" s="141"/>
      <c r="H56" s="141"/>
    </row>
    <row r="57" spans="1:8" x14ac:dyDescent="0.25">
      <c r="A57" s="214" t="s">
        <v>391</v>
      </c>
      <c r="B57" s="229"/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0">
        <v>0</v>
      </c>
    </row>
    <row r="58" spans="1:8" x14ac:dyDescent="0.25">
      <c r="A58" s="94"/>
      <c r="B58" s="101" t="s">
        <v>392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</row>
    <row r="59" spans="1:8" x14ac:dyDescent="0.25">
      <c r="A59" s="94"/>
      <c r="B59" s="101" t="s">
        <v>393</v>
      </c>
      <c r="C59" s="140">
        <v>0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</row>
    <row r="60" spans="1:8" x14ac:dyDescent="0.25">
      <c r="A60" s="94"/>
      <c r="B60" s="101" t="s">
        <v>394</v>
      </c>
      <c r="C60" s="140">
        <v>0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</row>
    <row r="61" spans="1:8" x14ac:dyDescent="0.25">
      <c r="A61" s="94"/>
      <c r="B61" s="101" t="s">
        <v>395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</row>
    <row r="62" spans="1:8" x14ac:dyDescent="0.25">
      <c r="A62" s="94"/>
      <c r="B62" s="101" t="s">
        <v>396</v>
      </c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</row>
    <row r="63" spans="1:8" x14ac:dyDescent="0.25">
      <c r="A63" s="94"/>
      <c r="B63" s="101" t="s">
        <v>397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</row>
    <row r="64" spans="1:8" x14ac:dyDescent="0.25">
      <c r="A64" s="94"/>
      <c r="B64" s="101" t="s">
        <v>398</v>
      </c>
      <c r="C64" s="140">
        <v>0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</row>
    <row r="65" spans="1:8" x14ac:dyDescent="0.25">
      <c r="A65" s="107"/>
      <c r="B65" s="108"/>
      <c r="C65" s="141"/>
      <c r="D65" s="141"/>
      <c r="E65" s="141"/>
      <c r="F65" s="141"/>
      <c r="G65" s="141"/>
      <c r="H65" s="141"/>
    </row>
    <row r="66" spans="1:8" x14ac:dyDescent="0.25">
      <c r="A66" s="214" t="s">
        <v>399</v>
      </c>
      <c r="B66" s="229"/>
      <c r="C66" s="140">
        <v>0</v>
      </c>
      <c r="D66" s="140">
        <v>0</v>
      </c>
      <c r="E66" s="140">
        <v>0</v>
      </c>
      <c r="F66" s="140">
        <v>0</v>
      </c>
      <c r="G66" s="140">
        <v>0</v>
      </c>
      <c r="H66" s="140">
        <v>0</v>
      </c>
    </row>
    <row r="67" spans="1:8" x14ac:dyDescent="0.25">
      <c r="A67" s="94"/>
      <c r="B67" s="101" t="s">
        <v>400</v>
      </c>
      <c r="C67" s="140">
        <v>0</v>
      </c>
      <c r="D67" s="140">
        <v>0</v>
      </c>
      <c r="E67" s="140">
        <v>0</v>
      </c>
      <c r="F67" s="140">
        <v>0</v>
      </c>
      <c r="G67" s="140">
        <v>0</v>
      </c>
      <c r="H67" s="140">
        <v>0</v>
      </c>
    </row>
    <row r="68" spans="1:8" x14ac:dyDescent="0.25">
      <c r="A68" s="94"/>
      <c r="B68" s="101" t="s">
        <v>401</v>
      </c>
      <c r="C68" s="140">
        <v>0</v>
      </c>
      <c r="D68" s="140">
        <v>0</v>
      </c>
      <c r="E68" s="140">
        <v>0</v>
      </c>
      <c r="F68" s="140">
        <v>0</v>
      </c>
      <c r="G68" s="140">
        <v>0</v>
      </c>
      <c r="H68" s="140">
        <v>0</v>
      </c>
    </row>
    <row r="69" spans="1:8" x14ac:dyDescent="0.25">
      <c r="A69" s="94"/>
      <c r="B69" s="101" t="s">
        <v>402</v>
      </c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</row>
    <row r="70" spans="1:8" x14ac:dyDescent="0.25">
      <c r="A70" s="94"/>
      <c r="B70" s="101" t="s">
        <v>403</v>
      </c>
      <c r="C70" s="140">
        <v>0</v>
      </c>
      <c r="D70" s="140">
        <v>0</v>
      </c>
      <c r="E70" s="140">
        <v>0</v>
      </c>
      <c r="F70" s="140">
        <v>0</v>
      </c>
      <c r="G70" s="140">
        <v>0</v>
      </c>
      <c r="H70" s="140">
        <v>0</v>
      </c>
    </row>
    <row r="71" spans="1:8" x14ac:dyDescent="0.25">
      <c r="A71" s="94"/>
      <c r="B71" s="101" t="s">
        <v>404</v>
      </c>
      <c r="C71" s="140">
        <v>0</v>
      </c>
      <c r="D71" s="140">
        <v>0</v>
      </c>
      <c r="E71" s="140">
        <v>0</v>
      </c>
      <c r="F71" s="140">
        <v>0</v>
      </c>
      <c r="G71" s="140">
        <v>0</v>
      </c>
      <c r="H71" s="140">
        <v>0</v>
      </c>
    </row>
    <row r="72" spans="1:8" x14ac:dyDescent="0.25">
      <c r="A72" s="94"/>
      <c r="B72" s="101" t="s">
        <v>405</v>
      </c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40">
        <v>0</v>
      </c>
    </row>
    <row r="73" spans="1:8" x14ac:dyDescent="0.25">
      <c r="A73" s="94"/>
      <c r="B73" s="101" t="s">
        <v>406</v>
      </c>
      <c r="C73" s="140">
        <v>0</v>
      </c>
      <c r="D73" s="140">
        <v>0</v>
      </c>
      <c r="E73" s="140">
        <v>0</v>
      </c>
      <c r="F73" s="140">
        <v>0</v>
      </c>
      <c r="G73" s="140">
        <v>0</v>
      </c>
      <c r="H73" s="140">
        <v>0</v>
      </c>
    </row>
    <row r="74" spans="1:8" x14ac:dyDescent="0.25">
      <c r="A74" s="94"/>
      <c r="B74" s="101" t="s">
        <v>407</v>
      </c>
      <c r="C74" s="140">
        <v>0</v>
      </c>
      <c r="D74" s="140">
        <v>0</v>
      </c>
      <c r="E74" s="140">
        <v>0</v>
      </c>
      <c r="F74" s="140">
        <v>0</v>
      </c>
      <c r="G74" s="140">
        <v>0</v>
      </c>
      <c r="H74" s="140">
        <v>0</v>
      </c>
    </row>
    <row r="75" spans="1:8" x14ac:dyDescent="0.25">
      <c r="A75" s="94"/>
      <c r="B75" s="101" t="s">
        <v>408</v>
      </c>
      <c r="C75" s="140">
        <v>0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</row>
    <row r="76" spans="1:8" x14ac:dyDescent="0.25">
      <c r="A76" s="107"/>
      <c r="B76" s="108"/>
      <c r="C76" s="141"/>
      <c r="D76" s="141"/>
      <c r="E76" s="141"/>
      <c r="F76" s="141"/>
      <c r="G76" s="141"/>
      <c r="H76" s="141"/>
    </row>
    <row r="77" spans="1:8" x14ac:dyDescent="0.25">
      <c r="A77" s="214" t="s">
        <v>409</v>
      </c>
      <c r="B77" s="229"/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</row>
    <row r="78" spans="1:8" x14ac:dyDescent="0.25">
      <c r="A78" s="94"/>
      <c r="B78" s="101" t="s">
        <v>410</v>
      </c>
      <c r="C78" s="140">
        <v>0</v>
      </c>
      <c r="D78" s="140">
        <v>0</v>
      </c>
      <c r="E78" s="140">
        <v>0</v>
      </c>
      <c r="F78" s="140">
        <v>0</v>
      </c>
      <c r="G78" s="140">
        <v>0</v>
      </c>
      <c r="H78" s="140">
        <v>0</v>
      </c>
    </row>
    <row r="79" spans="1:8" ht="33.75" customHeight="1" x14ac:dyDescent="0.25">
      <c r="A79" s="94"/>
      <c r="B79" s="111" t="s">
        <v>411</v>
      </c>
      <c r="C79" s="140">
        <v>0</v>
      </c>
      <c r="D79" s="140">
        <v>0</v>
      </c>
      <c r="E79" s="140">
        <v>0</v>
      </c>
      <c r="F79" s="140">
        <v>0</v>
      </c>
      <c r="G79" s="140">
        <v>0</v>
      </c>
      <c r="H79" s="140">
        <v>0</v>
      </c>
    </row>
    <row r="80" spans="1:8" x14ac:dyDescent="0.25">
      <c r="A80" s="94"/>
      <c r="B80" s="101" t="s">
        <v>412</v>
      </c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</row>
    <row r="81" spans="1:8" x14ac:dyDescent="0.25">
      <c r="A81" s="94"/>
      <c r="B81" s="101" t="s">
        <v>413</v>
      </c>
      <c r="C81" s="140">
        <v>0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</row>
    <row r="82" spans="1:8" x14ac:dyDescent="0.25">
      <c r="A82" s="107"/>
      <c r="B82" s="108"/>
      <c r="C82" s="141"/>
      <c r="D82" s="141"/>
      <c r="E82" s="141"/>
      <c r="F82" s="141"/>
      <c r="G82" s="141"/>
      <c r="H82" s="141"/>
    </row>
    <row r="83" spans="1:8" x14ac:dyDescent="0.25">
      <c r="A83" s="214" t="s">
        <v>375</v>
      </c>
      <c r="B83" s="229"/>
      <c r="C83" s="140">
        <f>C9+C46</f>
        <v>8280000</v>
      </c>
      <c r="D83" s="140">
        <f t="shared" ref="D83:H83" si="14">D9+D46</f>
        <v>0</v>
      </c>
      <c r="E83" s="140">
        <f t="shared" si="14"/>
        <v>8280000</v>
      </c>
      <c r="F83" s="140">
        <f t="shared" si="14"/>
        <v>1877342</v>
      </c>
      <c r="G83" s="140">
        <f t="shared" si="14"/>
        <v>1877342</v>
      </c>
      <c r="H83" s="140">
        <f t="shared" si="14"/>
        <v>6402658</v>
      </c>
    </row>
    <row r="84" spans="1:8" ht="15.75" thickBot="1" x14ac:dyDescent="0.3">
      <c r="A84" s="109"/>
      <c r="B84" s="110"/>
      <c r="C84" s="103"/>
      <c r="D84" s="103"/>
      <c r="E84" s="103"/>
      <c r="F84" s="103"/>
      <c r="G84" s="103"/>
      <c r="H84" s="10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D8" sqref="D8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61" t="s">
        <v>550</v>
      </c>
      <c r="B1" s="162"/>
      <c r="C1" s="162"/>
      <c r="D1" s="162"/>
      <c r="E1" s="162"/>
      <c r="F1" s="162"/>
      <c r="G1" s="239"/>
    </row>
    <row r="2" spans="1:7" x14ac:dyDescent="0.25">
      <c r="A2" s="196" t="s">
        <v>294</v>
      </c>
      <c r="B2" s="197"/>
      <c r="C2" s="197"/>
      <c r="D2" s="197"/>
      <c r="E2" s="197"/>
      <c r="F2" s="197"/>
      <c r="G2" s="240"/>
    </row>
    <row r="3" spans="1:7" x14ac:dyDescent="0.25">
      <c r="A3" s="196" t="s">
        <v>415</v>
      </c>
      <c r="B3" s="197"/>
      <c r="C3" s="197"/>
      <c r="D3" s="197"/>
      <c r="E3" s="197"/>
      <c r="F3" s="197"/>
      <c r="G3" s="240"/>
    </row>
    <row r="4" spans="1:7" x14ac:dyDescent="0.25">
      <c r="A4" s="196" t="s">
        <v>572</v>
      </c>
      <c r="B4" s="197"/>
      <c r="C4" s="197"/>
      <c r="D4" s="197"/>
      <c r="E4" s="197"/>
      <c r="F4" s="197"/>
      <c r="G4" s="240"/>
    </row>
    <row r="5" spans="1:7" ht="15.75" thickBot="1" x14ac:dyDescent="0.3">
      <c r="A5" s="231" t="s">
        <v>2</v>
      </c>
      <c r="B5" s="232"/>
      <c r="C5" s="232"/>
      <c r="D5" s="232"/>
      <c r="E5" s="232"/>
      <c r="F5" s="232"/>
      <c r="G5" s="241"/>
    </row>
    <row r="6" spans="1:7" ht="15.75" thickBot="1" x14ac:dyDescent="0.3">
      <c r="A6" s="190" t="s">
        <v>3</v>
      </c>
      <c r="B6" s="183" t="s">
        <v>296</v>
      </c>
      <c r="C6" s="184"/>
      <c r="D6" s="184"/>
      <c r="E6" s="184"/>
      <c r="F6" s="185"/>
      <c r="G6" s="188" t="s">
        <v>297</v>
      </c>
    </row>
    <row r="7" spans="1:7" ht="36.75" thickBot="1" x14ac:dyDescent="0.3">
      <c r="A7" s="192"/>
      <c r="B7" s="51" t="s">
        <v>183</v>
      </c>
      <c r="C7" s="51" t="s">
        <v>298</v>
      </c>
      <c r="D7" s="51" t="s">
        <v>299</v>
      </c>
      <c r="E7" s="51" t="s">
        <v>416</v>
      </c>
      <c r="F7" s="51" t="s">
        <v>201</v>
      </c>
      <c r="G7" s="189"/>
    </row>
    <row r="8" spans="1:7" x14ac:dyDescent="0.25">
      <c r="A8" s="112" t="s">
        <v>417</v>
      </c>
      <c r="B8" s="134">
        <f>B9+B10+B11+B14+B15+B18</f>
        <v>8280000</v>
      </c>
      <c r="C8" s="134">
        <f t="shared" ref="C8:G8" si="0">C9+C10+C11+C14+C15+C18</f>
        <v>0</v>
      </c>
      <c r="D8" s="134">
        <f t="shared" si="0"/>
        <v>8280000</v>
      </c>
      <c r="E8" s="134">
        <f t="shared" si="0"/>
        <v>1877342</v>
      </c>
      <c r="F8" s="134">
        <f t="shared" si="0"/>
        <v>1877342</v>
      </c>
      <c r="G8" s="134">
        <f t="shared" si="0"/>
        <v>6402658</v>
      </c>
    </row>
    <row r="9" spans="1:7" x14ac:dyDescent="0.25">
      <c r="A9" s="113" t="s">
        <v>418</v>
      </c>
      <c r="B9" s="135">
        <v>8280000</v>
      </c>
      <c r="C9" s="136">
        <v>0</v>
      </c>
      <c r="D9" s="136">
        <f>B9+C9</f>
        <v>8280000</v>
      </c>
      <c r="E9" s="136">
        <v>1877342</v>
      </c>
      <c r="F9" s="136">
        <v>1877342</v>
      </c>
      <c r="G9" s="136">
        <f>D9-E9</f>
        <v>6402658</v>
      </c>
    </row>
    <row r="10" spans="1:7" x14ac:dyDescent="0.25">
      <c r="A10" s="113" t="s">
        <v>419</v>
      </c>
      <c r="B10" s="135">
        <v>0</v>
      </c>
      <c r="C10" s="136">
        <v>0</v>
      </c>
      <c r="D10" s="136">
        <f t="shared" ref="D10:D18" si="1">B10+C10</f>
        <v>0</v>
      </c>
      <c r="E10" s="135">
        <v>0</v>
      </c>
      <c r="F10" s="136">
        <v>0</v>
      </c>
      <c r="G10" s="136">
        <f t="shared" ref="G10:G18" si="2">D10-E10</f>
        <v>0</v>
      </c>
    </row>
    <row r="11" spans="1:7" x14ac:dyDescent="0.25">
      <c r="A11" s="113" t="s">
        <v>420</v>
      </c>
      <c r="B11" s="135">
        <v>0</v>
      </c>
      <c r="C11" s="136">
        <v>0</v>
      </c>
      <c r="D11" s="136">
        <f t="shared" si="1"/>
        <v>0</v>
      </c>
      <c r="E11" s="135">
        <v>0</v>
      </c>
      <c r="F11" s="136">
        <v>0</v>
      </c>
      <c r="G11" s="136">
        <f t="shared" si="2"/>
        <v>0</v>
      </c>
    </row>
    <row r="12" spans="1:7" x14ac:dyDescent="0.25">
      <c r="A12" s="113" t="s">
        <v>421</v>
      </c>
      <c r="B12" s="135">
        <v>0</v>
      </c>
      <c r="C12" s="136">
        <v>0</v>
      </c>
      <c r="D12" s="136">
        <f t="shared" si="1"/>
        <v>0</v>
      </c>
      <c r="E12" s="135">
        <v>0</v>
      </c>
      <c r="F12" s="136">
        <v>0</v>
      </c>
      <c r="G12" s="136">
        <f t="shared" si="2"/>
        <v>0</v>
      </c>
    </row>
    <row r="13" spans="1:7" x14ac:dyDescent="0.25">
      <c r="A13" s="113" t="s">
        <v>422</v>
      </c>
      <c r="B13" s="135">
        <v>0</v>
      </c>
      <c r="C13" s="136">
        <v>0</v>
      </c>
      <c r="D13" s="136">
        <f t="shared" si="1"/>
        <v>0</v>
      </c>
      <c r="E13" s="135">
        <v>0</v>
      </c>
      <c r="F13" s="136">
        <v>0</v>
      </c>
      <c r="G13" s="136">
        <f t="shared" si="2"/>
        <v>0</v>
      </c>
    </row>
    <row r="14" spans="1:7" x14ac:dyDescent="0.25">
      <c r="A14" s="113" t="s">
        <v>423</v>
      </c>
      <c r="B14" s="135">
        <v>0</v>
      </c>
      <c r="C14" s="136">
        <v>0</v>
      </c>
      <c r="D14" s="136">
        <f t="shared" si="1"/>
        <v>0</v>
      </c>
      <c r="E14" s="135">
        <v>0</v>
      </c>
      <c r="F14" s="136">
        <v>0</v>
      </c>
      <c r="G14" s="136">
        <f t="shared" si="2"/>
        <v>0</v>
      </c>
    </row>
    <row r="15" spans="1:7" ht="18" x14ac:dyDescent="0.25">
      <c r="A15" s="113" t="s">
        <v>424</v>
      </c>
      <c r="B15" s="135">
        <v>0</v>
      </c>
      <c r="C15" s="136">
        <v>0</v>
      </c>
      <c r="D15" s="136">
        <f t="shared" si="1"/>
        <v>0</v>
      </c>
      <c r="E15" s="135">
        <v>0</v>
      </c>
      <c r="F15" s="136">
        <v>0</v>
      </c>
      <c r="G15" s="136">
        <f t="shared" si="2"/>
        <v>0</v>
      </c>
    </row>
    <row r="16" spans="1:7" x14ac:dyDescent="0.25">
      <c r="A16" s="114" t="s">
        <v>425</v>
      </c>
      <c r="B16" s="135">
        <v>0</v>
      </c>
      <c r="C16" s="136">
        <v>0</v>
      </c>
      <c r="D16" s="136">
        <f t="shared" si="1"/>
        <v>0</v>
      </c>
      <c r="E16" s="135">
        <v>0</v>
      </c>
      <c r="F16" s="136">
        <v>0</v>
      </c>
      <c r="G16" s="136">
        <f t="shared" si="2"/>
        <v>0</v>
      </c>
    </row>
    <row r="17" spans="1:7" x14ac:dyDescent="0.25">
      <c r="A17" s="114" t="s">
        <v>426</v>
      </c>
      <c r="B17" s="135">
        <v>0</v>
      </c>
      <c r="C17" s="136">
        <v>0</v>
      </c>
      <c r="D17" s="136">
        <f t="shared" si="1"/>
        <v>0</v>
      </c>
      <c r="E17" s="135">
        <v>0</v>
      </c>
      <c r="F17" s="136">
        <v>0</v>
      </c>
      <c r="G17" s="136">
        <f t="shared" si="2"/>
        <v>0</v>
      </c>
    </row>
    <row r="18" spans="1:7" x14ac:dyDescent="0.25">
      <c r="A18" s="113" t="s">
        <v>427</v>
      </c>
      <c r="B18" s="135">
        <v>0</v>
      </c>
      <c r="C18" s="136">
        <v>0</v>
      </c>
      <c r="D18" s="136">
        <f t="shared" si="1"/>
        <v>0</v>
      </c>
      <c r="E18" s="135">
        <v>0</v>
      </c>
      <c r="F18" s="136">
        <v>0</v>
      </c>
      <c r="G18" s="136">
        <f t="shared" si="2"/>
        <v>0</v>
      </c>
    </row>
    <row r="19" spans="1:7" x14ac:dyDescent="0.25">
      <c r="A19" s="113"/>
      <c r="B19" s="134"/>
      <c r="C19" s="137"/>
      <c r="D19" s="137"/>
      <c r="E19" s="137"/>
      <c r="F19" s="137"/>
      <c r="G19" s="137"/>
    </row>
    <row r="20" spans="1:7" x14ac:dyDescent="0.25">
      <c r="A20" s="112" t="s">
        <v>428</v>
      </c>
      <c r="B20" s="134">
        <f>B30+B27+B26+B23+B22</f>
        <v>0</v>
      </c>
      <c r="C20" s="134">
        <f t="shared" ref="C20:G20" si="3">C30+C27+C26+C23+C22</f>
        <v>0</v>
      </c>
      <c r="D20" s="134">
        <f t="shared" si="3"/>
        <v>0</v>
      </c>
      <c r="E20" s="134">
        <f t="shared" si="3"/>
        <v>0</v>
      </c>
      <c r="F20" s="134">
        <f t="shared" si="3"/>
        <v>0</v>
      </c>
      <c r="G20" s="134">
        <f t="shared" si="3"/>
        <v>0</v>
      </c>
    </row>
    <row r="21" spans="1:7" x14ac:dyDescent="0.25">
      <c r="A21" s="113" t="s">
        <v>418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</row>
    <row r="22" spans="1:7" x14ac:dyDescent="0.25">
      <c r="A22" s="113" t="s">
        <v>419</v>
      </c>
      <c r="B22" s="135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 x14ac:dyDescent="0.25">
      <c r="A23" s="113" t="s">
        <v>420</v>
      </c>
      <c r="B23" s="135">
        <v>0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</row>
    <row r="24" spans="1:7" x14ac:dyDescent="0.25">
      <c r="A24" s="113" t="s">
        <v>421</v>
      </c>
      <c r="B24" s="135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</row>
    <row r="25" spans="1:7" x14ac:dyDescent="0.25">
      <c r="A25" s="113" t="s">
        <v>422</v>
      </c>
      <c r="B25" s="135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</row>
    <row r="26" spans="1:7" x14ac:dyDescent="0.25">
      <c r="A26" s="113" t="s">
        <v>423</v>
      </c>
      <c r="B26" s="135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</row>
    <row r="27" spans="1:7" ht="18" x14ac:dyDescent="0.25">
      <c r="A27" s="113" t="s">
        <v>424</v>
      </c>
      <c r="B27" s="135">
        <v>0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</row>
    <row r="28" spans="1:7" x14ac:dyDescent="0.25">
      <c r="A28" s="114" t="s">
        <v>425</v>
      </c>
      <c r="B28" s="135">
        <v>0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</row>
    <row r="29" spans="1:7" x14ac:dyDescent="0.25">
      <c r="A29" s="114" t="s">
        <v>426</v>
      </c>
      <c r="B29" s="135">
        <v>0</v>
      </c>
      <c r="C29" s="135">
        <v>0</v>
      </c>
      <c r="D29" s="135">
        <v>0</v>
      </c>
      <c r="E29" s="135">
        <v>0</v>
      </c>
      <c r="F29" s="135">
        <v>0</v>
      </c>
      <c r="G29" s="135">
        <v>0</v>
      </c>
    </row>
    <row r="30" spans="1:7" x14ac:dyDescent="0.25">
      <c r="A30" s="113" t="s">
        <v>427</v>
      </c>
      <c r="B30" s="135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</row>
    <row r="31" spans="1:7" x14ac:dyDescent="0.25">
      <c r="A31" s="112" t="s">
        <v>429</v>
      </c>
      <c r="B31" s="134">
        <f>B20+B8</f>
        <v>8280000</v>
      </c>
      <c r="C31" s="134">
        <f t="shared" ref="C31:G31" si="4">C20+C8</f>
        <v>0</v>
      </c>
      <c r="D31" s="134">
        <f t="shared" si="4"/>
        <v>8280000</v>
      </c>
      <c r="E31" s="134">
        <f t="shared" si="4"/>
        <v>1877342</v>
      </c>
      <c r="F31" s="134">
        <f t="shared" si="4"/>
        <v>1877342</v>
      </c>
      <c r="G31" s="134">
        <f t="shared" si="4"/>
        <v>6402658</v>
      </c>
    </row>
    <row r="32" spans="1:7" ht="15.75" thickBot="1" x14ac:dyDescent="0.3">
      <c r="A32" s="115"/>
      <c r="B32" s="138"/>
      <c r="C32" s="139"/>
      <c r="D32" s="139"/>
      <c r="E32" s="139"/>
      <c r="F32" s="139"/>
      <c r="G32" s="1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49" t="s">
        <v>430</v>
      </c>
      <c r="B1" s="250"/>
      <c r="C1" s="250"/>
      <c r="D1" s="250"/>
      <c r="E1" s="250"/>
      <c r="F1" s="250"/>
      <c r="G1" s="250"/>
    </row>
    <row r="2" spans="1:7" x14ac:dyDescent="0.25">
      <c r="A2" s="251" t="s">
        <v>431</v>
      </c>
      <c r="B2" s="252"/>
      <c r="C2" s="252"/>
      <c r="D2" s="252"/>
      <c r="E2" s="252"/>
      <c r="F2" s="252"/>
      <c r="G2" s="252"/>
    </row>
    <row r="3" spans="1:7" x14ac:dyDescent="0.25">
      <c r="A3" s="251" t="s">
        <v>2</v>
      </c>
      <c r="B3" s="252"/>
      <c r="C3" s="252"/>
      <c r="D3" s="252"/>
      <c r="E3" s="252"/>
      <c r="F3" s="252"/>
      <c r="G3" s="252"/>
    </row>
    <row r="4" spans="1:7" ht="15.75" thickBot="1" x14ac:dyDescent="0.3">
      <c r="A4" s="251" t="s">
        <v>432</v>
      </c>
      <c r="B4" s="252"/>
      <c r="C4" s="252"/>
      <c r="D4" s="252"/>
      <c r="E4" s="252"/>
      <c r="F4" s="252"/>
      <c r="G4" s="252"/>
    </row>
    <row r="5" spans="1:7" ht="16.5" x14ac:dyDescent="0.25">
      <c r="A5" s="253" t="s">
        <v>433</v>
      </c>
      <c r="B5" s="5" t="s">
        <v>434</v>
      </c>
      <c r="C5" s="255" t="s">
        <v>436</v>
      </c>
      <c r="D5" s="255" t="s">
        <v>437</v>
      </c>
      <c r="E5" s="255" t="s">
        <v>438</v>
      </c>
      <c r="F5" s="255" t="s">
        <v>439</v>
      </c>
      <c r="G5" s="255" t="s">
        <v>440</v>
      </c>
    </row>
    <row r="6" spans="1:7" ht="17.25" thickBot="1" x14ac:dyDescent="0.3">
      <c r="A6" s="254"/>
      <c r="B6" s="2" t="s">
        <v>435</v>
      </c>
      <c r="C6" s="256"/>
      <c r="D6" s="256"/>
      <c r="E6" s="256"/>
      <c r="F6" s="256"/>
      <c r="G6" s="256"/>
    </row>
    <row r="7" spans="1:7" x14ac:dyDescent="0.25">
      <c r="A7" s="42"/>
      <c r="B7" s="43"/>
      <c r="C7" s="43"/>
      <c r="D7" s="43"/>
      <c r="E7" s="43"/>
      <c r="F7" s="43"/>
      <c r="G7" s="43"/>
    </row>
    <row r="8" spans="1:7" ht="50.25" x14ac:dyDescent="0.25">
      <c r="A8" s="44" t="s">
        <v>441</v>
      </c>
      <c r="B8" s="43"/>
      <c r="C8" s="43"/>
      <c r="D8" s="43"/>
      <c r="E8" s="43"/>
      <c r="F8" s="43"/>
      <c r="G8" s="43"/>
    </row>
    <row r="9" spans="1:7" ht="17.25" x14ac:dyDescent="0.25">
      <c r="A9" s="45" t="s">
        <v>442</v>
      </c>
      <c r="B9" s="43"/>
      <c r="C9" s="43"/>
      <c r="D9" s="43"/>
      <c r="E9" s="43"/>
      <c r="F9" s="43"/>
      <c r="G9" s="43"/>
    </row>
    <row r="10" spans="1:7" ht="50.25" x14ac:dyDescent="0.25">
      <c r="A10" s="45" t="s">
        <v>443</v>
      </c>
      <c r="B10" s="43"/>
      <c r="C10" s="43"/>
      <c r="D10" s="43"/>
      <c r="E10" s="43"/>
      <c r="F10" s="43"/>
      <c r="G10" s="43"/>
    </row>
    <row r="11" spans="1:7" ht="33.75" x14ac:dyDescent="0.25">
      <c r="A11" s="45" t="s">
        <v>444</v>
      </c>
      <c r="B11" s="43"/>
      <c r="C11" s="43"/>
      <c r="D11" s="43"/>
      <c r="E11" s="43"/>
      <c r="F11" s="43"/>
      <c r="G11" s="43"/>
    </row>
    <row r="12" spans="1:7" ht="17.25" x14ac:dyDescent="0.25">
      <c r="A12" s="45" t="s">
        <v>445</v>
      </c>
      <c r="B12" s="43"/>
      <c r="C12" s="43"/>
      <c r="D12" s="43"/>
      <c r="E12" s="43"/>
      <c r="F12" s="43"/>
      <c r="G12" s="43"/>
    </row>
    <row r="13" spans="1:7" ht="17.25" x14ac:dyDescent="0.25">
      <c r="A13" s="45" t="s">
        <v>446</v>
      </c>
      <c r="B13" s="43"/>
      <c r="C13" s="43"/>
      <c r="D13" s="43"/>
      <c r="E13" s="43"/>
      <c r="F13" s="43"/>
      <c r="G13" s="43"/>
    </row>
    <row r="14" spans="1:7" ht="25.5" x14ac:dyDescent="0.25">
      <c r="A14" s="45" t="s">
        <v>447</v>
      </c>
      <c r="B14" s="43"/>
      <c r="C14" s="43"/>
      <c r="D14" s="43"/>
      <c r="E14" s="43"/>
      <c r="F14" s="43"/>
      <c r="G14" s="43"/>
    </row>
    <row r="15" spans="1:7" ht="42" x14ac:dyDescent="0.25">
      <c r="A15" s="45" t="s">
        <v>448</v>
      </c>
      <c r="B15" s="43"/>
      <c r="C15" s="43"/>
      <c r="D15" s="43"/>
      <c r="E15" s="43"/>
      <c r="F15" s="43"/>
      <c r="G15" s="43"/>
    </row>
    <row r="16" spans="1:7" ht="25.5" x14ac:dyDescent="0.25">
      <c r="A16" s="45" t="s">
        <v>449</v>
      </c>
      <c r="B16" s="43"/>
      <c r="C16" s="43"/>
      <c r="D16" s="43"/>
      <c r="E16" s="43"/>
      <c r="F16" s="43"/>
      <c r="G16" s="43"/>
    </row>
    <row r="17" spans="1:7" ht="50.25" x14ac:dyDescent="0.25">
      <c r="A17" s="45" t="s">
        <v>450</v>
      </c>
      <c r="B17" s="43"/>
      <c r="C17" s="43"/>
      <c r="D17" s="43"/>
      <c r="E17" s="43"/>
      <c r="F17" s="43"/>
      <c r="G17" s="43"/>
    </row>
    <row r="18" spans="1:7" ht="25.5" x14ac:dyDescent="0.25">
      <c r="A18" s="45" t="s">
        <v>451</v>
      </c>
      <c r="B18" s="43"/>
      <c r="C18" s="43"/>
      <c r="D18" s="43"/>
      <c r="E18" s="43"/>
      <c r="F18" s="43"/>
      <c r="G18" s="43"/>
    </row>
    <row r="19" spans="1:7" ht="17.25" x14ac:dyDescent="0.25">
      <c r="A19" s="45" t="s">
        <v>452</v>
      </c>
      <c r="B19" s="43"/>
      <c r="C19" s="43"/>
      <c r="D19" s="43"/>
      <c r="E19" s="43"/>
      <c r="F19" s="43"/>
      <c r="G19" s="43"/>
    </row>
    <row r="20" spans="1:7" ht="33.75" x14ac:dyDescent="0.25">
      <c r="A20" s="45" t="s">
        <v>453</v>
      </c>
      <c r="B20" s="43"/>
      <c r="C20" s="43"/>
      <c r="D20" s="43"/>
      <c r="E20" s="43"/>
      <c r="F20" s="43"/>
      <c r="G20" s="43"/>
    </row>
    <row r="21" spans="1:7" x14ac:dyDescent="0.25">
      <c r="A21" s="42"/>
      <c r="B21" s="43"/>
      <c r="C21" s="43"/>
      <c r="D21" s="43"/>
      <c r="E21" s="43"/>
      <c r="F21" s="43"/>
      <c r="G21" s="43"/>
    </row>
    <row r="22" spans="1:7" ht="50.25" x14ac:dyDescent="0.25">
      <c r="A22" s="44" t="s">
        <v>454</v>
      </c>
      <c r="B22" s="43"/>
      <c r="C22" s="43"/>
      <c r="D22" s="43"/>
      <c r="E22" s="43"/>
      <c r="F22" s="43"/>
      <c r="G22" s="43"/>
    </row>
    <row r="23" spans="1:7" ht="25.5" x14ac:dyDescent="0.25">
      <c r="A23" s="45" t="s">
        <v>455</v>
      </c>
      <c r="B23" s="43"/>
      <c r="C23" s="43"/>
      <c r="D23" s="43"/>
      <c r="E23" s="43"/>
      <c r="F23" s="43"/>
      <c r="G23" s="43"/>
    </row>
    <row r="24" spans="1:7" ht="17.25" x14ac:dyDescent="0.25">
      <c r="A24" s="45" t="s">
        <v>456</v>
      </c>
      <c r="B24" s="43"/>
      <c r="C24" s="43"/>
      <c r="D24" s="43"/>
      <c r="E24" s="43"/>
      <c r="F24" s="43"/>
      <c r="G24" s="43"/>
    </row>
    <row r="25" spans="1:7" ht="33.75" x14ac:dyDescent="0.25">
      <c r="A25" s="45" t="s">
        <v>457</v>
      </c>
      <c r="B25" s="43"/>
      <c r="C25" s="43"/>
      <c r="D25" s="43"/>
      <c r="E25" s="43"/>
      <c r="F25" s="43"/>
      <c r="G25" s="43"/>
    </row>
    <row r="26" spans="1:7" ht="66.75" x14ac:dyDescent="0.25">
      <c r="A26" s="45" t="s">
        <v>458</v>
      </c>
      <c r="B26" s="43"/>
      <c r="C26" s="43"/>
      <c r="D26" s="43"/>
      <c r="E26" s="43"/>
      <c r="F26" s="43"/>
      <c r="G26" s="43"/>
    </row>
    <row r="27" spans="1:7" ht="33.75" x14ac:dyDescent="0.25">
      <c r="A27" s="45" t="s">
        <v>459</v>
      </c>
      <c r="B27" s="43"/>
      <c r="C27" s="43"/>
      <c r="D27" s="43"/>
      <c r="E27" s="43"/>
      <c r="F27" s="43"/>
      <c r="G27" s="43"/>
    </row>
    <row r="28" spans="1:7" x14ac:dyDescent="0.25">
      <c r="A28" s="42"/>
      <c r="B28" s="43"/>
      <c r="C28" s="43"/>
      <c r="D28" s="43"/>
      <c r="E28" s="43"/>
      <c r="F28" s="43"/>
      <c r="G28" s="43"/>
    </row>
    <row r="29" spans="1:7" ht="33.75" x14ac:dyDescent="0.25">
      <c r="A29" s="44" t="s">
        <v>460</v>
      </c>
      <c r="B29" s="43"/>
      <c r="C29" s="43"/>
      <c r="D29" s="43"/>
      <c r="E29" s="43"/>
      <c r="F29" s="43"/>
      <c r="G29" s="43"/>
    </row>
    <row r="30" spans="1:7" ht="50.25" x14ac:dyDescent="0.25">
      <c r="A30" s="45" t="s">
        <v>461</v>
      </c>
      <c r="B30" s="43"/>
      <c r="C30" s="43"/>
      <c r="D30" s="43"/>
      <c r="E30" s="43"/>
      <c r="F30" s="43"/>
      <c r="G30" s="43"/>
    </row>
    <row r="31" spans="1:7" x14ac:dyDescent="0.25">
      <c r="A31" s="42"/>
      <c r="B31" s="43"/>
      <c r="C31" s="43"/>
      <c r="D31" s="43"/>
      <c r="E31" s="43"/>
      <c r="F31" s="43"/>
      <c r="G31" s="43"/>
    </row>
    <row r="32" spans="1:7" ht="33.75" x14ac:dyDescent="0.25">
      <c r="A32" s="44" t="s">
        <v>462</v>
      </c>
      <c r="B32" s="43"/>
      <c r="C32" s="43"/>
      <c r="D32" s="43"/>
      <c r="E32" s="43"/>
      <c r="F32" s="43"/>
      <c r="G32" s="43"/>
    </row>
    <row r="33" spans="1:7" x14ac:dyDescent="0.25">
      <c r="A33" s="42"/>
      <c r="B33" s="43"/>
      <c r="C33" s="43"/>
      <c r="D33" s="43"/>
      <c r="E33" s="43"/>
      <c r="F33" s="43"/>
      <c r="G33" s="43"/>
    </row>
    <row r="34" spans="1:7" ht="16.5" x14ac:dyDescent="0.25">
      <c r="A34" s="46" t="s">
        <v>290</v>
      </c>
      <c r="B34" s="43"/>
      <c r="C34" s="43"/>
      <c r="D34" s="43"/>
      <c r="E34" s="43"/>
      <c r="F34" s="43"/>
      <c r="G34" s="43"/>
    </row>
    <row r="35" spans="1:7" ht="49.5" x14ac:dyDescent="0.25">
      <c r="A35" s="47" t="s">
        <v>463</v>
      </c>
      <c r="B35" s="43"/>
      <c r="C35" s="43"/>
      <c r="D35" s="43"/>
      <c r="E35" s="43"/>
      <c r="F35" s="43"/>
      <c r="G35" s="43"/>
    </row>
    <row r="36" spans="1:7" ht="57.75" x14ac:dyDescent="0.25">
      <c r="A36" s="47" t="s">
        <v>464</v>
      </c>
      <c r="B36" s="43"/>
      <c r="C36" s="43"/>
      <c r="D36" s="43"/>
      <c r="E36" s="43"/>
      <c r="F36" s="43"/>
      <c r="G36" s="43"/>
    </row>
    <row r="37" spans="1:7" ht="33" x14ac:dyDescent="0.25">
      <c r="A37" s="46" t="s">
        <v>465</v>
      </c>
      <c r="B37" s="43"/>
      <c r="C37" s="43"/>
      <c r="D37" s="43"/>
      <c r="E37" s="43"/>
      <c r="F37" s="43"/>
      <c r="G37" s="43"/>
    </row>
    <row r="38" spans="1:7" ht="15.75" thickBot="1" x14ac:dyDescent="0.3">
      <c r="A38" s="48"/>
      <c r="B38" s="49"/>
      <c r="C38" s="49"/>
      <c r="D38" s="49"/>
      <c r="E38" s="49"/>
      <c r="F38" s="49"/>
      <c r="G38" s="49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49" t="s">
        <v>466</v>
      </c>
      <c r="B1" s="250"/>
      <c r="C1" s="250"/>
      <c r="D1" s="250"/>
      <c r="E1" s="250"/>
      <c r="F1" s="250"/>
      <c r="G1" s="250"/>
      <c r="H1" s="258"/>
    </row>
    <row r="2" spans="1:8" x14ac:dyDescent="0.25">
      <c r="A2" s="251" t="s">
        <v>467</v>
      </c>
      <c r="B2" s="252"/>
      <c r="C2" s="252"/>
      <c r="D2" s="252"/>
      <c r="E2" s="252"/>
      <c r="F2" s="252"/>
      <c r="G2" s="252"/>
      <c r="H2" s="259"/>
    </row>
    <row r="3" spans="1:8" x14ac:dyDescent="0.25">
      <c r="A3" s="251" t="s">
        <v>2</v>
      </c>
      <c r="B3" s="252"/>
      <c r="C3" s="252"/>
      <c r="D3" s="252"/>
      <c r="E3" s="252"/>
      <c r="F3" s="252"/>
      <c r="G3" s="252"/>
      <c r="H3" s="259"/>
    </row>
    <row r="4" spans="1:8" ht="15.75" thickBot="1" x14ac:dyDescent="0.3">
      <c r="A4" s="251" t="s">
        <v>468</v>
      </c>
      <c r="B4" s="252"/>
      <c r="C4" s="252"/>
      <c r="D4" s="252"/>
      <c r="E4" s="252"/>
      <c r="F4" s="252"/>
      <c r="G4" s="252"/>
      <c r="H4" s="259"/>
    </row>
    <row r="5" spans="1:8" ht="16.5" x14ac:dyDescent="0.25">
      <c r="A5" s="253" t="s">
        <v>433</v>
      </c>
      <c r="B5" s="5" t="s">
        <v>434</v>
      </c>
      <c r="C5" s="255" t="s">
        <v>436</v>
      </c>
      <c r="D5" s="255" t="s">
        <v>437</v>
      </c>
      <c r="E5" s="255" t="s">
        <v>438</v>
      </c>
      <c r="F5" s="255" t="s">
        <v>439</v>
      </c>
      <c r="G5" s="255" t="s">
        <v>440</v>
      </c>
      <c r="H5" s="257"/>
    </row>
    <row r="6" spans="1:8" ht="33.75" thickBot="1" x14ac:dyDescent="0.3">
      <c r="A6" s="254"/>
      <c r="B6" s="2" t="s">
        <v>469</v>
      </c>
      <c r="C6" s="256"/>
      <c r="D6" s="256"/>
      <c r="E6" s="256"/>
      <c r="F6" s="256"/>
      <c r="G6" s="256"/>
      <c r="H6" s="257"/>
    </row>
    <row r="7" spans="1:8" ht="33.75" x14ac:dyDescent="0.25">
      <c r="A7" s="16" t="s">
        <v>470</v>
      </c>
      <c r="B7" s="17"/>
      <c r="C7" s="17"/>
      <c r="D7" s="17"/>
      <c r="E7" s="17"/>
      <c r="F7" s="17"/>
      <c r="G7" s="17"/>
      <c r="H7" s="15"/>
    </row>
    <row r="8" spans="1:8" ht="25.5" x14ac:dyDescent="0.25">
      <c r="A8" s="18" t="s">
        <v>471</v>
      </c>
      <c r="B8" s="17"/>
      <c r="C8" s="17"/>
      <c r="D8" s="17"/>
      <c r="E8" s="17"/>
      <c r="F8" s="17"/>
      <c r="G8" s="17"/>
      <c r="H8" s="15"/>
    </row>
    <row r="9" spans="1:8" ht="25.5" x14ac:dyDescent="0.25">
      <c r="A9" s="18" t="s">
        <v>472</v>
      </c>
      <c r="B9" s="17"/>
      <c r="C9" s="17"/>
      <c r="D9" s="17"/>
      <c r="E9" s="17"/>
      <c r="F9" s="17"/>
      <c r="G9" s="17"/>
      <c r="H9" s="15"/>
    </row>
    <row r="10" spans="1:8" ht="25.5" x14ac:dyDescent="0.25">
      <c r="A10" s="18" t="s">
        <v>473</v>
      </c>
      <c r="B10" s="17"/>
      <c r="C10" s="17"/>
      <c r="D10" s="17"/>
      <c r="E10" s="17"/>
      <c r="F10" s="17"/>
      <c r="G10" s="17"/>
      <c r="H10" s="15"/>
    </row>
    <row r="11" spans="1:8" ht="58.5" x14ac:dyDescent="0.25">
      <c r="A11" s="18" t="s">
        <v>474</v>
      </c>
      <c r="B11" s="17"/>
      <c r="C11" s="17"/>
      <c r="D11" s="17"/>
      <c r="E11" s="17"/>
      <c r="F11" s="17"/>
      <c r="G11" s="17"/>
      <c r="H11" s="15"/>
    </row>
    <row r="12" spans="1:8" ht="33.75" x14ac:dyDescent="0.25">
      <c r="A12" s="18" t="s">
        <v>475</v>
      </c>
      <c r="B12" s="17"/>
      <c r="C12" s="17"/>
      <c r="D12" s="17"/>
      <c r="E12" s="17"/>
      <c r="F12" s="17"/>
      <c r="G12" s="17"/>
      <c r="H12" s="15"/>
    </row>
    <row r="13" spans="1:8" ht="25.5" x14ac:dyDescent="0.25">
      <c r="A13" s="18" t="s">
        <v>476</v>
      </c>
      <c r="B13" s="17"/>
      <c r="C13" s="17"/>
      <c r="D13" s="17"/>
      <c r="E13" s="17"/>
      <c r="F13" s="17"/>
      <c r="G13" s="17"/>
      <c r="H13" s="15"/>
    </row>
    <row r="14" spans="1:8" ht="42" x14ac:dyDescent="0.25">
      <c r="A14" s="18" t="s">
        <v>477</v>
      </c>
      <c r="B14" s="17"/>
      <c r="C14" s="17"/>
      <c r="D14" s="17"/>
      <c r="E14" s="17"/>
      <c r="F14" s="17"/>
      <c r="G14" s="17"/>
      <c r="H14" s="15"/>
    </row>
    <row r="15" spans="1:8" ht="42" x14ac:dyDescent="0.25">
      <c r="A15" s="18" t="s">
        <v>478</v>
      </c>
      <c r="B15" s="17"/>
      <c r="C15" s="17"/>
      <c r="D15" s="17"/>
      <c r="E15" s="17"/>
      <c r="F15" s="17"/>
      <c r="G15" s="17"/>
      <c r="H15" s="15"/>
    </row>
    <row r="16" spans="1:8" ht="17.25" x14ac:dyDescent="0.25">
      <c r="A16" s="18" t="s">
        <v>479</v>
      </c>
      <c r="B16" s="17"/>
      <c r="C16" s="17"/>
      <c r="D16" s="17"/>
      <c r="E16" s="17"/>
      <c r="F16" s="17"/>
      <c r="G16" s="17"/>
      <c r="H16" s="15"/>
    </row>
    <row r="17" spans="1:8" ht="15.75" x14ac:dyDescent="0.25">
      <c r="A17" s="9"/>
      <c r="B17" s="17"/>
      <c r="C17" s="17"/>
      <c r="D17" s="17"/>
      <c r="E17" s="17"/>
      <c r="F17" s="17"/>
      <c r="G17" s="17"/>
      <c r="H17" s="15"/>
    </row>
    <row r="18" spans="1:8" ht="33.75" x14ac:dyDescent="0.25">
      <c r="A18" s="16" t="s">
        <v>480</v>
      </c>
      <c r="B18" s="17"/>
      <c r="C18" s="17"/>
      <c r="D18" s="17"/>
      <c r="E18" s="17"/>
      <c r="F18" s="17"/>
      <c r="G18" s="17"/>
      <c r="H18" s="15"/>
    </row>
    <row r="19" spans="1:8" ht="25.5" x14ac:dyDescent="0.25">
      <c r="A19" s="18" t="s">
        <v>471</v>
      </c>
      <c r="B19" s="17"/>
      <c r="C19" s="17"/>
      <c r="D19" s="17"/>
      <c r="E19" s="17"/>
      <c r="F19" s="17"/>
      <c r="G19" s="17"/>
      <c r="H19" s="15"/>
    </row>
    <row r="20" spans="1:8" ht="25.5" x14ac:dyDescent="0.25">
      <c r="A20" s="18" t="s">
        <v>472</v>
      </c>
      <c r="B20" s="17"/>
      <c r="C20" s="17"/>
      <c r="D20" s="17"/>
      <c r="E20" s="17"/>
      <c r="F20" s="17"/>
      <c r="G20" s="17"/>
      <c r="H20" s="15"/>
    </row>
    <row r="21" spans="1:8" ht="25.5" x14ac:dyDescent="0.25">
      <c r="A21" s="18" t="s">
        <v>473</v>
      </c>
      <c r="B21" s="17"/>
      <c r="C21" s="17"/>
      <c r="D21" s="17"/>
      <c r="E21" s="17"/>
      <c r="F21" s="17"/>
      <c r="G21" s="17"/>
      <c r="H21" s="15"/>
    </row>
    <row r="22" spans="1:8" ht="58.5" x14ac:dyDescent="0.25">
      <c r="A22" s="18" t="s">
        <v>474</v>
      </c>
      <c r="B22" s="17"/>
      <c r="C22" s="17"/>
      <c r="D22" s="17"/>
      <c r="E22" s="17"/>
      <c r="F22" s="17"/>
      <c r="G22" s="17"/>
      <c r="H22" s="15"/>
    </row>
    <row r="23" spans="1:8" ht="33.75" x14ac:dyDescent="0.25">
      <c r="A23" s="18" t="s">
        <v>475</v>
      </c>
      <c r="B23" s="17"/>
      <c r="C23" s="17"/>
      <c r="D23" s="17"/>
      <c r="E23" s="17"/>
      <c r="F23" s="17"/>
      <c r="G23" s="17"/>
      <c r="H23" s="15"/>
    </row>
    <row r="24" spans="1:8" ht="25.5" x14ac:dyDescent="0.25">
      <c r="A24" s="18" t="s">
        <v>476</v>
      </c>
      <c r="B24" s="17"/>
      <c r="C24" s="17"/>
      <c r="D24" s="17"/>
      <c r="E24" s="17"/>
      <c r="F24" s="17"/>
      <c r="G24" s="17"/>
      <c r="H24" s="15"/>
    </row>
    <row r="25" spans="1:8" ht="42" x14ac:dyDescent="0.25">
      <c r="A25" s="18" t="s">
        <v>477</v>
      </c>
      <c r="B25" s="17"/>
      <c r="C25" s="17"/>
      <c r="D25" s="17"/>
      <c r="E25" s="17"/>
      <c r="F25" s="17"/>
      <c r="G25" s="17"/>
      <c r="H25" s="15"/>
    </row>
    <row r="26" spans="1:8" ht="42" x14ac:dyDescent="0.25">
      <c r="A26" s="18" t="s">
        <v>481</v>
      </c>
      <c r="B26" s="17"/>
      <c r="C26" s="17"/>
      <c r="D26" s="17"/>
      <c r="E26" s="17"/>
      <c r="F26" s="17"/>
      <c r="G26" s="17"/>
      <c r="H26" s="15"/>
    </row>
    <row r="27" spans="1:8" ht="17.25" x14ac:dyDescent="0.25">
      <c r="A27" s="18" t="s">
        <v>479</v>
      </c>
      <c r="B27" s="17"/>
      <c r="C27" s="17"/>
      <c r="D27" s="17"/>
      <c r="E27" s="17"/>
      <c r="F27" s="17"/>
      <c r="G27" s="17"/>
      <c r="H27" s="15"/>
    </row>
    <row r="28" spans="1:8" ht="15.75" x14ac:dyDescent="0.25">
      <c r="A28" s="9"/>
      <c r="B28" s="17"/>
      <c r="C28" s="17"/>
      <c r="D28" s="17"/>
      <c r="E28" s="17"/>
      <c r="F28" s="17"/>
      <c r="G28" s="17"/>
      <c r="H28" s="15"/>
    </row>
    <row r="29" spans="1:8" ht="33.75" x14ac:dyDescent="0.25">
      <c r="A29" s="16" t="s">
        <v>482</v>
      </c>
      <c r="B29" s="17"/>
      <c r="C29" s="17"/>
      <c r="D29" s="17"/>
      <c r="E29" s="17"/>
      <c r="F29" s="17"/>
      <c r="G29" s="17"/>
      <c r="H29" s="15"/>
    </row>
    <row r="30" spans="1:8" ht="16.5" thickBot="1" x14ac:dyDescent="0.3">
      <c r="A30" s="4"/>
      <c r="B30" s="19"/>
      <c r="C30" s="19"/>
      <c r="D30" s="19"/>
      <c r="E30" s="19"/>
      <c r="F30" s="19"/>
      <c r="G30" s="19"/>
      <c r="H30" s="15"/>
    </row>
  </sheetData>
  <mergeCells count="11">
    <mergeCell ref="H5:H6"/>
    <mergeCell ref="A1:H1"/>
    <mergeCell ref="A2:H2"/>
    <mergeCell ref="A3:H3"/>
    <mergeCell ref="A4:H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49" t="s">
        <v>430</v>
      </c>
      <c r="B1" s="250"/>
      <c r="C1" s="250"/>
      <c r="D1" s="250"/>
      <c r="E1" s="250"/>
      <c r="F1" s="250"/>
      <c r="G1" s="258"/>
    </row>
    <row r="2" spans="1:7" x14ac:dyDescent="0.25">
      <c r="A2" s="251" t="s">
        <v>483</v>
      </c>
      <c r="B2" s="252"/>
      <c r="C2" s="252"/>
      <c r="D2" s="252"/>
      <c r="E2" s="252"/>
      <c r="F2" s="252"/>
      <c r="G2" s="259"/>
    </row>
    <row r="3" spans="1:7" ht="15.75" thickBot="1" x14ac:dyDescent="0.3">
      <c r="A3" s="260" t="s">
        <v>2</v>
      </c>
      <c r="B3" s="261"/>
      <c r="C3" s="261"/>
      <c r="D3" s="261"/>
      <c r="E3" s="261"/>
      <c r="F3" s="261"/>
      <c r="G3" s="262"/>
    </row>
    <row r="4" spans="1:7" ht="26.25" thickBot="1" x14ac:dyDescent="0.3">
      <c r="A4" s="20" t="s">
        <v>433</v>
      </c>
      <c r="B4" s="6" t="s">
        <v>484</v>
      </c>
      <c r="C4" s="6" t="s">
        <v>485</v>
      </c>
      <c r="D4" s="6" t="s">
        <v>486</v>
      </c>
      <c r="E4" s="6" t="s">
        <v>487</v>
      </c>
      <c r="F4" s="6" t="s">
        <v>488</v>
      </c>
      <c r="G4" s="6" t="s">
        <v>489</v>
      </c>
    </row>
    <row r="5" spans="1:7" x14ac:dyDescent="0.25">
      <c r="A5" s="11"/>
      <c r="B5" s="21"/>
      <c r="C5" s="21"/>
      <c r="D5" s="21"/>
      <c r="E5" s="21"/>
      <c r="F5" s="21"/>
      <c r="G5" s="21"/>
    </row>
    <row r="6" spans="1:7" ht="50.25" x14ac:dyDescent="0.25">
      <c r="A6" s="12" t="s">
        <v>490</v>
      </c>
      <c r="B6" s="21"/>
      <c r="C6" s="21"/>
      <c r="D6" s="21"/>
      <c r="E6" s="21"/>
      <c r="F6" s="21"/>
      <c r="G6" s="21"/>
    </row>
    <row r="7" spans="1:7" ht="17.25" x14ac:dyDescent="0.25">
      <c r="A7" s="22" t="s">
        <v>491</v>
      </c>
      <c r="B7" s="21"/>
      <c r="C7" s="21"/>
      <c r="D7" s="21"/>
      <c r="E7" s="21"/>
      <c r="F7" s="21"/>
      <c r="G7" s="21"/>
    </row>
    <row r="8" spans="1:7" ht="50.25" x14ac:dyDescent="0.25">
      <c r="A8" s="22" t="s">
        <v>492</v>
      </c>
      <c r="B8" s="21"/>
      <c r="C8" s="21"/>
      <c r="D8" s="21"/>
      <c r="E8" s="21"/>
      <c r="F8" s="21"/>
      <c r="G8" s="21"/>
    </row>
    <row r="9" spans="1:7" ht="33.75" x14ac:dyDescent="0.25">
      <c r="A9" s="22" t="s">
        <v>444</v>
      </c>
      <c r="B9" s="21"/>
      <c r="C9" s="21"/>
      <c r="D9" s="21"/>
      <c r="E9" s="21"/>
      <c r="F9" s="21"/>
      <c r="G9" s="21"/>
    </row>
    <row r="10" spans="1:7" ht="17.25" x14ac:dyDescent="0.25">
      <c r="A10" s="22" t="s">
        <v>445</v>
      </c>
      <c r="B10" s="21"/>
      <c r="C10" s="21"/>
      <c r="D10" s="21"/>
      <c r="E10" s="21"/>
      <c r="F10" s="21"/>
      <c r="G10" s="21"/>
    </row>
    <row r="11" spans="1:7" ht="25.5" x14ac:dyDescent="0.25">
      <c r="A11" s="22" t="s">
        <v>493</v>
      </c>
      <c r="B11" s="21"/>
      <c r="C11" s="21"/>
      <c r="D11" s="21"/>
      <c r="E11" s="21"/>
      <c r="F11" s="21"/>
      <c r="G11" s="21"/>
    </row>
    <row r="12" spans="1:7" ht="25.5" x14ac:dyDescent="0.25">
      <c r="A12" s="22" t="s">
        <v>494</v>
      </c>
      <c r="B12" s="21"/>
      <c r="C12" s="21"/>
      <c r="D12" s="21"/>
      <c r="E12" s="21"/>
      <c r="F12" s="21"/>
      <c r="G12" s="21"/>
    </row>
    <row r="13" spans="1:7" ht="50.25" x14ac:dyDescent="0.25">
      <c r="A13" s="22" t="s">
        <v>448</v>
      </c>
      <c r="B13" s="21"/>
      <c r="C13" s="21"/>
      <c r="D13" s="21"/>
      <c r="E13" s="21"/>
      <c r="F13" s="21"/>
      <c r="G13" s="21"/>
    </row>
    <row r="14" spans="1:7" ht="25.5" x14ac:dyDescent="0.25">
      <c r="A14" s="22" t="s">
        <v>449</v>
      </c>
      <c r="B14" s="21"/>
      <c r="C14" s="21"/>
      <c r="D14" s="21"/>
      <c r="E14" s="21"/>
      <c r="F14" s="21"/>
      <c r="G14" s="21"/>
    </row>
    <row r="15" spans="1:7" ht="58.5" x14ac:dyDescent="0.25">
      <c r="A15" s="22" t="s">
        <v>495</v>
      </c>
      <c r="B15" s="21"/>
      <c r="C15" s="21"/>
      <c r="D15" s="21"/>
      <c r="E15" s="21"/>
      <c r="F15" s="21"/>
      <c r="G15" s="21"/>
    </row>
    <row r="16" spans="1:7" ht="25.5" x14ac:dyDescent="0.25">
      <c r="A16" s="22" t="s">
        <v>496</v>
      </c>
      <c r="B16" s="21"/>
      <c r="C16" s="21"/>
      <c r="D16" s="21"/>
      <c r="E16" s="21"/>
      <c r="F16" s="21"/>
      <c r="G16" s="21"/>
    </row>
    <row r="17" spans="1:7" ht="25.5" x14ac:dyDescent="0.25">
      <c r="A17" s="22" t="s">
        <v>497</v>
      </c>
      <c r="B17" s="21"/>
      <c r="C17" s="21"/>
      <c r="D17" s="21"/>
      <c r="E17" s="21"/>
      <c r="F17" s="21"/>
      <c r="G17" s="21"/>
    </row>
    <row r="18" spans="1:7" ht="42" x14ac:dyDescent="0.25">
      <c r="A18" s="22" t="s">
        <v>453</v>
      </c>
      <c r="B18" s="21"/>
      <c r="C18" s="21"/>
      <c r="D18" s="21"/>
      <c r="E18" s="21"/>
      <c r="F18" s="21"/>
      <c r="G18" s="21"/>
    </row>
    <row r="19" spans="1:7" x14ac:dyDescent="0.25">
      <c r="A19" s="14"/>
      <c r="B19" s="21"/>
      <c r="C19" s="21"/>
      <c r="D19" s="21"/>
      <c r="E19" s="21"/>
      <c r="F19" s="21"/>
      <c r="G19" s="21"/>
    </row>
    <row r="20" spans="1:7" ht="51" x14ac:dyDescent="0.25">
      <c r="A20" s="12" t="s">
        <v>498</v>
      </c>
      <c r="B20" s="21"/>
      <c r="C20" s="21"/>
      <c r="D20" s="21"/>
      <c r="E20" s="21"/>
      <c r="F20" s="21"/>
      <c r="G20" s="21"/>
    </row>
    <row r="21" spans="1:7" ht="25.5" x14ac:dyDescent="0.25">
      <c r="A21" s="22" t="s">
        <v>499</v>
      </c>
      <c r="B21" s="21"/>
      <c r="C21" s="21"/>
      <c r="D21" s="21"/>
      <c r="E21" s="21"/>
      <c r="F21" s="21"/>
      <c r="G21" s="21"/>
    </row>
    <row r="22" spans="1:7" ht="25.5" x14ac:dyDescent="0.25">
      <c r="A22" s="22" t="s">
        <v>456</v>
      </c>
      <c r="B22" s="21"/>
      <c r="C22" s="21"/>
      <c r="D22" s="21"/>
      <c r="E22" s="21"/>
      <c r="F22" s="21"/>
      <c r="G22" s="21"/>
    </row>
    <row r="23" spans="1:7" ht="50.25" x14ac:dyDescent="0.25">
      <c r="A23" s="22" t="s">
        <v>457</v>
      </c>
      <c r="B23" s="21"/>
      <c r="C23" s="21"/>
      <c r="D23" s="21"/>
      <c r="E23" s="21"/>
      <c r="F23" s="21"/>
      <c r="G23" s="21"/>
    </row>
    <row r="24" spans="1:7" ht="91.5" x14ac:dyDescent="0.25">
      <c r="A24" s="22" t="s">
        <v>458</v>
      </c>
      <c r="B24" s="21"/>
      <c r="C24" s="21"/>
      <c r="D24" s="21"/>
      <c r="E24" s="21"/>
      <c r="F24" s="21"/>
      <c r="G24" s="21"/>
    </row>
    <row r="25" spans="1:7" ht="50.25" x14ac:dyDescent="0.25">
      <c r="A25" s="22" t="s">
        <v>459</v>
      </c>
      <c r="B25" s="21"/>
      <c r="C25" s="21"/>
      <c r="D25" s="21"/>
      <c r="E25" s="21"/>
      <c r="F25" s="21"/>
      <c r="G25" s="21"/>
    </row>
    <row r="26" spans="1:7" x14ac:dyDescent="0.25">
      <c r="A26" s="14"/>
      <c r="B26" s="21"/>
      <c r="C26" s="21"/>
      <c r="D26" s="21"/>
      <c r="E26" s="21"/>
      <c r="F26" s="21"/>
      <c r="G26" s="21"/>
    </row>
    <row r="27" spans="1:7" ht="33.75" x14ac:dyDescent="0.25">
      <c r="A27" s="12" t="s">
        <v>500</v>
      </c>
      <c r="B27" s="21"/>
      <c r="C27" s="21"/>
      <c r="D27" s="21"/>
      <c r="E27" s="21"/>
      <c r="F27" s="21"/>
      <c r="G27" s="21"/>
    </row>
    <row r="28" spans="1:7" ht="24.75" x14ac:dyDescent="0.25">
      <c r="A28" s="14" t="s">
        <v>288</v>
      </c>
      <c r="B28" s="21"/>
      <c r="C28" s="21"/>
      <c r="D28" s="21"/>
      <c r="E28" s="21"/>
      <c r="F28" s="21"/>
      <c r="G28" s="21"/>
    </row>
    <row r="29" spans="1:7" x14ac:dyDescent="0.25">
      <c r="A29" s="14"/>
      <c r="B29" s="21"/>
      <c r="C29" s="21"/>
      <c r="D29" s="21"/>
      <c r="E29" s="21"/>
      <c r="F29" s="21"/>
      <c r="G29" s="21"/>
    </row>
    <row r="30" spans="1:7" ht="33.75" x14ac:dyDescent="0.25">
      <c r="A30" s="12" t="s">
        <v>501</v>
      </c>
      <c r="B30" s="21"/>
      <c r="C30" s="21"/>
      <c r="D30" s="21"/>
      <c r="E30" s="21"/>
      <c r="F30" s="21"/>
      <c r="G30" s="21"/>
    </row>
    <row r="31" spans="1:7" x14ac:dyDescent="0.25">
      <c r="A31" s="14"/>
      <c r="B31" s="21"/>
      <c r="C31" s="21"/>
      <c r="D31" s="21"/>
      <c r="E31" s="21"/>
      <c r="F31" s="21"/>
      <c r="G31" s="21"/>
    </row>
    <row r="32" spans="1:7" ht="16.5" x14ac:dyDescent="0.25">
      <c r="A32" s="13" t="s">
        <v>290</v>
      </c>
      <c r="B32" s="21"/>
      <c r="C32" s="21"/>
      <c r="D32" s="21"/>
      <c r="E32" s="21"/>
      <c r="F32" s="21"/>
      <c r="G32" s="21"/>
    </row>
    <row r="33" spans="1:7" ht="49.5" x14ac:dyDescent="0.25">
      <c r="A33" s="14" t="s">
        <v>463</v>
      </c>
      <c r="B33" s="21"/>
      <c r="C33" s="21"/>
      <c r="D33" s="21"/>
      <c r="E33" s="21"/>
      <c r="F33" s="21"/>
      <c r="G33" s="21"/>
    </row>
    <row r="34" spans="1:7" ht="57.75" x14ac:dyDescent="0.25">
      <c r="A34" s="14" t="s">
        <v>464</v>
      </c>
      <c r="B34" s="21"/>
      <c r="C34" s="21"/>
      <c r="D34" s="21"/>
      <c r="E34" s="21"/>
      <c r="F34" s="21"/>
      <c r="G34" s="21"/>
    </row>
    <row r="35" spans="1:7" ht="33" x14ac:dyDescent="0.25">
      <c r="A35" s="13" t="s">
        <v>465</v>
      </c>
      <c r="B35" s="21"/>
      <c r="C35" s="21"/>
      <c r="D35" s="21"/>
      <c r="E35" s="21"/>
      <c r="F35" s="21"/>
      <c r="G35" s="21"/>
    </row>
    <row r="36" spans="1:7" ht="15.75" thickBot="1" x14ac:dyDescent="0.3">
      <c r="A36" s="23"/>
      <c r="B36" s="24"/>
      <c r="C36" s="24"/>
      <c r="D36" s="24"/>
      <c r="E36" s="24"/>
      <c r="F36" s="24"/>
      <c r="G36" s="24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49" t="s">
        <v>466</v>
      </c>
      <c r="B1" s="250"/>
      <c r="C1" s="250"/>
      <c r="D1" s="250"/>
      <c r="E1" s="250"/>
      <c r="F1" s="250"/>
      <c r="G1" s="250"/>
      <c r="H1" s="258"/>
    </row>
    <row r="2" spans="1:8" x14ac:dyDescent="0.25">
      <c r="A2" s="251" t="s">
        <v>502</v>
      </c>
      <c r="B2" s="252"/>
      <c r="C2" s="252"/>
      <c r="D2" s="252"/>
      <c r="E2" s="252"/>
      <c r="F2" s="252"/>
      <c r="G2" s="252"/>
      <c r="H2" s="259"/>
    </row>
    <row r="3" spans="1:8" ht="15.75" thickBot="1" x14ac:dyDescent="0.3">
      <c r="A3" s="251" t="s">
        <v>2</v>
      </c>
      <c r="B3" s="252"/>
      <c r="C3" s="252"/>
      <c r="D3" s="252"/>
      <c r="E3" s="252"/>
      <c r="F3" s="252"/>
      <c r="G3" s="252"/>
      <c r="H3" s="259"/>
    </row>
    <row r="4" spans="1:8" ht="16.5" thickBot="1" x14ac:dyDescent="0.3">
      <c r="A4" s="20" t="s">
        <v>433</v>
      </c>
      <c r="B4" s="25" t="s">
        <v>484</v>
      </c>
      <c r="C4" s="25" t="s">
        <v>485</v>
      </c>
      <c r="D4" s="25" t="s">
        <v>486</v>
      </c>
      <c r="E4" s="25" t="s">
        <v>487</v>
      </c>
      <c r="F4" s="25" t="s">
        <v>488</v>
      </c>
      <c r="G4" s="25" t="s">
        <v>489</v>
      </c>
      <c r="H4" s="15"/>
    </row>
    <row r="5" spans="1:8" ht="33.75" x14ac:dyDescent="0.25">
      <c r="A5" s="26" t="s">
        <v>470</v>
      </c>
      <c r="B5" s="27"/>
      <c r="C5" s="27"/>
      <c r="D5" s="27"/>
      <c r="E5" s="27"/>
      <c r="F5" s="27"/>
      <c r="G5" s="27"/>
      <c r="H5" s="15"/>
    </row>
    <row r="6" spans="1:8" ht="17.25" x14ac:dyDescent="0.25">
      <c r="A6" s="28" t="s">
        <v>471</v>
      </c>
      <c r="B6" s="27"/>
      <c r="C6" s="27"/>
      <c r="D6" s="27"/>
      <c r="E6" s="27"/>
      <c r="F6" s="27"/>
      <c r="G6" s="27"/>
      <c r="H6" s="15"/>
    </row>
    <row r="7" spans="1:8" ht="17.25" x14ac:dyDescent="0.25">
      <c r="A7" s="28" t="s">
        <v>472</v>
      </c>
      <c r="B7" s="27"/>
      <c r="C7" s="27"/>
      <c r="D7" s="27"/>
      <c r="E7" s="27"/>
      <c r="F7" s="27"/>
      <c r="G7" s="27"/>
      <c r="H7" s="15"/>
    </row>
    <row r="8" spans="1:8" ht="17.25" x14ac:dyDescent="0.25">
      <c r="A8" s="28" t="s">
        <v>473</v>
      </c>
      <c r="B8" s="27"/>
      <c r="C8" s="27"/>
      <c r="D8" s="27"/>
      <c r="E8" s="27"/>
      <c r="F8" s="27"/>
      <c r="G8" s="27"/>
      <c r="H8" s="15"/>
    </row>
    <row r="9" spans="1:8" ht="33.75" x14ac:dyDescent="0.25">
      <c r="A9" s="28" t="s">
        <v>474</v>
      </c>
      <c r="B9" s="27"/>
      <c r="C9" s="27"/>
      <c r="D9" s="27"/>
      <c r="E9" s="27"/>
      <c r="F9" s="27"/>
      <c r="G9" s="27"/>
      <c r="H9" s="15"/>
    </row>
    <row r="10" spans="1:8" ht="25.5" x14ac:dyDescent="0.25">
      <c r="A10" s="28" t="s">
        <v>475</v>
      </c>
      <c r="B10" s="27"/>
      <c r="C10" s="27"/>
      <c r="D10" s="27"/>
      <c r="E10" s="27"/>
      <c r="F10" s="27"/>
      <c r="G10" s="27"/>
      <c r="H10" s="15"/>
    </row>
    <row r="11" spans="1:8" ht="17.25" x14ac:dyDescent="0.25">
      <c r="A11" s="28" t="s">
        <v>476</v>
      </c>
      <c r="B11" s="27"/>
      <c r="C11" s="27"/>
      <c r="D11" s="27"/>
      <c r="E11" s="27"/>
      <c r="F11" s="27"/>
      <c r="G11" s="27"/>
      <c r="H11" s="15"/>
    </row>
    <row r="12" spans="1:8" ht="25.5" x14ac:dyDescent="0.25">
      <c r="A12" s="28" t="s">
        <v>477</v>
      </c>
      <c r="B12" s="27"/>
      <c r="C12" s="27"/>
      <c r="D12" s="27"/>
      <c r="E12" s="27"/>
      <c r="F12" s="27"/>
      <c r="G12" s="27"/>
      <c r="H12" s="15"/>
    </row>
    <row r="13" spans="1:8" ht="17.25" x14ac:dyDescent="0.25">
      <c r="A13" s="28" t="s">
        <v>478</v>
      </c>
      <c r="B13" s="27"/>
      <c r="C13" s="27"/>
      <c r="D13" s="27"/>
      <c r="E13" s="27"/>
      <c r="F13" s="27"/>
      <c r="G13" s="27"/>
      <c r="H13" s="15"/>
    </row>
    <row r="14" spans="1:8" ht="15.75" x14ac:dyDescent="0.25">
      <c r="A14" s="28" t="s">
        <v>479</v>
      </c>
      <c r="B14" s="27"/>
      <c r="C14" s="27"/>
      <c r="D14" s="27"/>
      <c r="E14" s="27"/>
      <c r="F14" s="27"/>
      <c r="G14" s="27"/>
      <c r="H14" s="15"/>
    </row>
    <row r="15" spans="1:8" ht="15.75" x14ac:dyDescent="0.25">
      <c r="A15" s="28"/>
      <c r="B15" s="27"/>
      <c r="C15" s="27"/>
      <c r="D15" s="27"/>
      <c r="E15" s="27"/>
      <c r="F15" s="27"/>
      <c r="G15" s="27"/>
      <c r="H15" s="15"/>
    </row>
    <row r="16" spans="1:8" ht="33.75" x14ac:dyDescent="0.25">
      <c r="A16" s="26" t="s">
        <v>480</v>
      </c>
      <c r="B16" s="27"/>
      <c r="C16" s="27"/>
      <c r="D16" s="27"/>
      <c r="E16" s="27"/>
      <c r="F16" s="27"/>
      <c r="G16" s="27"/>
      <c r="H16" s="15"/>
    </row>
    <row r="17" spans="1:8" ht="17.25" x14ac:dyDescent="0.25">
      <c r="A17" s="28" t="s">
        <v>471</v>
      </c>
      <c r="B17" s="27"/>
      <c r="C17" s="27"/>
      <c r="D17" s="27"/>
      <c r="E17" s="27"/>
      <c r="F17" s="27"/>
      <c r="G17" s="27"/>
      <c r="H17" s="15"/>
    </row>
    <row r="18" spans="1:8" ht="17.25" x14ac:dyDescent="0.25">
      <c r="A18" s="28" t="s">
        <v>472</v>
      </c>
      <c r="B18" s="27"/>
      <c r="C18" s="27"/>
      <c r="D18" s="27"/>
      <c r="E18" s="27"/>
      <c r="F18" s="27"/>
      <c r="G18" s="27"/>
      <c r="H18" s="15"/>
    </row>
    <row r="19" spans="1:8" ht="17.25" x14ac:dyDescent="0.25">
      <c r="A19" s="28" t="s">
        <v>473</v>
      </c>
      <c r="B19" s="27"/>
      <c r="C19" s="27"/>
      <c r="D19" s="27"/>
      <c r="E19" s="27"/>
      <c r="F19" s="27"/>
      <c r="G19" s="27"/>
      <c r="H19" s="15"/>
    </row>
    <row r="20" spans="1:8" ht="33.75" x14ac:dyDescent="0.25">
      <c r="A20" s="28" t="s">
        <v>474</v>
      </c>
      <c r="B20" s="27"/>
      <c r="C20" s="27"/>
      <c r="D20" s="27"/>
      <c r="E20" s="27"/>
      <c r="F20" s="27"/>
      <c r="G20" s="27"/>
      <c r="H20" s="15"/>
    </row>
    <row r="21" spans="1:8" ht="25.5" x14ac:dyDescent="0.25">
      <c r="A21" s="28" t="s">
        <v>475</v>
      </c>
      <c r="B21" s="27"/>
      <c r="C21" s="27"/>
      <c r="D21" s="27"/>
      <c r="E21" s="27"/>
      <c r="F21" s="27"/>
      <c r="G21" s="27"/>
      <c r="H21" s="15"/>
    </row>
    <row r="22" spans="1:8" ht="17.25" x14ac:dyDescent="0.25">
      <c r="A22" s="28" t="s">
        <v>476</v>
      </c>
      <c r="B22" s="27"/>
      <c r="C22" s="27"/>
      <c r="D22" s="27"/>
      <c r="E22" s="27"/>
      <c r="F22" s="27"/>
      <c r="G22" s="27"/>
      <c r="H22" s="15"/>
    </row>
    <row r="23" spans="1:8" ht="25.5" x14ac:dyDescent="0.25">
      <c r="A23" s="28" t="s">
        <v>477</v>
      </c>
      <c r="B23" s="27"/>
      <c r="C23" s="27"/>
      <c r="D23" s="27"/>
      <c r="E23" s="27"/>
      <c r="F23" s="27"/>
      <c r="G23" s="27"/>
      <c r="H23" s="15"/>
    </row>
    <row r="24" spans="1:8" ht="17.25" x14ac:dyDescent="0.25">
      <c r="A24" s="28" t="s">
        <v>481</v>
      </c>
      <c r="B24" s="27"/>
      <c r="C24" s="27"/>
      <c r="D24" s="27"/>
      <c r="E24" s="27"/>
      <c r="F24" s="27"/>
      <c r="G24" s="27"/>
      <c r="H24" s="15"/>
    </row>
    <row r="25" spans="1:8" ht="15.75" x14ac:dyDescent="0.25">
      <c r="A25" s="28" t="s">
        <v>479</v>
      </c>
      <c r="B25" s="27"/>
      <c r="C25" s="27"/>
      <c r="D25" s="27"/>
      <c r="E25" s="27"/>
      <c r="F25" s="27"/>
      <c r="G25" s="27"/>
      <c r="H25" s="15"/>
    </row>
    <row r="26" spans="1:8" ht="15.75" x14ac:dyDescent="0.25">
      <c r="A26" s="28"/>
      <c r="B26" s="27"/>
      <c r="C26" s="27"/>
      <c r="D26" s="27"/>
      <c r="E26" s="27"/>
      <c r="F26" s="27"/>
      <c r="G26" s="27"/>
      <c r="H26" s="15"/>
    </row>
    <row r="27" spans="1:8" ht="33.75" x14ac:dyDescent="0.25">
      <c r="A27" s="26" t="s">
        <v>503</v>
      </c>
      <c r="B27" s="27"/>
      <c r="C27" s="27"/>
      <c r="D27" s="27"/>
      <c r="E27" s="27"/>
      <c r="F27" s="27"/>
      <c r="G27" s="27"/>
      <c r="H27" s="15"/>
    </row>
    <row r="28" spans="1:8" ht="16.5" thickBot="1" x14ac:dyDescent="0.3">
      <c r="A28" s="29"/>
      <c r="B28" s="30"/>
      <c r="C28" s="30"/>
      <c r="D28" s="30"/>
      <c r="E28" s="30"/>
      <c r="F28" s="30"/>
      <c r="G28" s="30"/>
      <c r="H28" s="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E21" sqref="E21"/>
    </sheetView>
  </sheetViews>
  <sheetFormatPr baseColWidth="10" defaultRowHeight="15" x14ac:dyDescent="0.25"/>
  <sheetData>
    <row r="1" spans="1:6" x14ac:dyDescent="0.25">
      <c r="A1" s="263" t="s">
        <v>0</v>
      </c>
      <c r="B1" s="264"/>
      <c r="C1" s="264"/>
      <c r="D1" s="264"/>
      <c r="E1" s="264"/>
      <c r="F1" s="265"/>
    </row>
    <row r="2" spans="1:6" ht="15.75" thickBot="1" x14ac:dyDescent="0.3">
      <c r="A2" s="266" t="s">
        <v>504</v>
      </c>
      <c r="B2" s="267"/>
      <c r="C2" s="267"/>
      <c r="D2" s="267"/>
      <c r="E2" s="267"/>
      <c r="F2" s="268"/>
    </row>
    <row r="3" spans="1:6" ht="15.75" thickBot="1" x14ac:dyDescent="0.3">
      <c r="A3" s="31"/>
      <c r="B3" s="32" t="s">
        <v>505</v>
      </c>
      <c r="C3" s="32" t="s">
        <v>506</v>
      </c>
      <c r="D3" s="32" t="s">
        <v>507</v>
      </c>
      <c r="E3" s="32" t="s">
        <v>508</v>
      </c>
      <c r="F3" s="32" t="s">
        <v>509</v>
      </c>
    </row>
    <row r="4" spans="1:6" x14ac:dyDescent="0.25">
      <c r="A4" s="33" t="s">
        <v>510</v>
      </c>
      <c r="B4" s="34"/>
      <c r="C4" s="35"/>
      <c r="D4" s="35"/>
      <c r="E4" s="35"/>
      <c r="F4" s="35"/>
    </row>
    <row r="5" spans="1:6" x14ac:dyDescent="0.25">
      <c r="A5" s="7" t="s">
        <v>511</v>
      </c>
      <c r="B5" s="34"/>
      <c r="C5" s="35"/>
      <c r="D5" s="35"/>
      <c r="E5" s="35"/>
      <c r="F5" s="35"/>
    </row>
    <row r="6" spans="1:6" x14ac:dyDescent="0.25">
      <c r="A6" s="7" t="s">
        <v>512</v>
      </c>
      <c r="B6" s="34"/>
      <c r="C6" s="35"/>
      <c r="D6" s="35"/>
      <c r="E6" s="35"/>
      <c r="F6" s="35"/>
    </row>
    <row r="7" spans="1:6" x14ac:dyDescent="0.25">
      <c r="A7" s="33"/>
      <c r="B7" s="36"/>
      <c r="C7" s="37"/>
      <c r="D7" s="37"/>
      <c r="E7" s="37"/>
      <c r="F7" s="37"/>
    </row>
    <row r="8" spans="1:6" x14ac:dyDescent="0.25">
      <c r="A8" s="33" t="s">
        <v>513</v>
      </c>
      <c r="B8" s="36"/>
      <c r="C8" s="37"/>
      <c r="D8" s="37"/>
      <c r="E8" s="37"/>
      <c r="F8" s="37"/>
    </row>
    <row r="9" spans="1:6" x14ac:dyDescent="0.25">
      <c r="A9" s="7" t="s">
        <v>514</v>
      </c>
      <c r="B9" s="36"/>
      <c r="C9" s="37"/>
      <c r="D9" s="37"/>
      <c r="E9" s="37"/>
      <c r="F9" s="37"/>
    </row>
    <row r="10" spans="1:6" x14ac:dyDescent="0.25">
      <c r="A10" s="38" t="s">
        <v>515</v>
      </c>
      <c r="B10" s="36"/>
      <c r="C10" s="37"/>
      <c r="D10" s="37"/>
      <c r="E10" s="37"/>
      <c r="F10" s="37"/>
    </row>
    <row r="11" spans="1:6" x14ac:dyDescent="0.25">
      <c r="A11" s="38" t="s">
        <v>516</v>
      </c>
      <c r="B11" s="36"/>
      <c r="C11" s="37"/>
      <c r="D11" s="37"/>
      <c r="E11" s="37"/>
      <c r="F11" s="37"/>
    </row>
    <row r="12" spans="1:6" x14ac:dyDescent="0.25">
      <c r="A12" s="38" t="s">
        <v>517</v>
      </c>
      <c r="B12" s="36"/>
      <c r="C12" s="37"/>
      <c r="D12" s="37"/>
      <c r="E12" s="37"/>
      <c r="F12" s="37"/>
    </row>
    <row r="13" spans="1:6" x14ac:dyDescent="0.25">
      <c r="A13" s="7" t="s">
        <v>518</v>
      </c>
      <c r="B13" s="36"/>
      <c r="C13" s="37"/>
      <c r="D13" s="37"/>
      <c r="E13" s="37"/>
      <c r="F13" s="37"/>
    </row>
    <row r="14" spans="1:6" x14ac:dyDescent="0.25">
      <c r="A14" s="38" t="s">
        <v>515</v>
      </c>
      <c r="B14" s="36"/>
      <c r="C14" s="37"/>
      <c r="D14" s="37"/>
      <c r="E14" s="37"/>
      <c r="F14" s="37"/>
    </row>
    <row r="15" spans="1:6" x14ac:dyDescent="0.25">
      <c r="A15" s="38" t="s">
        <v>516</v>
      </c>
      <c r="B15" s="36"/>
      <c r="C15" s="37"/>
      <c r="D15" s="37"/>
      <c r="E15" s="37"/>
      <c r="F15" s="37"/>
    </row>
    <row r="16" spans="1:6" x14ac:dyDescent="0.25">
      <c r="A16" s="38" t="s">
        <v>517</v>
      </c>
      <c r="B16" s="36"/>
      <c r="C16" s="37"/>
      <c r="D16" s="37"/>
      <c r="E16" s="37"/>
      <c r="F16" s="37"/>
    </row>
    <row r="17" spans="1:6" x14ac:dyDescent="0.25">
      <c r="A17" s="7" t="s">
        <v>519</v>
      </c>
      <c r="B17" s="36"/>
      <c r="C17" s="37"/>
      <c r="D17" s="37"/>
      <c r="E17" s="37"/>
      <c r="F17" s="37"/>
    </row>
    <row r="18" spans="1:6" x14ac:dyDescent="0.25">
      <c r="A18" s="7" t="s">
        <v>520</v>
      </c>
      <c r="B18" s="36"/>
      <c r="C18" s="37"/>
      <c r="D18" s="37"/>
      <c r="E18" s="37"/>
      <c r="F18" s="37"/>
    </row>
    <row r="19" spans="1:6" x14ac:dyDescent="0.25">
      <c r="A19" s="7" t="s">
        <v>521</v>
      </c>
      <c r="B19" s="36"/>
      <c r="C19" s="37"/>
      <c r="D19" s="37"/>
      <c r="E19" s="37"/>
      <c r="F19" s="37"/>
    </row>
    <row r="20" spans="1:6" x14ac:dyDescent="0.25">
      <c r="A20" s="7" t="s">
        <v>522</v>
      </c>
      <c r="B20" s="36"/>
      <c r="C20" s="37"/>
      <c r="D20" s="37"/>
      <c r="E20" s="37"/>
      <c r="F20" s="37"/>
    </row>
    <row r="21" spans="1:6" x14ac:dyDescent="0.25">
      <c r="A21" s="7" t="s">
        <v>523</v>
      </c>
      <c r="B21" s="36"/>
      <c r="C21" s="37"/>
      <c r="D21" s="37"/>
      <c r="E21" s="37"/>
      <c r="F21" s="37"/>
    </row>
    <row r="22" spans="1:6" x14ac:dyDescent="0.25">
      <c r="A22" s="7" t="s">
        <v>524</v>
      </c>
      <c r="B22" s="36"/>
      <c r="C22" s="37"/>
      <c r="D22" s="37"/>
      <c r="E22" s="37"/>
      <c r="F22" s="37"/>
    </row>
    <row r="23" spans="1:6" x14ac:dyDescent="0.25">
      <c r="A23" s="7" t="s">
        <v>525</v>
      </c>
      <c r="B23" s="36"/>
      <c r="C23" s="37"/>
      <c r="D23" s="37"/>
      <c r="E23" s="37"/>
      <c r="F23" s="37"/>
    </row>
    <row r="24" spans="1:6" x14ac:dyDescent="0.25">
      <c r="A24" s="7" t="s">
        <v>526</v>
      </c>
      <c r="B24" s="36"/>
      <c r="C24" s="37"/>
      <c r="D24" s="37"/>
      <c r="E24" s="37"/>
      <c r="F24" s="37"/>
    </row>
    <row r="25" spans="1:6" x14ac:dyDescent="0.25">
      <c r="A25" s="33"/>
      <c r="B25" s="34"/>
      <c r="C25" s="35"/>
      <c r="D25" s="35"/>
      <c r="E25" s="35"/>
      <c r="F25" s="35"/>
    </row>
    <row r="26" spans="1:6" x14ac:dyDescent="0.25">
      <c r="A26" s="8" t="s">
        <v>527</v>
      </c>
      <c r="B26" s="36"/>
      <c r="C26" s="37"/>
      <c r="D26" s="37"/>
      <c r="E26" s="37"/>
      <c r="F26" s="37"/>
    </row>
    <row r="27" spans="1:6" x14ac:dyDescent="0.25">
      <c r="A27" s="7" t="s">
        <v>528</v>
      </c>
      <c r="B27" s="36"/>
      <c r="C27" s="37"/>
      <c r="D27" s="37"/>
      <c r="E27" s="37"/>
      <c r="F27" s="37"/>
    </row>
    <row r="28" spans="1:6" x14ac:dyDescent="0.25">
      <c r="A28" s="33"/>
      <c r="B28" s="34"/>
      <c r="C28" s="35"/>
      <c r="D28" s="35"/>
      <c r="E28" s="35"/>
      <c r="F28" s="35"/>
    </row>
    <row r="29" spans="1:6" x14ac:dyDescent="0.25">
      <c r="A29" s="8" t="s">
        <v>529</v>
      </c>
      <c r="B29" s="36"/>
      <c r="C29" s="37"/>
      <c r="D29" s="37"/>
      <c r="E29" s="37"/>
      <c r="F29" s="37"/>
    </row>
    <row r="30" spans="1:6" x14ac:dyDescent="0.25">
      <c r="A30" s="7" t="s">
        <v>514</v>
      </c>
      <c r="B30" s="36"/>
      <c r="C30" s="37"/>
      <c r="D30" s="37"/>
      <c r="E30" s="37"/>
      <c r="F30" s="37"/>
    </row>
    <row r="31" spans="1:6" x14ac:dyDescent="0.25">
      <c r="A31" s="7" t="s">
        <v>518</v>
      </c>
      <c r="B31" s="36"/>
      <c r="C31" s="37"/>
      <c r="D31" s="37"/>
      <c r="E31" s="37"/>
      <c r="F31" s="37"/>
    </row>
    <row r="32" spans="1:6" x14ac:dyDescent="0.25">
      <c r="A32" s="7" t="s">
        <v>530</v>
      </c>
      <c r="B32" s="36"/>
      <c r="C32" s="37"/>
      <c r="D32" s="37"/>
      <c r="E32" s="37"/>
      <c r="F32" s="37"/>
    </row>
    <row r="33" spans="1:6" x14ac:dyDescent="0.25">
      <c r="A33" s="33"/>
      <c r="B33" s="34"/>
      <c r="C33" s="35"/>
      <c r="D33" s="35"/>
      <c r="E33" s="35"/>
      <c r="F33" s="35"/>
    </row>
    <row r="34" spans="1:6" x14ac:dyDescent="0.25">
      <c r="A34" s="8" t="s">
        <v>531</v>
      </c>
      <c r="B34" s="36"/>
      <c r="C34" s="37"/>
      <c r="D34" s="37"/>
      <c r="E34" s="37"/>
      <c r="F34" s="37"/>
    </row>
    <row r="35" spans="1:6" x14ac:dyDescent="0.25">
      <c r="A35" s="7" t="s">
        <v>532</v>
      </c>
      <c r="B35" s="36"/>
      <c r="C35" s="37"/>
      <c r="D35" s="37"/>
      <c r="E35" s="37"/>
      <c r="F35" s="37"/>
    </row>
    <row r="36" spans="1:6" x14ac:dyDescent="0.25">
      <c r="A36" s="7" t="s">
        <v>533</v>
      </c>
      <c r="B36" s="36"/>
      <c r="C36" s="37"/>
      <c r="D36" s="37"/>
      <c r="E36" s="37"/>
      <c r="F36" s="37"/>
    </row>
    <row r="37" spans="1:6" x14ac:dyDescent="0.25">
      <c r="A37" s="7" t="s">
        <v>534</v>
      </c>
      <c r="B37" s="36"/>
      <c r="C37" s="37"/>
      <c r="D37" s="37"/>
      <c r="E37" s="37"/>
      <c r="F37" s="37"/>
    </row>
    <row r="38" spans="1:6" x14ac:dyDescent="0.25">
      <c r="A38" s="33"/>
      <c r="B38" s="34"/>
      <c r="C38" s="35"/>
      <c r="D38" s="35"/>
      <c r="E38" s="35"/>
      <c r="F38" s="35"/>
    </row>
    <row r="39" spans="1:6" x14ac:dyDescent="0.25">
      <c r="A39" s="33" t="s">
        <v>535</v>
      </c>
      <c r="B39" s="36"/>
      <c r="C39" s="37"/>
      <c r="D39" s="37"/>
      <c r="E39" s="37"/>
      <c r="F39" s="37"/>
    </row>
    <row r="40" spans="1:6" x14ac:dyDescent="0.25">
      <c r="A40" s="33"/>
      <c r="B40" s="34"/>
      <c r="C40" s="35"/>
      <c r="D40" s="35"/>
      <c r="E40" s="35"/>
      <c r="F40" s="35"/>
    </row>
    <row r="41" spans="1:6" x14ac:dyDescent="0.25">
      <c r="A41" s="33" t="s">
        <v>536</v>
      </c>
      <c r="B41" s="36"/>
      <c r="C41" s="37"/>
      <c r="D41" s="37"/>
      <c r="E41" s="37"/>
      <c r="F41" s="37"/>
    </row>
    <row r="42" spans="1:6" x14ac:dyDescent="0.25">
      <c r="A42" s="7" t="s">
        <v>537</v>
      </c>
      <c r="B42" s="36"/>
      <c r="C42" s="37"/>
      <c r="D42" s="37"/>
      <c r="E42" s="37"/>
      <c r="F42" s="37"/>
    </row>
    <row r="43" spans="1:6" x14ac:dyDescent="0.25">
      <c r="A43" s="7" t="s">
        <v>538</v>
      </c>
      <c r="B43" s="36"/>
      <c r="C43" s="37"/>
      <c r="D43" s="37"/>
      <c r="E43" s="37"/>
      <c r="F43" s="37"/>
    </row>
    <row r="44" spans="1:6" x14ac:dyDescent="0.25">
      <c r="A44" s="7" t="s">
        <v>539</v>
      </c>
      <c r="B44" s="36"/>
      <c r="C44" s="37"/>
      <c r="D44" s="37"/>
      <c r="E44" s="37"/>
      <c r="F44" s="37"/>
    </row>
    <row r="45" spans="1:6" x14ac:dyDescent="0.25">
      <c r="A45" s="33"/>
      <c r="B45" s="34"/>
      <c r="C45" s="35"/>
      <c r="D45" s="35"/>
      <c r="E45" s="35"/>
      <c r="F45" s="35"/>
    </row>
    <row r="46" spans="1:6" x14ac:dyDescent="0.25">
      <c r="A46" s="33" t="s">
        <v>540</v>
      </c>
      <c r="B46" s="36"/>
      <c r="C46" s="37"/>
      <c r="D46" s="37"/>
      <c r="E46" s="37"/>
      <c r="F46" s="37"/>
    </row>
    <row r="47" spans="1:6" x14ac:dyDescent="0.25">
      <c r="A47" s="7" t="s">
        <v>538</v>
      </c>
      <c r="B47" s="36"/>
      <c r="C47" s="37"/>
      <c r="D47" s="37"/>
      <c r="E47" s="37"/>
      <c r="F47" s="37"/>
    </row>
    <row r="48" spans="1:6" x14ac:dyDescent="0.25">
      <c r="A48" s="7" t="s">
        <v>539</v>
      </c>
      <c r="B48" s="36"/>
      <c r="C48" s="37"/>
      <c r="D48" s="37"/>
      <c r="E48" s="37"/>
      <c r="F48" s="37"/>
    </row>
    <row r="49" spans="1:6" x14ac:dyDescent="0.25">
      <c r="A49" s="33"/>
      <c r="B49" s="34"/>
      <c r="C49" s="35"/>
      <c r="D49" s="35"/>
      <c r="E49" s="35"/>
      <c r="F49" s="35"/>
    </row>
    <row r="50" spans="1:6" x14ac:dyDescent="0.25">
      <c r="A50" s="33" t="s">
        <v>541</v>
      </c>
      <c r="B50" s="36"/>
      <c r="C50" s="37"/>
      <c r="D50" s="37"/>
      <c r="E50" s="37"/>
      <c r="F50" s="37"/>
    </row>
    <row r="51" spans="1:6" x14ac:dyDescent="0.25">
      <c r="A51" s="7" t="s">
        <v>538</v>
      </c>
      <c r="B51" s="36"/>
      <c r="C51" s="37"/>
      <c r="D51" s="37"/>
      <c r="E51" s="37"/>
      <c r="F51" s="37"/>
    </row>
    <row r="52" spans="1:6" x14ac:dyDescent="0.25">
      <c r="A52" s="7" t="s">
        <v>539</v>
      </c>
      <c r="B52" s="36"/>
      <c r="C52" s="37"/>
      <c r="D52" s="37"/>
      <c r="E52" s="37"/>
      <c r="F52" s="37"/>
    </row>
    <row r="53" spans="1:6" x14ac:dyDescent="0.25">
      <c r="A53" s="7" t="s">
        <v>542</v>
      </c>
      <c r="B53" s="36"/>
      <c r="C53" s="37"/>
      <c r="D53" s="37"/>
      <c r="E53" s="37"/>
      <c r="F53" s="37"/>
    </row>
    <row r="54" spans="1:6" x14ac:dyDescent="0.25">
      <c r="A54" s="33"/>
      <c r="B54" s="34"/>
      <c r="C54" s="35"/>
      <c r="D54" s="35"/>
      <c r="E54" s="35"/>
      <c r="F54" s="35"/>
    </row>
    <row r="55" spans="1:6" x14ac:dyDescent="0.25">
      <c r="A55" s="33" t="s">
        <v>543</v>
      </c>
      <c r="B55" s="36"/>
      <c r="C55" s="37"/>
      <c r="D55" s="37"/>
      <c r="E55" s="37"/>
      <c r="F55" s="37"/>
    </row>
    <row r="56" spans="1:6" x14ac:dyDescent="0.25">
      <c r="A56" s="7" t="s">
        <v>538</v>
      </c>
      <c r="B56" s="36"/>
      <c r="C56" s="37"/>
      <c r="D56" s="37"/>
      <c r="E56" s="37"/>
      <c r="F56" s="37"/>
    </row>
    <row r="57" spans="1:6" x14ac:dyDescent="0.25">
      <c r="A57" s="7" t="s">
        <v>539</v>
      </c>
      <c r="B57" s="36"/>
      <c r="C57" s="37"/>
      <c r="D57" s="37"/>
      <c r="E57" s="37"/>
      <c r="F57" s="37"/>
    </row>
    <row r="58" spans="1:6" x14ac:dyDescent="0.25">
      <c r="A58" s="33"/>
      <c r="B58" s="34"/>
      <c r="C58" s="35"/>
      <c r="D58" s="35"/>
      <c r="E58" s="35"/>
      <c r="F58" s="35"/>
    </row>
    <row r="59" spans="1:6" x14ac:dyDescent="0.25">
      <c r="A59" s="33" t="s">
        <v>544</v>
      </c>
      <c r="B59" s="36"/>
      <c r="C59" s="37"/>
      <c r="D59" s="37"/>
      <c r="E59" s="37"/>
      <c r="F59" s="37"/>
    </row>
    <row r="60" spans="1:6" x14ac:dyDescent="0.25">
      <c r="A60" s="7" t="s">
        <v>545</v>
      </c>
      <c r="B60" s="36"/>
      <c r="C60" s="37"/>
      <c r="D60" s="37"/>
      <c r="E60" s="37"/>
      <c r="F60" s="37"/>
    </row>
    <row r="61" spans="1:6" x14ac:dyDescent="0.25">
      <c r="A61" s="7" t="s">
        <v>546</v>
      </c>
      <c r="B61" s="36"/>
      <c r="C61" s="37"/>
      <c r="D61" s="37"/>
      <c r="E61" s="37"/>
      <c r="F61" s="37"/>
    </row>
    <row r="62" spans="1:6" x14ac:dyDescent="0.25">
      <c r="A62" s="33"/>
      <c r="B62" s="34"/>
      <c r="C62" s="35"/>
      <c r="D62" s="35"/>
      <c r="E62" s="35"/>
      <c r="F62" s="35"/>
    </row>
    <row r="63" spans="1:6" x14ac:dyDescent="0.25">
      <c r="A63" s="33" t="s">
        <v>547</v>
      </c>
      <c r="B63" s="36"/>
      <c r="C63" s="37"/>
      <c r="D63" s="37"/>
      <c r="E63" s="37"/>
      <c r="F63" s="37"/>
    </row>
    <row r="64" spans="1:6" x14ac:dyDescent="0.25">
      <c r="A64" s="7" t="s">
        <v>548</v>
      </c>
      <c r="B64" s="36"/>
      <c r="C64" s="37"/>
      <c r="D64" s="37"/>
      <c r="E64" s="37"/>
      <c r="F64" s="37"/>
    </row>
    <row r="65" spans="1:6" x14ac:dyDescent="0.25">
      <c r="A65" s="7" t="s">
        <v>549</v>
      </c>
      <c r="B65" s="36"/>
      <c r="C65" s="37"/>
      <c r="D65" s="37"/>
      <c r="E65" s="37"/>
      <c r="F65" s="37"/>
    </row>
    <row r="66" spans="1:6" ht="15.75" thickBot="1" x14ac:dyDescent="0.3">
      <c r="A66" s="39"/>
      <c r="B66" s="40"/>
      <c r="C66" s="41"/>
      <c r="D66" s="41"/>
      <c r="E66" s="41"/>
      <c r="F66" s="41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workbookViewId="0">
      <selection activeCell="E33" sqref="E33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60" t="s">
        <v>84</v>
      </c>
      <c r="B1" s="118"/>
      <c r="C1" s="118"/>
      <c r="D1" s="62" t="s">
        <v>85</v>
      </c>
      <c r="E1" s="61"/>
      <c r="F1" s="61"/>
    </row>
    <row r="2" spans="1:6" x14ac:dyDescent="0.25">
      <c r="A2" s="57" t="s">
        <v>86</v>
      </c>
      <c r="B2" s="117">
        <v>0</v>
      </c>
      <c r="C2" s="117">
        <v>0</v>
      </c>
      <c r="D2" s="56" t="s">
        <v>87</v>
      </c>
      <c r="E2" s="117">
        <v>0</v>
      </c>
      <c r="F2" s="117">
        <v>0</v>
      </c>
    </row>
    <row r="3" spans="1:6" x14ac:dyDescent="0.25">
      <c r="A3" s="57" t="s">
        <v>88</v>
      </c>
      <c r="B3" s="117">
        <v>0</v>
      </c>
      <c r="C3" s="117">
        <v>0</v>
      </c>
      <c r="D3" s="56" t="s">
        <v>89</v>
      </c>
      <c r="E3" s="117">
        <v>0</v>
      </c>
      <c r="F3" s="117">
        <v>0</v>
      </c>
    </row>
    <row r="4" spans="1:6" x14ac:dyDescent="0.25">
      <c r="A4" s="57" t="s">
        <v>90</v>
      </c>
      <c r="B4" s="117">
        <v>0</v>
      </c>
      <c r="C4" s="117">
        <v>0</v>
      </c>
      <c r="D4" s="56" t="s">
        <v>91</v>
      </c>
      <c r="E4" s="117">
        <v>0</v>
      </c>
      <c r="F4" s="117">
        <v>0</v>
      </c>
    </row>
    <row r="5" spans="1:6" x14ac:dyDescent="0.25">
      <c r="A5" s="57" t="s">
        <v>92</v>
      </c>
      <c r="B5" s="117">
        <v>2192135</v>
      </c>
      <c r="C5" s="117">
        <v>2192134</v>
      </c>
      <c r="D5" s="56" t="s">
        <v>93</v>
      </c>
      <c r="E5" s="117">
        <v>0</v>
      </c>
      <c r="F5" s="117">
        <v>0</v>
      </c>
    </row>
    <row r="6" spans="1:6" x14ac:dyDescent="0.25">
      <c r="A6" s="57" t="s">
        <v>94</v>
      </c>
      <c r="B6" s="117">
        <v>0</v>
      </c>
      <c r="C6" s="117">
        <v>0</v>
      </c>
      <c r="D6" s="56" t="s">
        <v>95</v>
      </c>
      <c r="E6" s="117">
        <v>0</v>
      </c>
      <c r="F6" s="117">
        <v>0</v>
      </c>
    </row>
    <row r="7" spans="1:6" x14ac:dyDescent="0.25">
      <c r="A7" s="57" t="s">
        <v>96</v>
      </c>
      <c r="B7" s="117">
        <v>-1495369</v>
      </c>
      <c r="C7" s="117">
        <v>-1495369</v>
      </c>
      <c r="D7" s="56" t="s">
        <v>97</v>
      </c>
      <c r="E7" s="117">
        <v>0</v>
      </c>
      <c r="F7" s="117">
        <v>0</v>
      </c>
    </row>
    <row r="8" spans="1:6" x14ac:dyDescent="0.25">
      <c r="A8" s="57" t="s">
        <v>98</v>
      </c>
      <c r="B8" s="117">
        <v>0</v>
      </c>
      <c r="C8" s="117">
        <v>0</v>
      </c>
      <c r="D8" s="63"/>
      <c r="E8" s="117"/>
      <c r="F8" s="117"/>
    </row>
    <row r="9" spans="1:6" x14ac:dyDescent="0.25">
      <c r="A9" s="57" t="s">
        <v>99</v>
      </c>
      <c r="B9" s="117">
        <v>0</v>
      </c>
      <c r="C9" s="117">
        <v>0</v>
      </c>
      <c r="D9" s="63" t="s">
        <v>100</v>
      </c>
      <c r="E9" s="117">
        <f>SUM(E2:E7)</f>
        <v>0</v>
      </c>
      <c r="F9" s="117">
        <f>SUM(F2:F7)</f>
        <v>0</v>
      </c>
    </row>
    <row r="10" spans="1:6" x14ac:dyDescent="0.25">
      <c r="A10" s="57" t="s">
        <v>101</v>
      </c>
      <c r="B10" s="117">
        <v>0</v>
      </c>
      <c r="C10" s="117">
        <v>0</v>
      </c>
      <c r="D10" s="64"/>
      <c r="E10" s="117"/>
      <c r="F10" s="117"/>
    </row>
    <row r="11" spans="1:6" x14ac:dyDescent="0.25">
      <c r="A11" s="57"/>
      <c r="B11" s="117"/>
      <c r="C11" s="117"/>
      <c r="D11" s="63" t="s">
        <v>102</v>
      </c>
      <c r="E11" s="117">
        <f>E9+'1'!E46</f>
        <v>92766</v>
      </c>
      <c r="F11" s="117">
        <f>F9+'1'!F46</f>
        <v>187670.61</v>
      </c>
    </row>
    <row r="12" spans="1:6" ht="18" x14ac:dyDescent="0.25">
      <c r="A12" s="65" t="s">
        <v>103</v>
      </c>
      <c r="B12" s="117">
        <f>SUM(B2:B11)</f>
        <v>696766</v>
      </c>
      <c r="C12" s="117">
        <f>SUM(C2:C11)</f>
        <v>696765</v>
      </c>
      <c r="D12" s="56"/>
      <c r="E12" s="117"/>
      <c r="F12" s="117"/>
    </row>
    <row r="13" spans="1:6" x14ac:dyDescent="0.25">
      <c r="A13" s="57"/>
      <c r="B13" s="117"/>
      <c r="C13" s="117"/>
      <c r="D13" s="63" t="s">
        <v>104</v>
      </c>
      <c r="E13" s="117"/>
      <c r="F13" s="117"/>
    </row>
    <row r="14" spans="1:6" x14ac:dyDescent="0.25">
      <c r="A14" s="65" t="s">
        <v>105</v>
      </c>
      <c r="B14" s="117">
        <f>B12+'1'!B46</f>
        <v>1102112.98</v>
      </c>
      <c r="C14" s="117">
        <f>C12+'1'!C46</f>
        <v>1003779.1699999999</v>
      </c>
      <c r="D14" s="63"/>
      <c r="E14" s="117"/>
      <c r="F14" s="117"/>
    </row>
    <row r="15" spans="1:6" x14ac:dyDescent="0.25">
      <c r="A15" s="57"/>
      <c r="B15" s="56"/>
      <c r="C15" s="56"/>
      <c r="D15" s="63" t="s">
        <v>106</v>
      </c>
      <c r="E15" s="117">
        <f>E16+E17+E18</f>
        <v>1826338</v>
      </c>
      <c r="F15" s="117">
        <f>F16+F17+F18</f>
        <v>1826338</v>
      </c>
    </row>
    <row r="16" spans="1:6" x14ac:dyDescent="0.25">
      <c r="A16" s="57"/>
      <c r="B16" s="56"/>
      <c r="C16" s="56"/>
      <c r="D16" s="56" t="s">
        <v>107</v>
      </c>
      <c r="E16" s="117">
        <v>0</v>
      </c>
      <c r="F16" s="117">
        <v>0</v>
      </c>
    </row>
    <row r="17" spans="1:6" x14ac:dyDescent="0.25">
      <c r="A17" s="57"/>
      <c r="B17" s="56"/>
      <c r="C17" s="56"/>
      <c r="D17" s="56" t="s">
        <v>108</v>
      </c>
      <c r="E17" s="117">
        <v>0</v>
      </c>
      <c r="F17" s="117">
        <v>0</v>
      </c>
    </row>
    <row r="18" spans="1:6" x14ac:dyDescent="0.25">
      <c r="A18" s="57"/>
      <c r="B18" s="56"/>
      <c r="C18" s="56"/>
      <c r="D18" s="56" t="s">
        <v>109</v>
      </c>
      <c r="E18" s="117">
        <v>1826338</v>
      </c>
      <c r="F18" s="117">
        <v>1826338</v>
      </c>
    </row>
    <row r="19" spans="1:6" x14ac:dyDescent="0.25">
      <c r="A19" s="57"/>
      <c r="B19" s="56"/>
      <c r="C19" s="56"/>
      <c r="D19" s="56"/>
      <c r="E19" s="117"/>
      <c r="F19" s="117"/>
    </row>
    <row r="20" spans="1:6" ht="18" x14ac:dyDescent="0.25">
      <c r="A20" s="57"/>
      <c r="B20" s="56"/>
      <c r="C20" s="56"/>
      <c r="D20" s="63" t="s">
        <v>110</v>
      </c>
      <c r="E20" s="117">
        <f>E21+E22+E23+E24+E25</f>
        <v>-816992</v>
      </c>
      <c r="F20" s="117">
        <f>F21+F22+F23+F24+F25</f>
        <v>-1010230</v>
      </c>
    </row>
    <row r="21" spans="1:6" x14ac:dyDescent="0.25">
      <c r="A21" s="57"/>
      <c r="B21" s="56"/>
      <c r="C21" s="56"/>
      <c r="D21" s="56" t="s">
        <v>111</v>
      </c>
      <c r="E21" s="117">
        <v>193238</v>
      </c>
      <c r="F21" s="117">
        <v>-69030</v>
      </c>
    </row>
    <row r="22" spans="1:6" x14ac:dyDescent="0.25">
      <c r="A22" s="57"/>
      <c r="B22" s="56"/>
      <c r="C22" s="56"/>
      <c r="D22" s="56" t="s">
        <v>112</v>
      </c>
      <c r="E22" s="117">
        <v>-1010230</v>
      </c>
      <c r="F22" s="117">
        <v>-941200</v>
      </c>
    </row>
    <row r="23" spans="1:6" x14ac:dyDescent="0.25">
      <c r="A23" s="57"/>
      <c r="B23" s="56"/>
      <c r="C23" s="56"/>
      <c r="D23" s="56" t="s">
        <v>113</v>
      </c>
      <c r="E23" s="117">
        <v>0</v>
      </c>
      <c r="F23" s="117">
        <v>0</v>
      </c>
    </row>
    <row r="24" spans="1:6" x14ac:dyDescent="0.25">
      <c r="A24" s="57"/>
      <c r="B24" s="56"/>
      <c r="C24" s="56"/>
      <c r="D24" s="56" t="s">
        <v>114</v>
      </c>
      <c r="E24" s="117">
        <v>0</v>
      </c>
      <c r="F24" s="117">
        <v>0</v>
      </c>
    </row>
    <row r="25" spans="1:6" x14ac:dyDescent="0.25">
      <c r="A25" s="57"/>
      <c r="B25" s="56"/>
      <c r="C25" s="56"/>
      <c r="D25" s="56" t="s">
        <v>115</v>
      </c>
      <c r="E25" s="117">
        <v>0</v>
      </c>
      <c r="F25" s="117">
        <v>0</v>
      </c>
    </row>
    <row r="26" spans="1:6" x14ac:dyDescent="0.25">
      <c r="A26" s="57"/>
      <c r="B26" s="56"/>
      <c r="C26" s="56"/>
      <c r="D26" s="56"/>
      <c r="E26" s="117"/>
      <c r="F26" s="117"/>
    </row>
    <row r="27" spans="1:6" ht="18" x14ac:dyDescent="0.25">
      <c r="A27" s="57"/>
      <c r="B27" s="56"/>
      <c r="C27" s="56"/>
      <c r="D27" s="63" t="s">
        <v>116</v>
      </c>
      <c r="E27" s="117">
        <f>E28+E29</f>
        <v>0</v>
      </c>
      <c r="F27" s="117">
        <f>F28+F29</f>
        <v>0</v>
      </c>
    </row>
    <row r="28" spans="1:6" x14ac:dyDescent="0.25">
      <c r="A28" s="57"/>
      <c r="B28" s="56"/>
      <c r="C28" s="56"/>
      <c r="D28" s="56" t="s">
        <v>117</v>
      </c>
      <c r="E28" s="117">
        <v>0</v>
      </c>
      <c r="F28" s="117">
        <v>0</v>
      </c>
    </row>
    <row r="29" spans="1:6" x14ac:dyDescent="0.25">
      <c r="A29" s="57"/>
      <c r="B29" s="56"/>
      <c r="C29" s="56"/>
      <c r="D29" s="56" t="s">
        <v>118</v>
      </c>
      <c r="E29" s="117">
        <v>0</v>
      </c>
      <c r="F29" s="117">
        <v>0</v>
      </c>
    </row>
    <row r="30" spans="1:6" x14ac:dyDescent="0.25">
      <c r="A30" s="57"/>
      <c r="B30" s="56"/>
      <c r="C30" s="56"/>
      <c r="D30" s="56"/>
      <c r="E30" s="117"/>
      <c r="F30" s="117"/>
    </row>
    <row r="31" spans="1:6" x14ac:dyDescent="0.25">
      <c r="A31" s="57"/>
      <c r="B31" s="56"/>
      <c r="C31" s="56"/>
      <c r="D31" s="63" t="s">
        <v>119</v>
      </c>
      <c r="E31" s="117">
        <f>E15+E20+E27</f>
        <v>1009346</v>
      </c>
      <c r="F31" s="117">
        <f>F15+F20+F27</f>
        <v>816108</v>
      </c>
    </row>
    <row r="32" spans="1:6" x14ac:dyDescent="0.25">
      <c r="A32" s="57"/>
      <c r="B32" s="56"/>
      <c r="C32" s="56"/>
      <c r="D32" s="56"/>
      <c r="E32" s="117"/>
      <c r="F32" s="117"/>
    </row>
    <row r="33" spans="1:6" x14ac:dyDescent="0.25">
      <c r="A33" s="57"/>
      <c r="B33" s="56"/>
      <c r="C33" s="56"/>
      <c r="D33" s="63" t="s">
        <v>120</v>
      </c>
      <c r="E33" s="117">
        <f>E11+E31</f>
        <v>1102112</v>
      </c>
      <c r="F33" s="117">
        <f>F11+F31</f>
        <v>1003778.61</v>
      </c>
    </row>
    <row r="34" spans="1:6" x14ac:dyDescent="0.25">
      <c r="A34" s="57"/>
      <c r="B34" s="56"/>
      <c r="C34" s="56"/>
      <c r="D34" s="56"/>
      <c r="E34" s="56"/>
      <c r="F34" s="56"/>
    </row>
    <row r="35" spans="1:6" x14ac:dyDescent="0.25">
      <c r="A35" s="57"/>
      <c r="B35" s="56"/>
      <c r="C35" s="56"/>
      <c r="D35" s="56"/>
      <c r="E35" s="56"/>
      <c r="F35" s="56"/>
    </row>
    <row r="36" spans="1:6" x14ac:dyDescent="0.25">
      <c r="A36" s="57"/>
      <c r="B36" s="56"/>
      <c r="C36" s="56"/>
      <c r="D36" s="56"/>
      <c r="E36" s="56"/>
      <c r="F36" s="56"/>
    </row>
    <row r="37" spans="1:6" ht="15.75" thickBot="1" x14ac:dyDescent="0.3">
      <c r="A37" s="58"/>
      <c r="B37" s="59"/>
      <c r="C37" s="59"/>
      <c r="D37" s="59"/>
      <c r="E37" s="59"/>
      <c r="F37" s="59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A3" sqref="A3:I3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80" t="s">
        <v>550</v>
      </c>
      <c r="B1" s="181"/>
      <c r="C1" s="181"/>
      <c r="D1" s="181"/>
      <c r="E1" s="181"/>
      <c r="F1" s="181"/>
      <c r="G1" s="181"/>
      <c r="H1" s="181"/>
      <c r="I1" s="182"/>
    </row>
    <row r="2" spans="1:9" ht="15.75" thickBot="1" x14ac:dyDescent="0.3">
      <c r="A2" s="183" t="s">
        <v>121</v>
      </c>
      <c r="B2" s="184"/>
      <c r="C2" s="184"/>
      <c r="D2" s="184"/>
      <c r="E2" s="184"/>
      <c r="F2" s="184"/>
      <c r="G2" s="184"/>
      <c r="H2" s="184"/>
      <c r="I2" s="185"/>
    </row>
    <row r="3" spans="1:9" ht="15.75" thickBot="1" x14ac:dyDescent="0.3">
      <c r="A3" s="183" t="s">
        <v>572</v>
      </c>
      <c r="B3" s="184"/>
      <c r="C3" s="184"/>
      <c r="D3" s="184"/>
      <c r="E3" s="184"/>
      <c r="F3" s="184"/>
      <c r="G3" s="184"/>
      <c r="H3" s="184"/>
      <c r="I3" s="185"/>
    </row>
    <row r="4" spans="1:9" ht="15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5"/>
    </row>
    <row r="5" spans="1:9" ht="24" customHeight="1" x14ac:dyDescent="0.25">
      <c r="A5" s="186" t="s">
        <v>122</v>
      </c>
      <c r="B5" s="187"/>
      <c r="C5" s="50" t="s">
        <v>123</v>
      </c>
      <c r="D5" s="188" t="s">
        <v>124</v>
      </c>
      <c r="E5" s="188" t="s">
        <v>125</v>
      </c>
      <c r="F5" s="188" t="s">
        <v>126</v>
      </c>
      <c r="G5" s="50" t="s">
        <v>127</v>
      </c>
      <c r="H5" s="188" t="s">
        <v>129</v>
      </c>
      <c r="I5" s="188" t="s">
        <v>130</v>
      </c>
    </row>
    <row r="6" spans="1:9" ht="36.75" customHeight="1" thickBot="1" x14ac:dyDescent="0.3">
      <c r="A6" s="167"/>
      <c r="B6" s="169"/>
      <c r="C6" s="51" t="s">
        <v>571</v>
      </c>
      <c r="D6" s="189"/>
      <c r="E6" s="189"/>
      <c r="F6" s="189"/>
      <c r="G6" s="51" t="s">
        <v>128</v>
      </c>
      <c r="H6" s="189"/>
      <c r="I6" s="189"/>
    </row>
    <row r="7" spans="1:9" x14ac:dyDescent="0.25">
      <c r="A7" s="178"/>
      <c r="B7" s="179"/>
      <c r="C7" s="1"/>
      <c r="D7" s="1"/>
      <c r="E7" s="1"/>
      <c r="F7" s="1"/>
      <c r="G7" s="1"/>
      <c r="H7" s="1"/>
      <c r="I7" s="1"/>
    </row>
    <row r="8" spans="1:9" x14ac:dyDescent="0.25">
      <c r="A8" s="170" t="s">
        <v>131</v>
      </c>
      <c r="B8" s="171"/>
      <c r="C8" s="157">
        <f>C9+C13</f>
        <v>0</v>
      </c>
      <c r="D8" s="157">
        <f t="shared" ref="D8:H8" si="0">D9+D13</f>
        <v>0</v>
      </c>
      <c r="E8" s="157">
        <f t="shared" si="0"/>
        <v>0</v>
      </c>
      <c r="F8" s="157">
        <f t="shared" si="0"/>
        <v>0</v>
      </c>
      <c r="G8" s="157">
        <f t="shared" si="0"/>
        <v>0</v>
      </c>
      <c r="H8" s="157">
        <f t="shared" si="0"/>
        <v>0</v>
      </c>
      <c r="I8" s="157">
        <f>I13+I9</f>
        <v>0</v>
      </c>
    </row>
    <row r="9" spans="1:9" x14ac:dyDescent="0.25">
      <c r="A9" s="170" t="s">
        <v>132</v>
      </c>
      <c r="B9" s="171"/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</row>
    <row r="10" spans="1:9" x14ac:dyDescent="0.25">
      <c r="A10" s="10"/>
      <c r="B10" s="17" t="s">
        <v>133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 x14ac:dyDescent="0.25">
      <c r="A11" s="52"/>
      <c r="B11" s="17" t="s">
        <v>134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 x14ac:dyDescent="0.25">
      <c r="A12" s="52"/>
      <c r="B12" s="17" t="s">
        <v>135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 x14ac:dyDescent="0.25">
      <c r="A13" s="170" t="s">
        <v>136</v>
      </c>
      <c r="B13" s="171"/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 x14ac:dyDescent="0.25">
      <c r="A14" s="10"/>
      <c r="B14" s="17" t="s">
        <v>137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</row>
    <row r="15" spans="1:9" x14ac:dyDescent="0.25">
      <c r="A15" s="52"/>
      <c r="B15" s="17" t="s">
        <v>138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</row>
    <row r="16" spans="1:9" x14ac:dyDescent="0.25">
      <c r="A16" s="52"/>
      <c r="B16" s="17" t="s">
        <v>139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</row>
    <row r="17" spans="1:11" x14ac:dyDescent="0.25">
      <c r="A17" s="170" t="s">
        <v>140</v>
      </c>
      <c r="B17" s="171"/>
      <c r="C17" s="117">
        <v>95272</v>
      </c>
      <c r="D17" s="158">
        <v>0</v>
      </c>
      <c r="E17" s="158">
        <v>0</v>
      </c>
      <c r="F17" s="158">
        <v>0</v>
      </c>
      <c r="G17" s="158">
        <f>C17+D17-E17+F17</f>
        <v>95272</v>
      </c>
      <c r="H17" s="158">
        <v>0</v>
      </c>
      <c r="I17" s="158">
        <v>0</v>
      </c>
      <c r="J17" s="119"/>
      <c r="K17" s="119"/>
    </row>
    <row r="18" spans="1:11" x14ac:dyDescent="0.25">
      <c r="A18" s="52"/>
      <c r="B18" s="17"/>
      <c r="C18" s="117"/>
      <c r="D18" s="117"/>
      <c r="E18" s="117"/>
      <c r="F18" s="117"/>
      <c r="G18" s="117"/>
      <c r="H18" s="117"/>
      <c r="I18" s="117"/>
    </row>
    <row r="19" spans="1:11" ht="16.5" customHeight="1" x14ac:dyDescent="0.25">
      <c r="A19" s="170" t="s">
        <v>141</v>
      </c>
      <c r="B19" s="171"/>
      <c r="C19" s="157">
        <f>C8+C17</f>
        <v>95272</v>
      </c>
      <c r="D19" s="157">
        <f t="shared" ref="D19:H19" si="1">D8+D17</f>
        <v>0</v>
      </c>
      <c r="E19" s="157">
        <f t="shared" si="1"/>
        <v>0</v>
      </c>
      <c r="F19" s="157">
        <f t="shared" si="1"/>
        <v>0</v>
      </c>
      <c r="G19" s="157">
        <f t="shared" si="1"/>
        <v>95272</v>
      </c>
      <c r="H19" s="157">
        <f t="shared" si="1"/>
        <v>0</v>
      </c>
      <c r="I19" s="157">
        <f>I8+I17</f>
        <v>0</v>
      </c>
    </row>
    <row r="20" spans="1:11" x14ac:dyDescent="0.25">
      <c r="A20" s="170"/>
      <c r="B20" s="171"/>
      <c r="C20" s="157"/>
      <c r="D20" s="157"/>
      <c r="E20" s="157"/>
      <c r="F20" s="157"/>
      <c r="G20" s="157"/>
      <c r="H20" s="157"/>
      <c r="I20" s="157"/>
    </row>
    <row r="21" spans="1:11" ht="16.5" customHeight="1" x14ac:dyDescent="0.25">
      <c r="A21" s="170" t="s">
        <v>552</v>
      </c>
      <c r="B21" s="171"/>
      <c r="C21" s="157">
        <f>C22+C23+C24</f>
        <v>0</v>
      </c>
      <c r="D21" s="157">
        <f t="shared" ref="D21:G21" si="2">D22+D23+D24</f>
        <v>0</v>
      </c>
      <c r="E21" s="157">
        <f t="shared" si="2"/>
        <v>0</v>
      </c>
      <c r="F21" s="157">
        <f t="shared" si="2"/>
        <v>0</v>
      </c>
      <c r="G21" s="157">
        <f t="shared" si="2"/>
        <v>0</v>
      </c>
      <c r="H21" s="157">
        <f>H22+H23+H24</f>
        <v>0</v>
      </c>
      <c r="I21" s="157">
        <f>I22+I23+I24</f>
        <v>0</v>
      </c>
    </row>
    <row r="22" spans="1:11" x14ac:dyDescent="0.25">
      <c r="A22" s="172" t="s">
        <v>142</v>
      </c>
      <c r="B22" s="173"/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11" x14ac:dyDescent="0.25">
      <c r="A23" s="172" t="s">
        <v>143</v>
      </c>
      <c r="B23" s="173"/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11" x14ac:dyDescent="0.25">
      <c r="A24" s="172" t="s">
        <v>144</v>
      </c>
      <c r="B24" s="173"/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11" x14ac:dyDescent="0.25">
      <c r="A25" s="176"/>
      <c r="B25" s="177"/>
      <c r="C25" s="156"/>
      <c r="D25" s="156"/>
      <c r="E25" s="156"/>
      <c r="F25" s="156"/>
      <c r="G25" s="156"/>
      <c r="H25" s="156"/>
      <c r="I25" s="156"/>
    </row>
    <row r="26" spans="1:11" ht="16.5" customHeight="1" x14ac:dyDescent="0.25">
      <c r="A26" s="170" t="s">
        <v>145</v>
      </c>
      <c r="B26" s="171"/>
      <c r="C26" s="157">
        <f>C27+C28+C29</f>
        <v>0</v>
      </c>
      <c r="D26" s="157">
        <f t="shared" ref="D26" si="3">D27+D28+D29</f>
        <v>0</v>
      </c>
      <c r="E26" s="157">
        <f t="shared" ref="E26" si="4">E27+E28+E29</f>
        <v>0</v>
      </c>
      <c r="F26" s="157">
        <f t="shared" ref="F26" si="5">F27+F28+F29</f>
        <v>0</v>
      </c>
      <c r="G26" s="157">
        <f t="shared" ref="G26" si="6">G27+G28+G29</f>
        <v>0</v>
      </c>
      <c r="H26" s="157">
        <f>H27+H28+H29</f>
        <v>0</v>
      </c>
      <c r="I26" s="157">
        <f>I27+I28+I29</f>
        <v>0</v>
      </c>
    </row>
    <row r="27" spans="1:11" x14ac:dyDescent="0.25">
      <c r="A27" s="172" t="s">
        <v>146</v>
      </c>
      <c r="B27" s="173"/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11" x14ac:dyDescent="0.25">
      <c r="A28" s="172" t="s">
        <v>147</v>
      </c>
      <c r="B28" s="173"/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11" x14ac:dyDescent="0.25">
      <c r="A29" s="172" t="s">
        <v>148</v>
      </c>
      <c r="B29" s="173"/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11" ht="15.75" thickBot="1" x14ac:dyDescent="0.3">
      <c r="A30" s="174"/>
      <c r="B30" s="175"/>
      <c r="C30" s="159"/>
      <c r="D30" s="159"/>
      <c r="E30" s="159"/>
      <c r="F30" s="159"/>
      <c r="G30" s="159"/>
      <c r="H30" s="159"/>
      <c r="I30" s="15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A11" sqref="A1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90" t="s">
        <v>149</v>
      </c>
      <c r="B1" s="53" t="s">
        <v>150</v>
      </c>
      <c r="C1" s="53" t="s">
        <v>152</v>
      </c>
      <c r="D1" s="53" t="s">
        <v>155</v>
      </c>
      <c r="E1" s="188" t="s">
        <v>157</v>
      </c>
      <c r="F1" s="53" t="s">
        <v>158</v>
      </c>
    </row>
    <row r="2" spans="1:6" x14ac:dyDescent="0.25">
      <c r="A2" s="191"/>
      <c r="B2" s="50" t="s">
        <v>151</v>
      </c>
      <c r="C2" s="50" t="s">
        <v>153</v>
      </c>
      <c r="D2" s="50" t="s">
        <v>156</v>
      </c>
      <c r="E2" s="193"/>
      <c r="F2" s="50" t="s">
        <v>159</v>
      </c>
    </row>
    <row r="3" spans="1:6" ht="15.75" thickBot="1" x14ac:dyDescent="0.3">
      <c r="A3" s="192"/>
      <c r="B3" s="54"/>
      <c r="C3" s="51" t="s">
        <v>154</v>
      </c>
      <c r="D3" s="54"/>
      <c r="E3" s="189"/>
      <c r="F3" s="54"/>
    </row>
    <row r="4" spans="1:6" ht="18" x14ac:dyDescent="0.25">
      <c r="A4" s="55" t="s">
        <v>160</v>
      </c>
      <c r="B4" s="116">
        <f>SUM(B5:B7)</f>
        <v>0</v>
      </c>
      <c r="C4" s="116">
        <f t="shared" ref="C4:F4" si="0">SUM(C5:C7)</f>
        <v>0</v>
      </c>
      <c r="D4" s="116">
        <f t="shared" si="0"/>
        <v>0</v>
      </c>
      <c r="E4" s="116">
        <f t="shared" si="0"/>
        <v>0</v>
      </c>
      <c r="F4" s="116">
        <f t="shared" si="0"/>
        <v>0</v>
      </c>
    </row>
    <row r="5" spans="1:6" x14ac:dyDescent="0.25">
      <c r="A5" s="57" t="s">
        <v>161</v>
      </c>
      <c r="B5" s="116">
        <v>0</v>
      </c>
      <c r="C5" s="116">
        <v>0</v>
      </c>
      <c r="D5" s="116">
        <v>0</v>
      </c>
      <c r="E5" s="116">
        <v>0</v>
      </c>
      <c r="F5" s="116">
        <v>0</v>
      </c>
    </row>
    <row r="6" spans="1:6" x14ac:dyDescent="0.25">
      <c r="A6" s="57" t="s">
        <v>162</v>
      </c>
      <c r="B6" s="116">
        <v>0</v>
      </c>
      <c r="C6" s="116">
        <v>0</v>
      </c>
      <c r="D6" s="116">
        <v>0</v>
      </c>
      <c r="E6" s="116">
        <v>0</v>
      </c>
      <c r="F6" s="116">
        <v>0</v>
      </c>
    </row>
    <row r="7" spans="1:6" ht="15.75" thickBot="1" x14ac:dyDescent="0.3">
      <c r="A7" s="58"/>
      <c r="B7" s="121"/>
      <c r="C7" s="121"/>
      <c r="D7" s="121"/>
      <c r="E7" s="121"/>
      <c r="F7" s="121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E5" sqref="E5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80" t="s">
        <v>550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163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572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72" t="s">
        <v>164</v>
      </c>
      <c r="B5" s="51" t="s">
        <v>165</v>
      </c>
      <c r="C5" s="51" t="s">
        <v>166</v>
      </c>
      <c r="D5" s="51" t="s">
        <v>167</v>
      </c>
      <c r="E5" s="51" t="s">
        <v>168</v>
      </c>
      <c r="F5" s="51" t="s">
        <v>169</v>
      </c>
      <c r="G5" s="51" t="s">
        <v>170</v>
      </c>
      <c r="H5" s="51" t="s">
        <v>171</v>
      </c>
      <c r="I5" s="51" t="s">
        <v>553</v>
      </c>
      <c r="J5" s="51" t="s">
        <v>554</v>
      </c>
      <c r="K5" s="51" t="s">
        <v>555</v>
      </c>
    </row>
    <row r="6" spans="1:11" x14ac:dyDescent="0.25">
      <c r="A6" s="3"/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18" x14ac:dyDescent="0.25">
      <c r="A7" s="55" t="s">
        <v>172</v>
      </c>
      <c r="B7" s="120">
        <f t="shared" ref="B7:K7" si="0">SUM(B8:B10)</f>
        <v>0</v>
      </c>
      <c r="C7" s="120">
        <f t="shared" si="0"/>
        <v>0</v>
      </c>
      <c r="D7" s="120">
        <f t="shared" si="0"/>
        <v>0</v>
      </c>
      <c r="E7" s="120">
        <f t="shared" si="0"/>
        <v>0</v>
      </c>
      <c r="F7" s="120">
        <f t="shared" si="0"/>
        <v>0</v>
      </c>
      <c r="G7" s="120">
        <f t="shared" si="0"/>
        <v>0</v>
      </c>
      <c r="H7" s="120">
        <f t="shared" si="0"/>
        <v>0</v>
      </c>
      <c r="I7" s="120">
        <f t="shared" si="0"/>
        <v>0</v>
      </c>
      <c r="J7" s="120">
        <f t="shared" si="0"/>
        <v>0</v>
      </c>
      <c r="K7" s="120">
        <f t="shared" si="0"/>
        <v>0</v>
      </c>
    </row>
    <row r="8" spans="1:11" x14ac:dyDescent="0.25">
      <c r="A8" s="73" t="s">
        <v>173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</row>
    <row r="9" spans="1:11" x14ac:dyDescent="0.25">
      <c r="A9" s="73" t="s">
        <v>174</v>
      </c>
      <c r="B9" s="116">
        <v>0</v>
      </c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</row>
    <row r="10" spans="1:11" x14ac:dyDescent="0.25">
      <c r="A10" s="73" t="s">
        <v>175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</row>
    <row r="11" spans="1:11" x14ac:dyDescent="0.25">
      <c r="A11" s="69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25">
      <c r="A12" s="55" t="s">
        <v>176</v>
      </c>
      <c r="B12" s="120">
        <f t="shared" ref="B12:K12" si="1">SUM(B13:B15)</f>
        <v>0</v>
      </c>
      <c r="C12" s="120">
        <f t="shared" si="1"/>
        <v>0</v>
      </c>
      <c r="D12" s="120">
        <f t="shared" si="1"/>
        <v>0</v>
      </c>
      <c r="E12" s="120">
        <f t="shared" si="1"/>
        <v>0</v>
      </c>
      <c r="F12" s="120">
        <f t="shared" si="1"/>
        <v>0</v>
      </c>
      <c r="G12" s="120">
        <f t="shared" si="1"/>
        <v>0</v>
      </c>
      <c r="H12" s="120">
        <f t="shared" si="1"/>
        <v>0</v>
      </c>
      <c r="I12" s="120">
        <f t="shared" si="1"/>
        <v>0</v>
      </c>
      <c r="J12" s="120">
        <f t="shared" si="1"/>
        <v>0</v>
      </c>
      <c r="K12" s="120">
        <f t="shared" si="1"/>
        <v>0</v>
      </c>
    </row>
    <row r="13" spans="1:11" x14ac:dyDescent="0.25">
      <c r="A13" s="73" t="s">
        <v>177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1:11" x14ac:dyDescent="0.25">
      <c r="A14" s="73" t="s">
        <v>178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</row>
    <row r="15" spans="1:11" x14ac:dyDescent="0.25">
      <c r="A15" s="73" t="s">
        <v>179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</row>
    <row r="16" spans="1:11" x14ac:dyDescent="0.25">
      <c r="A16" s="69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ht="18" x14ac:dyDescent="0.25">
      <c r="A17" s="55" t="s">
        <v>180</v>
      </c>
      <c r="B17" s="120">
        <f t="shared" ref="B17:K17" si="2">B7+B12</f>
        <v>0</v>
      </c>
      <c r="C17" s="120">
        <f t="shared" si="2"/>
        <v>0</v>
      </c>
      <c r="D17" s="120">
        <f t="shared" si="2"/>
        <v>0</v>
      </c>
      <c r="E17" s="120">
        <f t="shared" si="2"/>
        <v>0</v>
      </c>
      <c r="F17" s="120">
        <f t="shared" si="2"/>
        <v>0</v>
      </c>
      <c r="G17" s="120">
        <f t="shared" si="2"/>
        <v>0</v>
      </c>
      <c r="H17" s="120">
        <f t="shared" si="2"/>
        <v>0</v>
      </c>
      <c r="I17" s="120">
        <f t="shared" si="2"/>
        <v>0</v>
      </c>
      <c r="J17" s="120">
        <f t="shared" si="2"/>
        <v>0</v>
      </c>
      <c r="K17" s="120">
        <f t="shared" si="2"/>
        <v>0</v>
      </c>
    </row>
    <row r="18" spans="1:11" ht="15.75" thickBot="1" x14ac:dyDescent="0.3">
      <c r="A18" s="58"/>
      <c r="B18" s="123"/>
      <c r="C18" s="123"/>
      <c r="D18" s="123"/>
      <c r="E18" s="123"/>
      <c r="F18" s="123"/>
      <c r="G18" s="123"/>
      <c r="H18" s="123"/>
      <c r="I18" s="123"/>
      <c r="J18" s="123"/>
      <c r="K18" s="123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79"/>
  <sheetViews>
    <sheetView workbookViewId="0">
      <selection activeCell="B12" sqref="B1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96" t="s">
        <v>550</v>
      </c>
      <c r="B1" s="197"/>
      <c r="C1" s="197"/>
      <c r="D1" s="197"/>
      <c r="E1" s="197"/>
    </row>
    <row r="2" spans="1:5" x14ac:dyDescent="0.25">
      <c r="A2" s="196" t="s">
        <v>181</v>
      </c>
      <c r="B2" s="197"/>
      <c r="C2" s="197"/>
      <c r="D2" s="197"/>
      <c r="E2" s="197"/>
    </row>
    <row r="3" spans="1:5" x14ac:dyDescent="0.25">
      <c r="A3" s="196" t="s">
        <v>572</v>
      </c>
      <c r="B3" s="197"/>
      <c r="C3" s="197"/>
      <c r="D3" s="197"/>
      <c r="E3" s="197"/>
    </row>
    <row r="4" spans="1:5" x14ac:dyDescent="0.25">
      <c r="A4" s="196" t="s">
        <v>2</v>
      </c>
      <c r="B4" s="197"/>
      <c r="C4" s="197"/>
      <c r="D4" s="197"/>
      <c r="E4" s="197"/>
    </row>
    <row r="5" spans="1:5" ht="15.75" thickBot="1" x14ac:dyDescent="0.3"/>
    <row r="6" spans="1:5" x14ac:dyDescent="0.25">
      <c r="A6" s="200" t="s">
        <v>3</v>
      </c>
      <c r="B6" s="201"/>
      <c r="C6" s="53" t="s">
        <v>182</v>
      </c>
      <c r="D6" s="188" t="s">
        <v>184</v>
      </c>
      <c r="E6" s="53" t="s">
        <v>185</v>
      </c>
    </row>
    <row r="7" spans="1:5" ht="15.75" thickBot="1" x14ac:dyDescent="0.3">
      <c r="A7" s="202"/>
      <c r="B7" s="203"/>
      <c r="C7" s="51" t="s">
        <v>183</v>
      </c>
      <c r="D7" s="189"/>
      <c r="E7" s="51" t="s">
        <v>186</v>
      </c>
    </row>
    <row r="8" spans="1:5" x14ac:dyDescent="0.25">
      <c r="A8" s="74"/>
      <c r="B8" s="75"/>
      <c r="C8" s="75"/>
      <c r="D8" s="75"/>
      <c r="E8" s="75"/>
    </row>
    <row r="9" spans="1:5" x14ac:dyDescent="0.25">
      <c r="A9" s="74"/>
      <c r="B9" s="76" t="s">
        <v>187</v>
      </c>
      <c r="C9" s="149">
        <f>SUM(C10:C12)</f>
        <v>8280000</v>
      </c>
      <c r="D9" s="149">
        <f t="shared" ref="D9:E9" si="0">SUM(D10:D12)</f>
        <v>1877342</v>
      </c>
      <c r="E9" s="149">
        <f t="shared" si="0"/>
        <v>1877342</v>
      </c>
    </row>
    <row r="10" spans="1:5" x14ac:dyDescent="0.25">
      <c r="A10" s="74"/>
      <c r="B10" s="77" t="s">
        <v>188</v>
      </c>
      <c r="C10" s="149">
        <v>8280000</v>
      </c>
      <c r="D10" s="149">
        <v>1877342</v>
      </c>
      <c r="E10" s="149">
        <v>1877342</v>
      </c>
    </row>
    <row r="11" spans="1:5" x14ac:dyDescent="0.25">
      <c r="A11" s="74"/>
      <c r="B11" s="77" t="s">
        <v>189</v>
      </c>
      <c r="C11" s="149">
        <v>0</v>
      </c>
      <c r="D11" s="149">
        <v>0</v>
      </c>
      <c r="E11" s="149">
        <v>0</v>
      </c>
    </row>
    <row r="12" spans="1:5" x14ac:dyDescent="0.25">
      <c r="A12" s="74"/>
      <c r="B12" s="77" t="s">
        <v>190</v>
      </c>
      <c r="C12" s="149">
        <v>0</v>
      </c>
      <c r="D12" s="149">
        <v>0</v>
      </c>
      <c r="E12" s="149">
        <v>0</v>
      </c>
    </row>
    <row r="13" spans="1:5" x14ac:dyDescent="0.25">
      <c r="A13" s="74"/>
      <c r="B13" s="75"/>
      <c r="C13" s="149"/>
      <c r="D13" s="149"/>
      <c r="E13" s="149"/>
    </row>
    <row r="14" spans="1:5" x14ac:dyDescent="0.25">
      <c r="A14" s="78"/>
      <c r="B14" s="76" t="s">
        <v>556</v>
      </c>
      <c r="C14" s="149">
        <f>C15+C16</f>
        <v>8280000</v>
      </c>
      <c r="D14" s="149">
        <f t="shared" ref="D14:E14" si="1">D15+D16</f>
        <v>1877342</v>
      </c>
      <c r="E14" s="149">
        <f t="shared" si="1"/>
        <v>1877342</v>
      </c>
    </row>
    <row r="15" spans="1:5" x14ac:dyDescent="0.25">
      <c r="A15" s="74"/>
      <c r="B15" s="77" t="s">
        <v>191</v>
      </c>
      <c r="C15" s="149">
        <v>8280000</v>
      </c>
      <c r="D15" s="149">
        <v>1877342</v>
      </c>
      <c r="E15" s="149">
        <v>1877342</v>
      </c>
    </row>
    <row r="16" spans="1:5" x14ac:dyDescent="0.25">
      <c r="A16" s="74"/>
      <c r="B16" s="77" t="s">
        <v>192</v>
      </c>
      <c r="C16" s="149">
        <v>0</v>
      </c>
      <c r="D16" s="149">
        <v>0</v>
      </c>
      <c r="E16" s="149">
        <v>0</v>
      </c>
    </row>
    <row r="17" spans="1:5" x14ac:dyDescent="0.25">
      <c r="A17" s="74"/>
      <c r="B17" s="75"/>
      <c r="C17" s="149"/>
      <c r="D17" s="149"/>
      <c r="E17" s="149"/>
    </row>
    <row r="18" spans="1:5" x14ac:dyDescent="0.25">
      <c r="A18" s="74"/>
      <c r="B18" s="76" t="s">
        <v>193</v>
      </c>
      <c r="C18" s="149">
        <f>C19+C20</f>
        <v>0</v>
      </c>
      <c r="D18" s="149">
        <f t="shared" ref="D18:E18" si="2">D19+D20</f>
        <v>0</v>
      </c>
      <c r="E18" s="149">
        <f t="shared" si="2"/>
        <v>0</v>
      </c>
    </row>
    <row r="19" spans="1:5" x14ac:dyDescent="0.25">
      <c r="A19" s="74"/>
      <c r="B19" s="77" t="s">
        <v>194</v>
      </c>
      <c r="C19" s="149">
        <v>0</v>
      </c>
      <c r="D19" s="149">
        <v>0</v>
      </c>
      <c r="E19" s="149">
        <v>0</v>
      </c>
    </row>
    <row r="20" spans="1:5" x14ac:dyDescent="0.25">
      <c r="A20" s="74"/>
      <c r="B20" s="77" t="s">
        <v>195</v>
      </c>
      <c r="C20" s="149">
        <v>0</v>
      </c>
      <c r="D20" s="149">
        <v>0</v>
      </c>
      <c r="E20" s="149">
        <v>0</v>
      </c>
    </row>
    <row r="21" spans="1:5" x14ac:dyDescent="0.25">
      <c r="A21" s="74"/>
      <c r="B21" s="75"/>
      <c r="C21" s="149"/>
      <c r="D21" s="149"/>
      <c r="E21" s="149"/>
    </row>
    <row r="22" spans="1:5" x14ac:dyDescent="0.25">
      <c r="A22" s="74"/>
      <c r="B22" s="76" t="s">
        <v>196</v>
      </c>
      <c r="C22" s="149">
        <f>C9-C14+C18</f>
        <v>0</v>
      </c>
      <c r="D22" s="149">
        <f t="shared" ref="D22:E22" si="3">D9-D14+D18</f>
        <v>0</v>
      </c>
      <c r="E22" s="149">
        <f t="shared" si="3"/>
        <v>0</v>
      </c>
    </row>
    <row r="23" spans="1:5" x14ac:dyDescent="0.25">
      <c r="A23" s="74"/>
      <c r="B23" s="76" t="s">
        <v>197</v>
      </c>
      <c r="C23" s="149">
        <f>C22-C12</f>
        <v>0</v>
      </c>
      <c r="D23" s="149">
        <f t="shared" ref="D23:E23" si="4">D22-D12</f>
        <v>0</v>
      </c>
      <c r="E23" s="149">
        <f t="shared" si="4"/>
        <v>0</v>
      </c>
    </row>
    <row r="24" spans="1:5" ht="18" x14ac:dyDescent="0.25">
      <c r="A24" s="74"/>
      <c r="B24" s="76" t="s">
        <v>198</v>
      </c>
      <c r="C24" s="149">
        <f>C23-C18</f>
        <v>0</v>
      </c>
      <c r="D24" s="149">
        <f t="shared" ref="D24:E24" si="5">D23-D18</f>
        <v>0</v>
      </c>
      <c r="E24" s="149">
        <f t="shared" si="5"/>
        <v>0</v>
      </c>
    </row>
    <row r="25" spans="1:5" ht="15.75" thickBot="1" x14ac:dyDescent="0.3">
      <c r="A25" s="79"/>
      <c r="B25" s="80"/>
      <c r="C25" s="150"/>
      <c r="D25" s="150"/>
      <c r="E25" s="150"/>
    </row>
    <row r="26" spans="1:5" ht="15.75" thickBot="1" x14ac:dyDescent="0.3">
      <c r="A26" s="81"/>
      <c r="B26" s="81"/>
      <c r="C26" s="81"/>
      <c r="D26" s="81"/>
      <c r="E26" s="81"/>
    </row>
    <row r="27" spans="1:5" ht="15.75" thickBot="1" x14ac:dyDescent="0.3">
      <c r="A27" s="210" t="s">
        <v>199</v>
      </c>
      <c r="B27" s="211"/>
      <c r="C27" s="82" t="s">
        <v>200</v>
      </c>
      <c r="D27" s="82" t="s">
        <v>184</v>
      </c>
      <c r="E27" s="82" t="s">
        <v>201</v>
      </c>
    </row>
    <row r="28" spans="1:5" x14ac:dyDescent="0.25">
      <c r="A28" s="74"/>
      <c r="B28" s="75"/>
      <c r="C28" s="75"/>
      <c r="D28" s="75"/>
      <c r="E28" s="75"/>
    </row>
    <row r="29" spans="1:5" x14ac:dyDescent="0.25">
      <c r="A29" s="78"/>
      <c r="B29" s="76" t="s">
        <v>202</v>
      </c>
      <c r="C29" s="149">
        <f>C30+C31</f>
        <v>0</v>
      </c>
      <c r="D29" s="149">
        <f t="shared" ref="D29:E29" si="6">D30+D31</f>
        <v>0</v>
      </c>
      <c r="E29" s="149">
        <f t="shared" si="6"/>
        <v>0</v>
      </c>
    </row>
    <row r="30" spans="1:5" x14ac:dyDescent="0.25">
      <c r="A30" s="74"/>
      <c r="B30" s="83" t="s">
        <v>203</v>
      </c>
      <c r="C30" s="149"/>
      <c r="D30" s="149"/>
      <c r="E30" s="149"/>
    </row>
    <row r="31" spans="1:5" x14ac:dyDescent="0.25">
      <c r="A31" s="74"/>
      <c r="B31" s="83" t="s">
        <v>204</v>
      </c>
      <c r="C31" s="149"/>
      <c r="D31" s="149"/>
      <c r="E31" s="149"/>
    </row>
    <row r="32" spans="1:5" x14ac:dyDescent="0.25">
      <c r="A32" s="74"/>
      <c r="B32" s="75"/>
      <c r="C32" s="149"/>
      <c r="D32" s="149"/>
      <c r="E32" s="149"/>
    </row>
    <row r="33" spans="1:5" x14ac:dyDescent="0.25">
      <c r="A33" s="78"/>
      <c r="B33" s="76" t="s">
        <v>205</v>
      </c>
      <c r="C33" s="151">
        <f>C24+C29</f>
        <v>0</v>
      </c>
      <c r="D33" s="151">
        <f t="shared" ref="D33:E33" si="7">D24+D29</f>
        <v>0</v>
      </c>
      <c r="E33" s="151">
        <f t="shared" si="7"/>
        <v>0</v>
      </c>
    </row>
    <row r="34" spans="1:5" ht="15.75" thickBot="1" x14ac:dyDescent="0.3">
      <c r="A34" s="79"/>
      <c r="B34" s="80"/>
      <c r="C34" s="150"/>
      <c r="D34" s="150"/>
      <c r="E34" s="150"/>
    </row>
    <row r="35" spans="1:5" ht="15.75" thickBot="1" x14ac:dyDescent="0.3">
      <c r="A35" s="81"/>
      <c r="B35" s="81"/>
      <c r="C35" s="81"/>
      <c r="D35" s="81"/>
      <c r="E35" s="81"/>
    </row>
    <row r="36" spans="1:5" x14ac:dyDescent="0.25">
      <c r="A36" s="200" t="s">
        <v>199</v>
      </c>
      <c r="B36" s="201"/>
      <c r="C36" s="188" t="s">
        <v>206</v>
      </c>
      <c r="D36" s="190" t="s">
        <v>184</v>
      </c>
      <c r="E36" s="84" t="s">
        <v>185</v>
      </c>
    </row>
    <row r="37" spans="1:5" ht="15.75" thickBot="1" x14ac:dyDescent="0.3">
      <c r="A37" s="202"/>
      <c r="B37" s="203"/>
      <c r="C37" s="189"/>
      <c r="D37" s="192"/>
      <c r="E37" s="85" t="s">
        <v>201</v>
      </c>
    </row>
    <row r="38" spans="1:5" x14ac:dyDescent="0.25">
      <c r="A38" s="86"/>
      <c r="B38" s="87"/>
      <c r="C38" s="87"/>
      <c r="D38" s="87"/>
      <c r="E38" s="87"/>
    </row>
    <row r="39" spans="1:5" x14ac:dyDescent="0.25">
      <c r="A39" s="88"/>
      <c r="B39" s="89" t="s">
        <v>207</v>
      </c>
      <c r="C39" s="152">
        <f>C40+C41</f>
        <v>0</v>
      </c>
      <c r="D39" s="152">
        <f t="shared" ref="D39:E39" si="8">D40+D41</f>
        <v>0</v>
      </c>
      <c r="E39" s="152">
        <f t="shared" si="8"/>
        <v>0</v>
      </c>
    </row>
    <row r="40" spans="1:5" x14ac:dyDescent="0.25">
      <c r="A40" s="86"/>
      <c r="B40" s="90" t="s">
        <v>208</v>
      </c>
      <c r="C40" s="152"/>
      <c r="D40" s="152"/>
      <c r="E40" s="152"/>
    </row>
    <row r="41" spans="1:5" x14ac:dyDescent="0.25">
      <c r="A41" s="86"/>
      <c r="B41" s="90" t="s">
        <v>209</v>
      </c>
      <c r="C41" s="152"/>
      <c r="D41" s="152"/>
      <c r="E41" s="152"/>
    </row>
    <row r="42" spans="1:5" x14ac:dyDescent="0.25">
      <c r="A42" s="88"/>
      <c r="B42" s="89" t="s">
        <v>210</v>
      </c>
      <c r="C42" s="152">
        <f>C43+C44</f>
        <v>0</v>
      </c>
      <c r="D42" s="152">
        <f t="shared" ref="D42:E42" si="9">D43+D44</f>
        <v>0</v>
      </c>
      <c r="E42" s="152">
        <f t="shared" si="9"/>
        <v>0</v>
      </c>
    </row>
    <row r="43" spans="1:5" x14ac:dyDescent="0.25">
      <c r="A43" s="86"/>
      <c r="B43" s="90" t="s">
        <v>211</v>
      </c>
      <c r="C43" s="152"/>
      <c r="D43" s="152"/>
      <c r="E43" s="152"/>
    </row>
    <row r="44" spans="1:5" x14ac:dyDescent="0.25">
      <c r="A44" s="86"/>
      <c r="B44" s="90" t="s">
        <v>212</v>
      </c>
      <c r="C44" s="152"/>
      <c r="D44" s="152"/>
      <c r="E44" s="152"/>
    </row>
    <row r="45" spans="1:5" x14ac:dyDescent="0.25">
      <c r="A45" s="86"/>
      <c r="B45" s="87"/>
      <c r="C45" s="152"/>
      <c r="D45" s="152"/>
      <c r="E45" s="152"/>
    </row>
    <row r="46" spans="1:5" x14ac:dyDescent="0.25">
      <c r="A46" s="204"/>
      <c r="B46" s="206" t="s">
        <v>213</v>
      </c>
      <c r="C46" s="208">
        <f>C39-C42</f>
        <v>0</v>
      </c>
      <c r="D46" s="208">
        <f t="shared" ref="D46:E46" si="10">D39-D42</f>
        <v>0</v>
      </c>
      <c r="E46" s="208">
        <f t="shared" si="10"/>
        <v>0</v>
      </c>
    </row>
    <row r="47" spans="1:5" ht="15.75" thickBot="1" x14ac:dyDescent="0.3">
      <c r="A47" s="205"/>
      <c r="B47" s="207"/>
      <c r="C47" s="209"/>
      <c r="D47" s="209"/>
      <c r="E47" s="209"/>
    </row>
    <row r="48" spans="1:5" ht="15.75" thickBot="1" x14ac:dyDescent="0.3">
      <c r="A48" s="81"/>
      <c r="B48" s="81"/>
      <c r="C48" s="81"/>
      <c r="D48" s="81"/>
      <c r="E48" s="81"/>
    </row>
    <row r="49" spans="1:5" x14ac:dyDescent="0.25">
      <c r="A49" s="200" t="s">
        <v>199</v>
      </c>
      <c r="B49" s="201"/>
      <c r="C49" s="84" t="s">
        <v>182</v>
      </c>
      <c r="D49" s="190" t="s">
        <v>184</v>
      </c>
      <c r="E49" s="84" t="s">
        <v>185</v>
      </c>
    </row>
    <row r="50" spans="1:5" ht="15.75" thickBot="1" x14ac:dyDescent="0.3">
      <c r="A50" s="202"/>
      <c r="B50" s="203"/>
      <c r="C50" s="85" t="s">
        <v>200</v>
      </c>
      <c r="D50" s="192"/>
      <c r="E50" s="85" t="s">
        <v>201</v>
      </c>
    </row>
    <row r="51" spans="1:5" x14ac:dyDescent="0.25">
      <c r="A51" s="198"/>
      <c r="B51" s="199"/>
      <c r="C51" s="87"/>
      <c r="D51" s="87"/>
      <c r="E51" s="87"/>
    </row>
    <row r="52" spans="1:5" x14ac:dyDescent="0.25">
      <c r="A52" s="86"/>
      <c r="B52" s="87" t="s">
        <v>214</v>
      </c>
      <c r="C52" s="153">
        <v>82280000</v>
      </c>
      <c r="D52" s="153">
        <v>1877342</v>
      </c>
      <c r="E52" s="153">
        <v>8934106</v>
      </c>
    </row>
    <row r="53" spans="1:5" x14ac:dyDescent="0.25">
      <c r="A53" s="86"/>
      <c r="B53" s="87" t="s">
        <v>215</v>
      </c>
      <c r="C53" s="153">
        <f>C54-C55</f>
        <v>0</v>
      </c>
      <c r="D53" s="153">
        <f t="shared" ref="D53:E53" si="11">D54-D55</f>
        <v>0</v>
      </c>
      <c r="E53" s="153">
        <f t="shared" si="11"/>
        <v>0</v>
      </c>
    </row>
    <row r="54" spans="1:5" x14ac:dyDescent="0.25">
      <c r="A54" s="86"/>
      <c r="B54" s="90" t="s">
        <v>208</v>
      </c>
      <c r="C54" s="153">
        <v>0</v>
      </c>
      <c r="D54" s="153">
        <v>0</v>
      </c>
      <c r="E54" s="153">
        <v>0</v>
      </c>
    </row>
    <row r="55" spans="1:5" x14ac:dyDescent="0.25">
      <c r="A55" s="86"/>
      <c r="B55" s="90" t="s">
        <v>211</v>
      </c>
      <c r="C55" s="153">
        <v>0</v>
      </c>
      <c r="D55" s="153">
        <v>0</v>
      </c>
      <c r="E55" s="153">
        <v>0</v>
      </c>
    </row>
    <row r="56" spans="1:5" x14ac:dyDescent="0.25">
      <c r="A56" s="86"/>
      <c r="B56" s="87"/>
      <c r="C56" s="153"/>
      <c r="D56" s="153"/>
      <c r="E56" s="153"/>
    </row>
    <row r="57" spans="1:5" x14ac:dyDescent="0.25">
      <c r="A57" s="86"/>
      <c r="B57" s="87" t="s">
        <v>191</v>
      </c>
      <c r="C57" s="153">
        <f>C15</f>
        <v>8280000</v>
      </c>
      <c r="D57" s="153">
        <f t="shared" ref="D57:E57" si="12">D15</f>
        <v>1877342</v>
      </c>
      <c r="E57" s="153">
        <f t="shared" si="12"/>
        <v>1877342</v>
      </c>
    </row>
    <row r="58" spans="1:5" x14ac:dyDescent="0.25">
      <c r="A58" s="86"/>
      <c r="B58" s="87"/>
      <c r="C58" s="153"/>
      <c r="D58" s="153"/>
      <c r="E58" s="153"/>
    </row>
    <row r="59" spans="1:5" x14ac:dyDescent="0.25">
      <c r="A59" s="86"/>
      <c r="B59" s="87" t="s">
        <v>194</v>
      </c>
      <c r="C59" s="153">
        <v>0</v>
      </c>
      <c r="D59" s="153">
        <v>0</v>
      </c>
      <c r="E59" s="153">
        <v>0</v>
      </c>
    </row>
    <row r="60" spans="1:5" x14ac:dyDescent="0.25">
      <c r="A60" s="86"/>
      <c r="B60" s="87"/>
      <c r="C60" s="153"/>
      <c r="D60" s="153"/>
      <c r="E60" s="153"/>
    </row>
    <row r="61" spans="1:5" x14ac:dyDescent="0.25">
      <c r="A61" s="88"/>
      <c r="B61" s="89" t="s">
        <v>216</v>
      </c>
      <c r="C61" s="154">
        <f>C52+C53-C57+C59</f>
        <v>74000000</v>
      </c>
      <c r="D61" s="154">
        <f t="shared" ref="D61:E61" si="13">D52+D53-D57+D59</f>
        <v>0</v>
      </c>
      <c r="E61" s="154">
        <f t="shared" si="13"/>
        <v>7056764</v>
      </c>
    </row>
    <row r="62" spans="1:5" x14ac:dyDescent="0.25">
      <c r="A62" s="88"/>
      <c r="B62" s="89" t="s">
        <v>217</v>
      </c>
      <c r="C62" s="154">
        <f>C61-C53</f>
        <v>74000000</v>
      </c>
      <c r="D62" s="154">
        <f t="shared" ref="D62:E62" si="14">D61-D53</f>
        <v>0</v>
      </c>
      <c r="E62" s="154">
        <f t="shared" si="14"/>
        <v>7056764</v>
      </c>
    </row>
    <row r="63" spans="1:5" ht="15.75" thickBot="1" x14ac:dyDescent="0.3">
      <c r="A63" s="91"/>
      <c r="B63" s="92"/>
      <c r="C63" s="155"/>
      <c r="D63" s="155"/>
      <c r="E63" s="155"/>
    </row>
    <row r="64" spans="1:5" ht="15.75" thickBot="1" x14ac:dyDescent="0.3">
      <c r="A64" s="81"/>
      <c r="B64" s="81"/>
      <c r="C64" s="81"/>
      <c r="D64" s="81"/>
      <c r="E64" s="81"/>
    </row>
    <row r="65" spans="1:5" x14ac:dyDescent="0.25">
      <c r="A65" s="200" t="s">
        <v>199</v>
      </c>
      <c r="B65" s="201"/>
      <c r="C65" s="190" t="s">
        <v>206</v>
      </c>
      <c r="D65" s="190" t="s">
        <v>184</v>
      </c>
      <c r="E65" s="84" t="s">
        <v>185</v>
      </c>
    </row>
    <row r="66" spans="1:5" ht="15.75" thickBot="1" x14ac:dyDescent="0.3">
      <c r="A66" s="202"/>
      <c r="B66" s="203"/>
      <c r="C66" s="192"/>
      <c r="D66" s="192"/>
      <c r="E66" s="85" t="s">
        <v>201</v>
      </c>
    </row>
    <row r="67" spans="1:5" x14ac:dyDescent="0.25">
      <c r="A67" s="198"/>
      <c r="B67" s="199"/>
      <c r="C67" s="87"/>
      <c r="D67" s="87"/>
      <c r="E67" s="87"/>
    </row>
    <row r="68" spans="1:5" x14ac:dyDescent="0.25">
      <c r="A68" s="86"/>
      <c r="B68" s="87" t="s">
        <v>189</v>
      </c>
      <c r="C68" s="124">
        <v>0</v>
      </c>
      <c r="D68" s="124">
        <v>0</v>
      </c>
      <c r="E68" s="124">
        <v>0</v>
      </c>
    </row>
    <row r="69" spans="1:5" x14ac:dyDescent="0.25">
      <c r="A69" s="86"/>
      <c r="B69" s="87" t="s">
        <v>218</v>
      </c>
      <c r="C69" s="124">
        <f>C70-C71</f>
        <v>0</v>
      </c>
      <c r="D69" s="124">
        <f t="shared" ref="D69:E69" si="15">D70-D71</f>
        <v>0</v>
      </c>
      <c r="E69" s="124">
        <f t="shared" si="15"/>
        <v>0</v>
      </c>
    </row>
    <row r="70" spans="1:5" x14ac:dyDescent="0.25">
      <c r="A70" s="86"/>
      <c r="B70" s="90" t="s">
        <v>209</v>
      </c>
      <c r="C70" s="124">
        <v>0</v>
      </c>
      <c r="D70" s="124">
        <v>0</v>
      </c>
      <c r="E70" s="124">
        <v>0</v>
      </c>
    </row>
    <row r="71" spans="1:5" x14ac:dyDescent="0.25">
      <c r="A71" s="86"/>
      <c r="B71" s="90" t="s">
        <v>212</v>
      </c>
      <c r="C71" s="124">
        <v>0</v>
      </c>
      <c r="D71" s="124">
        <v>0</v>
      </c>
      <c r="E71" s="124">
        <v>0</v>
      </c>
    </row>
    <row r="72" spans="1:5" x14ac:dyDescent="0.25">
      <c r="A72" s="86"/>
      <c r="B72" s="87"/>
      <c r="C72" s="124"/>
      <c r="D72" s="124"/>
      <c r="E72" s="124"/>
    </row>
    <row r="73" spans="1:5" x14ac:dyDescent="0.25">
      <c r="A73" s="86"/>
      <c r="B73" s="87" t="s">
        <v>219</v>
      </c>
      <c r="C73" s="124">
        <v>0</v>
      </c>
      <c r="D73" s="124">
        <v>0</v>
      </c>
      <c r="E73" s="124">
        <v>0</v>
      </c>
    </row>
    <row r="74" spans="1:5" x14ac:dyDescent="0.25">
      <c r="A74" s="86"/>
      <c r="B74" s="87"/>
      <c r="C74" s="124"/>
      <c r="D74" s="124"/>
      <c r="E74" s="124"/>
    </row>
    <row r="75" spans="1:5" x14ac:dyDescent="0.25">
      <c r="A75" s="86"/>
      <c r="B75" s="87" t="s">
        <v>195</v>
      </c>
      <c r="C75" s="124">
        <v>0</v>
      </c>
      <c r="D75" s="124">
        <v>0</v>
      </c>
      <c r="E75" s="124">
        <v>0</v>
      </c>
    </row>
    <row r="76" spans="1:5" x14ac:dyDescent="0.25">
      <c r="A76" s="86"/>
      <c r="B76" s="87"/>
      <c r="C76" s="124"/>
      <c r="D76" s="124"/>
      <c r="E76" s="124"/>
    </row>
    <row r="77" spans="1:5" x14ac:dyDescent="0.25">
      <c r="A77" s="88"/>
      <c r="B77" s="89" t="s">
        <v>220</v>
      </c>
      <c r="C77" s="124">
        <f>C68+C69-C73+C75</f>
        <v>0</v>
      </c>
      <c r="D77" s="124">
        <f t="shared" ref="D77:E77" si="16">D68+D69-D73+D75</f>
        <v>0</v>
      </c>
      <c r="E77" s="124">
        <f t="shared" si="16"/>
        <v>0</v>
      </c>
    </row>
    <row r="78" spans="1:5" x14ac:dyDescent="0.25">
      <c r="A78" s="204"/>
      <c r="B78" s="206" t="s">
        <v>221</v>
      </c>
      <c r="C78" s="194">
        <f>C77-C69</f>
        <v>0</v>
      </c>
      <c r="D78" s="194">
        <f t="shared" ref="D78:E78" si="17">D77-D69</f>
        <v>0</v>
      </c>
      <c r="E78" s="194">
        <f t="shared" si="17"/>
        <v>0</v>
      </c>
    </row>
    <row r="79" spans="1:5" ht="15.75" thickBot="1" x14ac:dyDescent="0.3">
      <c r="A79" s="205"/>
      <c r="B79" s="207"/>
      <c r="C79" s="195"/>
      <c r="D79" s="195"/>
      <c r="E79" s="19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activeCell="H11" sqref="H11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61" t="s">
        <v>550</v>
      </c>
      <c r="B1" s="162"/>
      <c r="C1" s="162"/>
      <c r="D1" s="162"/>
      <c r="E1" s="162"/>
      <c r="F1" s="162"/>
      <c r="G1" s="162"/>
      <c r="H1" s="162"/>
      <c r="I1" s="163"/>
    </row>
    <row r="2" spans="1:10" x14ac:dyDescent="0.25">
      <c r="A2" s="196" t="s">
        <v>222</v>
      </c>
      <c r="B2" s="197"/>
      <c r="C2" s="197"/>
      <c r="D2" s="197"/>
      <c r="E2" s="197"/>
      <c r="F2" s="197"/>
      <c r="G2" s="197"/>
      <c r="H2" s="197"/>
      <c r="I2" s="230"/>
    </row>
    <row r="3" spans="1:10" x14ac:dyDescent="0.25">
      <c r="A3" s="196" t="s">
        <v>572</v>
      </c>
      <c r="B3" s="197"/>
      <c r="C3" s="197"/>
      <c r="D3" s="197"/>
      <c r="E3" s="197"/>
      <c r="F3" s="197"/>
      <c r="G3" s="197"/>
      <c r="H3" s="197"/>
      <c r="I3" s="230"/>
    </row>
    <row r="4" spans="1:10" ht="15.75" thickBot="1" x14ac:dyDescent="0.3">
      <c r="A4" s="231" t="s">
        <v>2</v>
      </c>
      <c r="B4" s="232"/>
      <c r="C4" s="232"/>
      <c r="D4" s="232"/>
      <c r="E4" s="232"/>
      <c r="F4" s="232"/>
      <c r="G4" s="232"/>
      <c r="H4" s="232"/>
      <c r="I4" s="233"/>
    </row>
    <row r="5" spans="1:10" ht="15.75" thickBot="1" x14ac:dyDescent="0.3">
      <c r="A5" s="161"/>
      <c r="B5" s="162"/>
      <c r="C5" s="163"/>
      <c r="D5" s="180" t="s">
        <v>223</v>
      </c>
      <c r="E5" s="181"/>
      <c r="F5" s="181"/>
      <c r="G5" s="181"/>
      <c r="H5" s="182"/>
      <c r="I5" s="190" t="s">
        <v>224</v>
      </c>
    </row>
    <row r="6" spans="1:10" x14ac:dyDescent="0.25">
      <c r="A6" s="196" t="s">
        <v>199</v>
      </c>
      <c r="B6" s="197"/>
      <c r="C6" s="230"/>
      <c r="D6" s="190" t="s">
        <v>226</v>
      </c>
      <c r="E6" s="188" t="s">
        <v>227</v>
      </c>
      <c r="F6" s="190" t="s">
        <v>228</v>
      </c>
      <c r="G6" s="190" t="s">
        <v>184</v>
      </c>
      <c r="H6" s="190" t="s">
        <v>229</v>
      </c>
      <c r="I6" s="191"/>
    </row>
    <row r="7" spans="1:10" ht="15.75" thickBot="1" x14ac:dyDescent="0.3">
      <c r="A7" s="231" t="s">
        <v>225</v>
      </c>
      <c r="B7" s="232"/>
      <c r="C7" s="233"/>
      <c r="D7" s="192"/>
      <c r="E7" s="189"/>
      <c r="F7" s="192"/>
      <c r="G7" s="192"/>
      <c r="H7" s="192"/>
      <c r="I7" s="192"/>
    </row>
    <row r="8" spans="1:10" x14ac:dyDescent="0.25">
      <c r="A8" s="226"/>
      <c r="B8" s="227"/>
      <c r="C8" s="228"/>
      <c r="D8" s="93"/>
      <c r="E8" s="93"/>
      <c r="F8" s="93"/>
      <c r="G8" s="93"/>
      <c r="H8" s="93"/>
      <c r="I8" s="93"/>
    </row>
    <row r="9" spans="1:10" x14ac:dyDescent="0.25">
      <c r="A9" s="214" t="s">
        <v>230</v>
      </c>
      <c r="B9" s="215"/>
      <c r="C9" s="229"/>
      <c r="D9" s="140"/>
      <c r="E9" s="140"/>
      <c r="F9" s="140"/>
      <c r="G9" s="140"/>
      <c r="H9" s="140"/>
      <c r="I9" s="140"/>
      <c r="J9" s="127"/>
    </row>
    <row r="10" spans="1:10" x14ac:dyDescent="0.25">
      <c r="A10" s="94"/>
      <c r="B10" s="219" t="s">
        <v>231</v>
      </c>
      <c r="C10" s="220"/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27"/>
    </row>
    <row r="11" spans="1:10" x14ac:dyDescent="0.25">
      <c r="A11" s="94"/>
      <c r="B11" s="219" t="s">
        <v>232</v>
      </c>
      <c r="C11" s="220"/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27"/>
    </row>
    <row r="12" spans="1:10" x14ac:dyDescent="0.25">
      <c r="A12" s="94"/>
      <c r="B12" s="219" t="s">
        <v>233</v>
      </c>
      <c r="C12" s="220"/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27"/>
    </row>
    <row r="13" spans="1:10" x14ac:dyDescent="0.25">
      <c r="A13" s="94"/>
      <c r="B13" s="219" t="s">
        <v>234</v>
      </c>
      <c r="C13" s="220"/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27"/>
    </row>
    <row r="14" spans="1:10" x14ac:dyDescent="0.25">
      <c r="A14" s="94"/>
      <c r="B14" s="219" t="s">
        <v>235</v>
      </c>
      <c r="C14" s="220"/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27"/>
    </row>
    <row r="15" spans="1:10" x14ac:dyDescent="0.25">
      <c r="A15" s="94"/>
      <c r="B15" s="219" t="s">
        <v>236</v>
      </c>
      <c r="C15" s="220"/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27"/>
    </row>
    <row r="16" spans="1:10" x14ac:dyDescent="0.25">
      <c r="A16" s="94"/>
      <c r="B16" s="219" t="s">
        <v>237</v>
      </c>
      <c r="C16" s="220"/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27"/>
    </row>
    <row r="17" spans="1:10" x14ac:dyDescent="0.25">
      <c r="A17" s="225"/>
      <c r="B17" s="219" t="s">
        <v>238</v>
      </c>
      <c r="C17" s="220"/>
      <c r="D17" s="224">
        <f>D19+D20+D21+D22+D23+D24+D25+D26+D27+D28+D29</f>
        <v>8280000</v>
      </c>
      <c r="E17" s="224">
        <f t="shared" ref="E17:I17" si="0">E19+E20+E21+E22+E23+E24+E25+E26+E27+E28+E29</f>
        <v>0</v>
      </c>
      <c r="F17" s="224">
        <f t="shared" si="0"/>
        <v>0</v>
      </c>
      <c r="G17" s="224">
        <f t="shared" si="0"/>
        <v>1877342</v>
      </c>
      <c r="H17" s="224">
        <f t="shared" si="0"/>
        <v>1877342</v>
      </c>
      <c r="I17" s="224">
        <f t="shared" si="0"/>
        <v>-1877342</v>
      </c>
      <c r="J17" s="127"/>
    </row>
    <row r="18" spans="1:10" x14ac:dyDescent="0.25">
      <c r="A18" s="225"/>
      <c r="B18" s="219" t="s">
        <v>239</v>
      </c>
      <c r="C18" s="220"/>
      <c r="D18" s="224"/>
      <c r="E18" s="224"/>
      <c r="F18" s="224"/>
      <c r="G18" s="224"/>
      <c r="H18" s="224"/>
      <c r="I18" s="224"/>
      <c r="J18" s="127"/>
    </row>
    <row r="19" spans="1:10" x14ac:dyDescent="0.25">
      <c r="A19" s="94"/>
      <c r="B19" s="95"/>
      <c r="C19" s="96" t="s">
        <v>240</v>
      </c>
      <c r="D19" s="140">
        <v>8280000</v>
      </c>
      <c r="E19" s="140">
        <v>0</v>
      </c>
      <c r="F19" s="140">
        <v>0</v>
      </c>
      <c r="G19" s="140">
        <v>1877342</v>
      </c>
      <c r="H19" s="140">
        <v>1877342</v>
      </c>
      <c r="I19" s="140">
        <f>F19-G19</f>
        <v>-1877342</v>
      </c>
      <c r="J19" s="127"/>
    </row>
    <row r="20" spans="1:10" x14ac:dyDescent="0.25">
      <c r="A20" s="94"/>
      <c r="B20" s="95"/>
      <c r="C20" s="96" t="s">
        <v>241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27"/>
    </row>
    <row r="21" spans="1:10" x14ac:dyDescent="0.25">
      <c r="A21" s="94"/>
      <c r="B21" s="95"/>
      <c r="C21" s="96" t="s">
        <v>242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27"/>
    </row>
    <row r="22" spans="1:10" x14ac:dyDescent="0.25">
      <c r="A22" s="94"/>
      <c r="B22" s="95"/>
      <c r="C22" s="96" t="s">
        <v>243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27"/>
    </row>
    <row r="23" spans="1:10" x14ac:dyDescent="0.25">
      <c r="A23" s="94"/>
      <c r="B23" s="95"/>
      <c r="C23" s="96" t="s">
        <v>244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27"/>
    </row>
    <row r="24" spans="1:10" x14ac:dyDescent="0.25">
      <c r="A24" s="94"/>
      <c r="B24" s="95"/>
      <c r="C24" s="96" t="s">
        <v>245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27"/>
    </row>
    <row r="25" spans="1:10" x14ac:dyDescent="0.25">
      <c r="A25" s="94"/>
      <c r="B25" s="95"/>
      <c r="C25" s="96" t="s">
        <v>246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27"/>
    </row>
    <row r="26" spans="1:10" x14ac:dyDescent="0.25">
      <c r="A26" s="94"/>
      <c r="B26" s="95"/>
      <c r="C26" s="96" t="s">
        <v>247</v>
      </c>
      <c r="D26" s="140">
        <v>0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27"/>
    </row>
    <row r="27" spans="1:10" x14ac:dyDescent="0.25">
      <c r="A27" s="94"/>
      <c r="B27" s="95"/>
      <c r="C27" s="96" t="s">
        <v>248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27"/>
    </row>
    <row r="28" spans="1:10" x14ac:dyDescent="0.25">
      <c r="A28" s="94"/>
      <c r="B28" s="95"/>
      <c r="C28" s="96" t="s">
        <v>249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27"/>
    </row>
    <row r="29" spans="1:10" x14ac:dyDescent="0.25">
      <c r="A29" s="94"/>
      <c r="B29" s="95"/>
      <c r="C29" s="96" t="s">
        <v>250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27"/>
    </row>
    <row r="30" spans="1:10" x14ac:dyDescent="0.25">
      <c r="A30" s="94"/>
      <c r="B30" s="219" t="s">
        <v>251</v>
      </c>
      <c r="C30" s="220"/>
      <c r="D30" s="140">
        <f>D31+D32+D33+D34+D35</f>
        <v>0</v>
      </c>
      <c r="E30" s="140">
        <f t="shared" ref="E30:I30" si="1">E31+E32+E33+E34+E35</f>
        <v>0</v>
      </c>
      <c r="F30" s="140">
        <f t="shared" si="1"/>
        <v>0</v>
      </c>
      <c r="G30" s="140">
        <f t="shared" si="1"/>
        <v>0</v>
      </c>
      <c r="H30" s="140">
        <f t="shared" si="1"/>
        <v>0</v>
      </c>
      <c r="I30" s="140">
        <f t="shared" si="1"/>
        <v>0</v>
      </c>
      <c r="J30" s="127"/>
    </row>
    <row r="31" spans="1:10" x14ac:dyDescent="0.25">
      <c r="A31" s="94"/>
      <c r="B31" s="95"/>
      <c r="C31" s="96" t="s">
        <v>252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27"/>
    </row>
    <row r="32" spans="1:10" x14ac:dyDescent="0.25">
      <c r="A32" s="94"/>
      <c r="B32" s="95"/>
      <c r="C32" s="96" t="s">
        <v>253</v>
      </c>
      <c r="D32" s="140">
        <v>0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27"/>
    </row>
    <row r="33" spans="1:10" x14ac:dyDescent="0.25">
      <c r="A33" s="94"/>
      <c r="B33" s="95"/>
      <c r="C33" s="96" t="s">
        <v>254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27"/>
    </row>
    <row r="34" spans="1:10" x14ac:dyDescent="0.25">
      <c r="A34" s="94"/>
      <c r="B34" s="95"/>
      <c r="C34" s="96" t="s">
        <v>255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  <c r="I34" s="140">
        <v>0</v>
      </c>
      <c r="J34" s="127"/>
    </row>
    <row r="35" spans="1:10" x14ac:dyDescent="0.25">
      <c r="A35" s="94"/>
      <c r="B35" s="95"/>
      <c r="C35" s="96" t="s">
        <v>256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27"/>
    </row>
    <row r="36" spans="1:10" x14ac:dyDescent="0.25">
      <c r="A36" s="94"/>
      <c r="B36" s="219" t="s">
        <v>257</v>
      </c>
      <c r="C36" s="220"/>
      <c r="D36" s="140">
        <v>0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27"/>
    </row>
    <row r="37" spans="1:10" x14ac:dyDescent="0.25">
      <c r="A37" s="94"/>
      <c r="B37" s="219" t="s">
        <v>258</v>
      </c>
      <c r="C37" s="220"/>
      <c r="D37" s="140">
        <f>D38</f>
        <v>0</v>
      </c>
      <c r="E37" s="140">
        <f t="shared" ref="E37:I37" si="2">E38</f>
        <v>0</v>
      </c>
      <c r="F37" s="140">
        <f t="shared" si="2"/>
        <v>0</v>
      </c>
      <c r="G37" s="140">
        <f t="shared" si="2"/>
        <v>0</v>
      </c>
      <c r="H37" s="140">
        <f t="shared" si="2"/>
        <v>0</v>
      </c>
      <c r="I37" s="140">
        <f t="shared" si="2"/>
        <v>0</v>
      </c>
      <c r="J37" s="127"/>
    </row>
    <row r="38" spans="1:10" x14ac:dyDescent="0.25">
      <c r="A38" s="94"/>
      <c r="B38" s="95"/>
      <c r="C38" s="96" t="s">
        <v>259</v>
      </c>
      <c r="D38" s="140">
        <v>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27"/>
    </row>
    <row r="39" spans="1:10" x14ac:dyDescent="0.25">
      <c r="A39" s="94"/>
      <c r="B39" s="219" t="s">
        <v>260</v>
      </c>
      <c r="C39" s="220"/>
      <c r="D39" s="140">
        <f>D41+D40</f>
        <v>0</v>
      </c>
      <c r="E39" s="140">
        <f t="shared" ref="E39:I39" si="3">E41+E40</f>
        <v>0</v>
      </c>
      <c r="F39" s="140">
        <f t="shared" si="3"/>
        <v>0</v>
      </c>
      <c r="G39" s="140">
        <f t="shared" si="3"/>
        <v>0</v>
      </c>
      <c r="H39" s="140">
        <f t="shared" si="3"/>
        <v>0</v>
      </c>
      <c r="I39" s="140">
        <f t="shared" si="3"/>
        <v>0</v>
      </c>
      <c r="J39" s="127"/>
    </row>
    <row r="40" spans="1:10" x14ac:dyDescent="0.25">
      <c r="A40" s="94"/>
      <c r="B40" s="95"/>
      <c r="C40" s="96" t="s">
        <v>261</v>
      </c>
      <c r="D40" s="140"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27"/>
    </row>
    <row r="41" spans="1:10" x14ac:dyDescent="0.25">
      <c r="A41" s="94"/>
      <c r="B41" s="95"/>
      <c r="C41" s="96" t="s">
        <v>262</v>
      </c>
      <c r="D41" s="140">
        <v>0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27"/>
    </row>
    <row r="42" spans="1:10" x14ac:dyDescent="0.25">
      <c r="A42" s="97"/>
      <c r="B42" s="98"/>
      <c r="C42" s="99"/>
      <c r="D42" s="140"/>
      <c r="E42" s="140"/>
      <c r="F42" s="140"/>
      <c r="G42" s="140"/>
      <c r="H42" s="140"/>
      <c r="I42" s="140"/>
      <c r="J42" s="127"/>
    </row>
    <row r="43" spans="1:10" x14ac:dyDescent="0.25">
      <c r="A43" s="214" t="s">
        <v>263</v>
      </c>
      <c r="B43" s="215"/>
      <c r="C43" s="216"/>
      <c r="D43" s="224">
        <f>D10+D11+D12+D13+D14+D16+D17+D30+D36+D37+D39</f>
        <v>8280000</v>
      </c>
      <c r="E43" s="224">
        <f t="shared" ref="E43:I43" si="4">E10+E11+E12+E13+E14+E16+E17+E30+E36+E37+E39</f>
        <v>0</v>
      </c>
      <c r="F43" s="224">
        <f t="shared" si="4"/>
        <v>0</v>
      </c>
      <c r="G43" s="224">
        <f t="shared" si="4"/>
        <v>1877342</v>
      </c>
      <c r="H43" s="224">
        <f t="shared" si="4"/>
        <v>1877342</v>
      </c>
      <c r="I43" s="224">
        <f t="shared" si="4"/>
        <v>-1877342</v>
      </c>
      <c r="J43" s="127"/>
    </row>
    <row r="44" spans="1:10" x14ac:dyDescent="0.25">
      <c r="A44" s="214" t="s">
        <v>264</v>
      </c>
      <c r="B44" s="215"/>
      <c r="C44" s="216"/>
      <c r="D44" s="224"/>
      <c r="E44" s="224"/>
      <c r="F44" s="224"/>
      <c r="G44" s="224"/>
      <c r="H44" s="224"/>
      <c r="I44" s="224"/>
      <c r="J44" s="127"/>
    </row>
    <row r="45" spans="1:10" x14ac:dyDescent="0.25">
      <c r="A45" s="214" t="s">
        <v>265</v>
      </c>
      <c r="B45" s="215"/>
      <c r="C45" s="216"/>
      <c r="D45" s="148"/>
      <c r="E45" s="148"/>
      <c r="F45" s="148"/>
      <c r="G45" s="148"/>
      <c r="H45" s="148"/>
      <c r="I45" s="148"/>
      <c r="J45" s="127"/>
    </row>
    <row r="46" spans="1:10" x14ac:dyDescent="0.25">
      <c r="A46" s="97"/>
      <c r="B46" s="98"/>
      <c r="C46" s="99"/>
      <c r="D46" s="140"/>
      <c r="E46" s="140"/>
      <c r="F46" s="140"/>
      <c r="G46" s="140"/>
      <c r="H46" s="140"/>
      <c r="I46" s="140"/>
      <c r="J46" s="127"/>
    </row>
    <row r="47" spans="1:10" x14ac:dyDescent="0.25">
      <c r="A47" s="214" t="s">
        <v>266</v>
      </c>
      <c r="B47" s="215"/>
      <c r="C47" s="216"/>
      <c r="D47" s="140"/>
      <c r="E47" s="140"/>
      <c r="F47" s="140"/>
      <c r="G47" s="140"/>
      <c r="H47" s="140"/>
      <c r="I47" s="140"/>
      <c r="J47" s="127"/>
    </row>
    <row r="48" spans="1:10" x14ac:dyDescent="0.25">
      <c r="A48" s="94"/>
      <c r="B48" s="219" t="s">
        <v>267</v>
      </c>
      <c r="C48" s="220"/>
      <c r="D48" s="140">
        <v>0</v>
      </c>
      <c r="E48" s="140">
        <v>0</v>
      </c>
      <c r="F48" s="140">
        <v>0</v>
      </c>
      <c r="G48" s="140">
        <v>0</v>
      </c>
      <c r="H48" s="140">
        <v>0</v>
      </c>
      <c r="I48" s="140">
        <v>0</v>
      </c>
      <c r="J48" s="127"/>
    </row>
    <row r="49" spans="1:10" x14ac:dyDescent="0.25">
      <c r="A49" s="94"/>
      <c r="B49" s="95"/>
      <c r="C49" s="96" t="s">
        <v>268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27"/>
    </row>
    <row r="50" spans="1:10" x14ac:dyDescent="0.25">
      <c r="A50" s="94"/>
      <c r="B50" s="95"/>
      <c r="C50" s="96" t="s">
        <v>269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27"/>
    </row>
    <row r="51" spans="1:10" x14ac:dyDescent="0.25">
      <c r="A51" s="94"/>
      <c r="B51" s="95"/>
      <c r="C51" s="96" t="s">
        <v>270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27"/>
    </row>
    <row r="52" spans="1:10" ht="36" customHeight="1" x14ac:dyDescent="0.25">
      <c r="A52" s="94"/>
      <c r="B52" s="95"/>
      <c r="C52" s="100" t="s">
        <v>271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27"/>
    </row>
    <row r="53" spans="1:10" x14ac:dyDescent="0.25">
      <c r="A53" s="94"/>
      <c r="B53" s="95"/>
      <c r="C53" s="96" t="s">
        <v>272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27"/>
    </row>
    <row r="54" spans="1:10" x14ac:dyDescent="0.25">
      <c r="A54" s="94"/>
      <c r="B54" s="95"/>
      <c r="C54" s="96" t="s">
        <v>273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27"/>
    </row>
    <row r="55" spans="1:10" x14ac:dyDescent="0.25">
      <c r="A55" s="94"/>
      <c r="B55" s="95"/>
      <c r="C55" s="96" t="s">
        <v>274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27"/>
    </row>
    <row r="56" spans="1:10" x14ac:dyDescent="0.25">
      <c r="A56" s="94"/>
      <c r="B56" s="95"/>
      <c r="C56" s="101" t="s">
        <v>275</v>
      </c>
      <c r="D56" s="140">
        <v>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27"/>
    </row>
    <row r="57" spans="1:10" x14ac:dyDescent="0.25">
      <c r="A57" s="94"/>
      <c r="B57" s="219" t="s">
        <v>276</v>
      </c>
      <c r="C57" s="220"/>
      <c r="D57" s="140">
        <v>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127"/>
    </row>
    <row r="58" spans="1:10" x14ac:dyDescent="0.25">
      <c r="A58" s="94"/>
      <c r="B58" s="95"/>
      <c r="C58" s="96" t="s">
        <v>277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27"/>
    </row>
    <row r="59" spans="1:10" x14ac:dyDescent="0.25">
      <c r="A59" s="94"/>
      <c r="B59" s="95"/>
      <c r="C59" s="96" t="s">
        <v>278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127"/>
    </row>
    <row r="60" spans="1:10" x14ac:dyDescent="0.25">
      <c r="A60" s="94"/>
      <c r="B60" s="95"/>
      <c r="C60" s="96" t="s">
        <v>279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  <c r="I60" s="140">
        <v>0</v>
      </c>
      <c r="J60" s="127"/>
    </row>
    <row r="61" spans="1:10" x14ac:dyDescent="0.25">
      <c r="A61" s="94"/>
      <c r="B61" s="95"/>
      <c r="C61" s="96" t="s">
        <v>280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27"/>
    </row>
    <row r="62" spans="1:10" x14ac:dyDescent="0.25">
      <c r="A62" s="94"/>
      <c r="B62" s="219" t="s">
        <v>281</v>
      </c>
      <c r="C62" s="220"/>
      <c r="D62" s="140"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0</v>
      </c>
      <c r="J62" s="127"/>
    </row>
    <row r="63" spans="1:10" x14ac:dyDescent="0.25">
      <c r="A63" s="94"/>
      <c r="B63" s="95"/>
      <c r="C63" s="96" t="s">
        <v>282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  <c r="I63" s="140">
        <v>0</v>
      </c>
      <c r="J63" s="127"/>
    </row>
    <row r="64" spans="1:10" x14ac:dyDescent="0.25">
      <c r="A64" s="94"/>
      <c r="B64" s="95"/>
      <c r="C64" s="96" t="s">
        <v>283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27"/>
    </row>
    <row r="65" spans="1:10" x14ac:dyDescent="0.25">
      <c r="A65" s="94"/>
      <c r="B65" s="219" t="s">
        <v>284</v>
      </c>
      <c r="C65" s="220"/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27"/>
    </row>
    <row r="66" spans="1:10" x14ac:dyDescent="0.25">
      <c r="A66" s="94"/>
      <c r="B66" s="219" t="s">
        <v>285</v>
      </c>
      <c r="C66" s="220"/>
      <c r="D66" s="140">
        <v>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27"/>
    </row>
    <row r="67" spans="1:10" x14ac:dyDescent="0.25">
      <c r="A67" s="97"/>
      <c r="B67" s="217"/>
      <c r="C67" s="218"/>
      <c r="D67" s="140"/>
      <c r="E67" s="140"/>
      <c r="F67" s="140"/>
      <c r="G67" s="140"/>
      <c r="H67" s="140"/>
      <c r="I67" s="140"/>
      <c r="J67" s="127"/>
    </row>
    <row r="68" spans="1:10" x14ac:dyDescent="0.25">
      <c r="A68" s="214" t="s">
        <v>286</v>
      </c>
      <c r="B68" s="215"/>
      <c r="C68" s="216"/>
      <c r="D68" s="140">
        <f>D48+D57+D62+D65+D66</f>
        <v>0</v>
      </c>
      <c r="E68" s="140">
        <f t="shared" ref="E68:I68" si="5">E48+E57+E62+E65+E66</f>
        <v>0</v>
      </c>
      <c r="F68" s="140">
        <f t="shared" si="5"/>
        <v>0</v>
      </c>
      <c r="G68" s="140">
        <f t="shared" si="5"/>
        <v>0</v>
      </c>
      <c r="H68" s="140">
        <f t="shared" si="5"/>
        <v>0</v>
      </c>
      <c r="I68" s="140">
        <f t="shared" si="5"/>
        <v>0</v>
      </c>
      <c r="J68" s="127"/>
    </row>
    <row r="69" spans="1:10" x14ac:dyDescent="0.25">
      <c r="A69" s="97"/>
      <c r="B69" s="217"/>
      <c r="C69" s="218"/>
      <c r="D69" s="140"/>
      <c r="E69" s="140"/>
      <c r="F69" s="140"/>
      <c r="G69" s="140"/>
      <c r="H69" s="140"/>
      <c r="I69" s="140"/>
      <c r="J69" s="127"/>
    </row>
    <row r="70" spans="1:10" x14ac:dyDescent="0.25">
      <c r="A70" s="214" t="s">
        <v>287</v>
      </c>
      <c r="B70" s="215"/>
      <c r="C70" s="216"/>
      <c r="D70" s="140">
        <f>D71</f>
        <v>0</v>
      </c>
      <c r="E70" s="140">
        <f t="shared" ref="E70:I70" si="6">E71</f>
        <v>0</v>
      </c>
      <c r="F70" s="140">
        <f t="shared" si="6"/>
        <v>0</v>
      </c>
      <c r="G70" s="140">
        <f t="shared" si="6"/>
        <v>0</v>
      </c>
      <c r="H70" s="140">
        <f t="shared" si="6"/>
        <v>0</v>
      </c>
      <c r="I70" s="140">
        <f t="shared" si="6"/>
        <v>0</v>
      </c>
      <c r="J70" s="127"/>
    </row>
    <row r="71" spans="1:10" x14ac:dyDescent="0.25">
      <c r="A71" s="94"/>
      <c r="B71" s="219" t="s">
        <v>288</v>
      </c>
      <c r="C71" s="220"/>
      <c r="D71" s="140">
        <v>0</v>
      </c>
      <c r="E71" s="140">
        <v>0</v>
      </c>
      <c r="F71" s="140">
        <v>0</v>
      </c>
      <c r="G71" s="140">
        <v>0</v>
      </c>
      <c r="H71" s="140">
        <v>0</v>
      </c>
      <c r="I71" s="140">
        <v>0</v>
      </c>
      <c r="J71" s="127"/>
    </row>
    <row r="72" spans="1:10" x14ac:dyDescent="0.25">
      <c r="A72" s="97"/>
      <c r="B72" s="217"/>
      <c r="C72" s="218"/>
      <c r="D72" s="140"/>
      <c r="E72" s="140"/>
      <c r="F72" s="140"/>
      <c r="G72" s="140"/>
      <c r="H72" s="140"/>
      <c r="I72" s="140"/>
      <c r="J72" s="127"/>
    </row>
    <row r="73" spans="1:10" x14ac:dyDescent="0.25">
      <c r="A73" s="214" t="s">
        <v>289</v>
      </c>
      <c r="B73" s="215"/>
      <c r="C73" s="216"/>
      <c r="D73" s="140">
        <f>D43+D68+D70</f>
        <v>8280000</v>
      </c>
      <c r="E73" s="140">
        <f t="shared" ref="E73:I73" si="7">E43+E68+E70</f>
        <v>0</v>
      </c>
      <c r="F73" s="140">
        <f t="shared" si="7"/>
        <v>0</v>
      </c>
      <c r="G73" s="140">
        <f t="shared" si="7"/>
        <v>1877342</v>
      </c>
      <c r="H73" s="140">
        <f t="shared" si="7"/>
        <v>1877342</v>
      </c>
      <c r="I73" s="140">
        <f t="shared" si="7"/>
        <v>-1877342</v>
      </c>
      <c r="J73" s="127"/>
    </row>
    <row r="74" spans="1:10" x14ac:dyDescent="0.25">
      <c r="A74" s="97"/>
      <c r="B74" s="217"/>
      <c r="C74" s="218"/>
      <c r="D74" s="140"/>
      <c r="E74" s="140"/>
      <c r="F74" s="140"/>
      <c r="G74" s="140"/>
      <c r="H74" s="140"/>
      <c r="I74" s="140"/>
      <c r="J74" s="127"/>
    </row>
    <row r="75" spans="1:10" x14ac:dyDescent="0.25">
      <c r="A75" s="94"/>
      <c r="B75" s="221" t="s">
        <v>290</v>
      </c>
      <c r="C75" s="216"/>
      <c r="D75" s="140"/>
      <c r="E75" s="140"/>
      <c r="F75" s="140"/>
      <c r="G75" s="140"/>
      <c r="H75" s="140"/>
      <c r="I75" s="140"/>
      <c r="J75" s="127"/>
    </row>
    <row r="76" spans="1:10" x14ac:dyDescent="0.25">
      <c r="A76" s="94"/>
      <c r="B76" s="219" t="s">
        <v>291</v>
      </c>
      <c r="C76" s="220"/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0</v>
      </c>
      <c r="J76" s="127"/>
    </row>
    <row r="77" spans="1:10" ht="24" customHeight="1" x14ac:dyDescent="0.25">
      <c r="A77" s="94"/>
      <c r="B77" s="222" t="s">
        <v>292</v>
      </c>
      <c r="C77" s="223"/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27"/>
    </row>
    <row r="78" spans="1:10" x14ac:dyDescent="0.25">
      <c r="A78" s="94"/>
      <c r="B78" s="221" t="s">
        <v>293</v>
      </c>
      <c r="C78" s="216"/>
      <c r="D78" s="140">
        <f>D76+D77</f>
        <v>0</v>
      </c>
      <c r="E78" s="140">
        <f t="shared" ref="E78:I78" si="8">E76+E77</f>
        <v>0</v>
      </c>
      <c r="F78" s="140">
        <f t="shared" si="8"/>
        <v>0</v>
      </c>
      <c r="G78" s="140">
        <f t="shared" si="8"/>
        <v>0</v>
      </c>
      <c r="H78" s="140">
        <f t="shared" si="8"/>
        <v>0</v>
      </c>
      <c r="I78" s="140">
        <f t="shared" si="8"/>
        <v>0</v>
      </c>
      <c r="J78" s="127"/>
    </row>
    <row r="79" spans="1:10" ht="15.75" thickBot="1" x14ac:dyDescent="0.3">
      <c r="A79" s="102"/>
      <c r="B79" s="212"/>
      <c r="C79" s="213"/>
      <c r="D79" s="147"/>
      <c r="E79" s="147"/>
      <c r="F79" s="147"/>
      <c r="G79" s="147"/>
      <c r="H79" s="147"/>
      <c r="I79" s="147"/>
      <c r="J79" s="127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1"/>
  <sheetViews>
    <sheetView tabSelected="1" topLeftCell="A143" workbookViewId="0">
      <selection activeCell="G12" sqref="G12:G158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61" t="s">
        <v>550</v>
      </c>
      <c r="B1" s="162"/>
      <c r="C1" s="162"/>
      <c r="D1" s="162"/>
      <c r="E1" s="162"/>
      <c r="F1" s="162"/>
      <c r="G1" s="162"/>
      <c r="H1" s="239"/>
    </row>
    <row r="2" spans="1:8" x14ac:dyDescent="0.25">
      <c r="A2" s="196" t="s">
        <v>294</v>
      </c>
      <c r="B2" s="197"/>
      <c r="C2" s="197"/>
      <c r="D2" s="197"/>
      <c r="E2" s="197"/>
      <c r="F2" s="197"/>
      <c r="G2" s="197"/>
      <c r="H2" s="240"/>
    </row>
    <row r="3" spans="1:8" x14ac:dyDescent="0.25">
      <c r="A3" s="196" t="s">
        <v>295</v>
      </c>
      <c r="B3" s="197"/>
      <c r="C3" s="197"/>
      <c r="D3" s="197"/>
      <c r="E3" s="197"/>
      <c r="F3" s="197"/>
      <c r="G3" s="197"/>
      <c r="H3" s="240"/>
    </row>
    <row r="4" spans="1:8" x14ac:dyDescent="0.25">
      <c r="A4" s="196" t="s">
        <v>572</v>
      </c>
      <c r="B4" s="197"/>
      <c r="C4" s="197"/>
      <c r="D4" s="197"/>
      <c r="E4" s="197"/>
      <c r="F4" s="197"/>
      <c r="G4" s="197"/>
      <c r="H4" s="240"/>
    </row>
    <row r="5" spans="1:8" ht="15.75" thickBot="1" x14ac:dyDescent="0.3">
      <c r="A5" s="231" t="s">
        <v>2</v>
      </c>
      <c r="B5" s="232"/>
      <c r="C5" s="232"/>
      <c r="D5" s="232"/>
      <c r="E5" s="232"/>
      <c r="F5" s="232"/>
      <c r="G5" s="232"/>
      <c r="H5" s="241"/>
    </row>
    <row r="6" spans="1:8" ht="15.75" thickBot="1" x14ac:dyDescent="0.3">
      <c r="A6" s="161" t="s">
        <v>3</v>
      </c>
      <c r="B6" s="163"/>
      <c r="C6" s="180" t="s">
        <v>296</v>
      </c>
      <c r="D6" s="181"/>
      <c r="E6" s="181"/>
      <c r="F6" s="181"/>
      <c r="G6" s="182"/>
      <c r="H6" s="190" t="s">
        <v>297</v>
      </c>
    </row>
    <row r="7" spans="1:8" ht="25.5" customHeight="1" thickBot="1" x14ac:dyDescent="0.3">
      <c r="A7" s="231"/>
      <c r="B7" s="233"/>
      <c r="C7" s="85" t="s">
        <v>183</v>
      </c>
      <c r="D7" s="51" t="s">
        <v>298</v>
      </c>
      <c r="E7" s="85" t="s">
        <v>299</v>
      </c>
      <c r="F7" s="85" t="s">
        <v>184</v>
      </c>
      <c r="G7" s="85" t="s">
        <v>186</v>
      </c>
      <c r="H7" s="192"/>
    </row>
    <row r="8" spans="1:8" x14ac:dyDescent="0.25">
      <c r="A8" s="235" t="s">
        <v>300</v>
      </c>
      <c r="B8" s="236"/>
      <c r="C8" s="143">
        <f>C9+C17+C27+C37+C47+C57+C61+C70+C74</f>
        <v>8280000</v>
      </c>
      <c r="D8" s="143">
        <f t="shared" ref="D8:H8" si="0">D9+D17+D27+D37+D47+D57+D61+D70+D74</f>
        <v>0</v>
      </c>
      <c r="E8" s="143">
        <f t="shared" si="0"/>
        <v>8280000</v>
      </c>
      <c r="F8" s="143">
        <f t="shared" si="0"/>
        <v>1684104</v>
      </c>
      <c r="G8" s="143">
        <f t="shared" si="0"/>
        <v>1684104</v>
      </c>
      <c r="H8" s="143">
        <f t="shared" si="0"/>
        <v>6595896</v>
      </c>
    </row>
    <row r="9" spans="1:8" x14ac:dyDescent="0.25">
      <c r="A9" s="225" t="s">
        <v>301</v>
      </c>
      <c r="B9" s="234"/>
      <c r="C9" s="144">
        <f>SUM(C10:C16)</f>
        <v>7400000</v>
      </c>
      <c r="D9" s="144">
        <v>0</v>
      </c>
      <c r="E9" s="140">
        <f>C9+D9</f>
        <v>7400000</v>
      </c>
      <c r="F9" s="144">
        <f>SUM(F10:F16)</f>
        <v>1505989</v>
      </c>
      <c r="G9" s="144">
        <v>1505989</v>
      </c>
      <c r="H9" s="140">
        <f>E9-F9</f>
        <v>5894011</v>
      </c>
    </row>
    <row r="10" spans="1:8" x14ac:dyDescent="0.25">
      <c r="A10" s="94"/>
      <c r="B10" s="95" t="s">
        <v>302</v>
      </c>
      <c r="C10" s="160">
        <v>4874400</v>
      </c>
      <c r="D10" s="140">
        <v>0</v>
      </c>
      <c r="E10" s="140">
        <f t="shared" ref="E10:E73" si="1">C10+D10</f>
        <v>4874400</v>
      </c>
      <c r="F10" s="140">
        <v>1157220</v>
      </c>
      <c r="G10" s="140">
        <v>1157220</v>
      </c>
      <c r="H10" s="140">
        <f t="shared" ref="H10:H73" si="2">E10-F10</f>
        <v>3717180</v>
      </c>
    </row>
    <row r="11" spans="1:8" x14ac:dyDescent="0.25">
      <c r="A11" s="94"/>
      <c r="B11" s="95" t="s">
        <v>303</v>
      </c>
      <c r="C11" s="144">
        <v>0</v>
      </c>
      <c r="D11" s="140">
        <v>0</v>
      </c>
      <c r="E11" s="140">
        <f t="shared" si="1"/>
        <v>0</v>
      </c>
      <c r="F11" s="140">
        <v>0</v>
      </c>
      <c r="G11" s="140">
        <v>0</v>
      </c>
      <c r="H11" s="140">
        <f t="shared" si="2"/>
        <v>0</v>
      </c>
    </row>
    <row r="12" spans="1:8" x14ac:dyDescent="0.25">
      <c r="A12" s="94"/>
      <c r="B12" s="95" t="s">
        <v>304</v>
      </c>
      <c r="C12" s="160">
        <v>1653399</v>
      </c>
      <c r="D12" s="140">
        <v>0</v>
      </c>
      <c r="E12" s="140">
        <f t="shared" si="1"/>
        <v>1653399</v>
      </c>
      <c r="F12" s="140">
        <v>127463</v>
      </c>
      <c r="G12" s="140">
        <v>127463</v>
      </c>
      <c r="H12" s="140">
        <f t="shared" si="2"/>
        <v>1525936</v>
      </c>
    </row>
    <row r="13" spans="1:8" x14ac:dyDescent="0.25">
      <c r="A13" s="94"/>
      <c r="B13" s="95" t="s">
        <v>305</v>
      </c>
      <c r="C13" s="144">
        <v>0</v>
      </c>
      <c r="D13" s="140">
        <v>0</v>
      </c>
      <c r="E13" s="140">
        <f t="shared" si="1"/>
        <v>0</v>
      </c>
      <c r="F13" s="140">
        <v>0</v>
      </c>
      <c r="G13" s="140">
        <v>0</v>
      </c>
      <c r="H13" s="140">
        <f t="shared" si="2"/>
        <v>0</v>
      </c>
    </row>
    <row r="14" spans="1:8" x14ac:dyDescent="0.25">
      <c r="A14" s="94"/>
      <c r="B14" s="95" t="s">
        <v>306</v>
      </c>
      <c r="C14" s="144">
        <v>872201</v>
      </c>
      <c r="D14" s="140">
        <v>0</v>
      </c>
      <c r="E14" s="140">
        <f t="shared" si="1"/>
        <v>872201</v>
      </c>
      <c r="F14" s="140">
        <v>221306</v>
      </c>
      <c r="G14" s="140">
        <v>221306</v>
      </c>
      <c r="H14" s="140">
        <f t="shared" si="2"/>
        <v>650895</v>
      </c>
    </row>
    <row r="15" spans="1:8" x14ac:dyDescent="0.25">
      <c r="A15" s="94"/>
      <c r="B15" s="95" t="s">
        <v>307</v>
      </c>
      <c r="C15" s="144">
        <v>0</v>
      </c>
      <c r="D15" s="140">
        <v>0</v>
      </c>
      <c r="E15" s="140">
        <f t="shared" si="1"/>
        <v>0</v>
      </c>
      <c r="F15" s="140">
        <v>0</v>
      </c>
      <c r="G15" s="140">
        <v>0</v>
      </c>
      <c r="H15" s="140">
        <f t="shared" si="2"/>
        <v>0</v>
      </c>
    </row>
    <row r="16" spans="1:8" x14ac:dyDescent="0.25">
      <c r="A16" s="94"/>
      <c r="B16" s="95" t="s">
        <v>308</v>
      </c>
      <c r="C16" s="144">
        <v>0</v>
      </c>
      <c r="D16" s="140">
        <v>0</v>
      </c>
      <c r="E16" s="140">
        <f t="shared" si="1"/>
        <v>0</v>
      </c>
      <c r="F16" s="140">
        <v>0</v>
      </c>
      <c r="G16" s="140">
        <v>0</v>
      </c>
      <c r="H16" s="140">
        <f t="shared" si="2"/>
        <v>0</v>
      </c>
    </row>
    <row r="17" spans="1:8" x14ac:dyDescent="0.25">
      <c r="A17" s="225" t="s">
        <v>309</v>
      </c>
      <c r="B17" s="234"/>
      <c r="C17" s="144">
        <f>SUM(C18:C26)</f>
        <v>452486</v>
      </c>
      <c r="D17" s="144">
        <v>0</v>
      </c>
      <c r="E17" s="140">
        <f t="shared" si="1"/>
        <v>452486</v>
      </c>
      <c r="F17" s="144">
        <f t="shared" ref="F17:G17" si="3">SUM(F18:F26)</f>
        <v>77138</v>
      </c>
      <c r="G17" s="144">
        <v>77138</v>
      </c>
      <c r="H17" s="140">
        <f t="shared" si="2"/>
        <v>375348</v>
      </c>
    </row>
    <row r="18" spans="1:8" x14ac:dyDescent="0.25">
      <c r="A18" s="94"/>
      <c r="B18" s="95" t="s">
        <v>310</v>
      </c>
      <c r="C18" s="144">
        <v>299486</v>
      </c>
      <c r="D18" s="140">
        <v>0</v>
      </c>
      <c r="E18" s="140">
        <f t="shared" si="1"/>
        <v>299486</v>
      </c>
      <c r="F18" s="140">
        <v>32506</v>
      </c>
      <c r="G18" s="140">
        <v>32506</v>
      </c>
      <c r="H18" s="140">
        <f t="shared" si="2"/>
        <v>266980</v>
      </c>
    </row>
    <row r="19" spans="1:8" x14ac:dyDescent="0.25">
      <c r="A19" s="94"/>
      <c r="B19" s="95" t="s">
        <v>311</v>
      </c>
      <c r="C19" s="144">
        <v>11000</v>
      </c>
      <c r="D19" s="140">
        <v>0</v>
      </c>
      <c r="E19" s="140">
        <f t="shared" si="1"/>
        <v>11000</v>
      </c>
      <c r="F19" s="140">
        <v>5803</v>
      </c>
      <c r="G19" s="140">
        <v>5803</v>
      </c>
      <c r="H19" s="140">
        <f t="shared" si="2"/>
        <v>5197</v>
      </c>
    </row>
    <row r="20" spans="1:8" x14ac:dyDescent="0.25">
      <c r="A20" s="94"/>
      <c r="B20" s="95" t="s">
        <v>312</v>
      </c>
      <c r="C20" s="144">
        <v>0</v>
      </c>
      <c r="D20" s="140">
        <v>0</v>
      </c>
      <c r="E20" s="140">
        <f t="shared" si="1"/>
        <v>0</v>
      </c>
      <c r="F20" s="140">
        <v>0</v>
      </c>
      <c r="G20" s="140">
        <v>0</v>
      </c>
      <c r="H20" s="140">
        <f t="shared" si="2"/>
        <v>0</v>
      </c>
    </row>
    <row r="21" spans="1:8" x14ac:dyDescent="0.25">
      <c r="A21" s="94"/>
      <c r="B21" s="95" t="s">
        <v>313</v>
      </c>
      <c r="C21" s="144">
        <v>3000</v>
      </c>
      <c r="D21" s="140">
        <v>0</v>
      </c>
      <c r="E21" s="140">
        <f t="shared" si="1"/>
        <v>3000</v>
      </c>
      <c r="F21" s="140">
        <v>514</v>
      </c>
      <c r="G21" s="140">
        <v>514</v>
      </c>
      <c r="H21" s="140">
        <f t="shared" si="2"/>
        <v>2486</v>
      </c>
    </row>
    <row r="22" spans="1:8" x14ac:dyDescent="0.25">
      <c r="A22" s="94"/>
      <c r="B22" s="95" t="s">
        <v>314</v>
      </c>
      <c r="C22" s="144">
        <v>2000</v>
      </c>
      <c r="D22" s="140">
        <v>0</v>
      </c>
      <c r="E22" s="140">
        <f t="shared" si="1"/>
        <v>2000</v>
      </c>
      <c r="F22" s="140">
        <v>1900</v>
      </c>
      <c r="G22" s="140">
        <v>1900</v>
      </c>
      <c r="H22" s="140">
        <f t="shared" si="2"/>
        <v>100</v>
      </c>
    </row>
    <row r="23" spans="1:8" x14ac:dyDescent="0.25">
      <c r="A23" s="94"/>
      <c r="B23" s="95" t="s">
        <v>315</v>
      </c>
      <c r="C23" s="144">
        <v>137000</v>
      </c>
      <c r="D23" s="140">
        <v>0</v>
      </c>
      <c r="E23" s="140">
        <f t="shared" si="1"/>
        <v>137000</v>
      </c>
      <c r="F23" s="140">
        <v>36000</v>
      </c>
      <c r="G23" s="140">
        <v>36000</v>
      </c>
      <c r="H23" s="140">
        <f t="shared" si="2"/>
        <v>101000</v>
      </c>
    </row>
    <row r="24" spans="1:8" x14ac:dyDescent="0.25">
      <c r="A24" s="94"/>
      <c r="B24" s="95" t="s">
        <v>316</v>
      </c>
      <c r="C24" s="144">
        <v>0</v>
      </c>
      <c r="D24" s="140">
        <v>0</v>
      </c>
      <c r="E24" s="140">
        <f t="shared" si="1"/>
        <v>0</v>
      </c>
      <c r="F24" s="140">
        <v>0</v>
      </c>
      <c r="G24" s="140">
        <v>0</v>
      </c>
      <c r="H24" s="140">
        <f t="shared" si="2"/>
        <v>0</v>
      </c>
    </row>
    <row r="25" spans="1:8" x14ac:dyDescent="0.25">
      <c r="A25" s="94"/>
      <c r="B25" s="95" t="s">
        <v>317</v>
      </c>
      <c r="C25" s="144">
        <v>0</v>
      </c>
      <c r="D25" s="140">
        <v>0</v>
      </c>
      <c r="E25" s="140">
        <f t="shared" si="1"/>
        <v>0</v>
      </c>
      <c r="F25" s="140">
        <v>0</v>
      </c>
      <c r="G25" s="140">
        <v>0</v>
      </c>
      <c r="H25" s="140">
        <f t="shared" si="2"/>
        <v>0</v>
      </c>
    </row>
    <row r="26" spans="1:8" x14ac:dyDescent="0.25">
      <c r="A26" s="94"/>
      <c r="B26" s="95" t="s">
        <v>318</v>
      </c>
      <c r="C26" s="144">
        <v>0</v>
      </c>
      <c r="D26" s="140">
        <v>0</v>
      </c>
      <c r="E26" s="140">
        <f t="shared" si="1"/>
        <v>0</v>
      </c>
      <c r="F26" s="140">
        <v>415</v>
      </c>
      <c r="G26" s="140">
        <v>415</v>
      </c>
      <c r="H26" s="140">
        <f t="shared" si="2"/>
        <v>-415</v>
      </c>
    </row>
    <row r="27" spans="1:8" x14ac:dyDescent="0.25">
      <c r="A27" s="225" t="s">
        <v>319</v>
      </c>
      <c r="B27" s="234"/>
      <c r="C27" s="144">
        <f>SUM(C28:C36)</f>
        <v>401514</v>
      </c>
      <c r="D27" s="144">
        <v>0</v>
      </c>
      <c r="E27" s="140">
        <f t="shared" si="1"/>
        <v>401514</v>
      </c>
      <c r="F27" s="144">
        <f t="shared" ref="F27" si="4">SUM(F28:F36)</f>
        <v>100977</v>
      </c>
      <c r="G27" s="144">
        <v>100977</v>
      </c>
      <c r="H27" s="140">
        <f t="shared" si="2"/>
        <v>300537</v>
      </c>
    </row>
    <row r="28" spans="1:8" x14ac:dyDescent="0.25">
      <c r="A28" s="94"/>
      <c r="B28" s="95" t="s">
        <v>320</v>
      </c>
      <c r="C28" s="144">
        <v>123000</v>
      </c>
      <c r="D28" s="140">
        <v>0</v>
      </c>
      <c r="E28" s="140">
        <f t="shared" si="1"/>
        <v>123000</v>
      </c>
      <c r="F28" s="140">
        <v>25270</v>
      </c>
      <c r="G28" s="140">
        <v>25270</v>
      </c>
      <c r="H28" s="140">
        <f t="shared" si="2"/>
        <v>97730</v>
      </c>
    </row>
    <row r="29" spans="1:8" x14ac:dyDescent="0.25">
      <c r="A29" s="94"/>
      <c r="B29" s="95" t="s">
        <v>321</v>
      </c>
      <c r="C29" s="144">
        <v>0</v>
      </c>
      <c r="D29" s="140">
        <v>0</v>
      </c>
      <c r="E29" s="140">
        <f t="shared" si="1"/>
        <v>0</v>
      </c>
      <c r="F29" s="140">
        <v>0</v>
      </c>
      <c r="G29" s="140">
        <v>0</v>
      </c>
      <c r="H29" s="140">
        <f t="shared" si="2"/>
        <v>0</v>
      </c>
    </row>
    <row r="30" spans="1:8" x14ac:dyDescent="0.25">
      <c r="A30" s="94"/>
      <c r="B30" s="95" t="s">
        <v>322</v>
      </c>
      <c r="C30" s="144">
        <v>8000</v>
      </c>
      <c r="D30" s="140">
        <v>0</v>
      </c>
      <c r="E30" s="140">
        <f t="shared" si="1"/>
        <v>8000</v>
      </c>
      <c r="F30" s="140">
        <v>506</v>
      </c>
      <c r="G30" s="140">
        <v>506</v>
      </c>
      <c r="H30" s="140">
        <f t="shared" si="2"/>
        <v>7494</v>
      </c>
    </row>
    <row r="31" spans="1:8" x14ac:dyDescent="0.25">
      <c r="A31" s="94"/>
      <c r="B31" s="95" t="s">
        <v>323</v>
      </c>
      <c r="C31" s="144">
        <v>80000</v>
      </c>
      <c r="D31" s="140">
        <v>0</v>
      </c>
      <c r="E31" s="140">
        <f t="shared" si="1"/>
        <v>80000</v>
      </c>
      <c r="F31" s="140">
        <v>17326</v>
      </c>
      <c r="G31" s="140">
        <v>17326</v>
      </c>
      <c r="H31" s="140">
        <f t="shared" si="2"/>
        <v>62674</v>
      </c>
    </row>
    <row r="32" spans="1:8" x14ac:dyDescent="0.25">
      <c r="A32" s="94"/>
      <c r="B32" s="95" t="s">
        <v>324</v>
      </c>
      <c r="C32" s="144">
        <v>75589</v>
      </c>
      <c r="D32" s="140">
        <v>0</v>
      </c>
      <c r="E32" s="140">
        <f t="shared" si="1"/>
        <v>75589</v>
      </c>
      <c r="F32" s="140">
        <v>6520</v>
      </c>
      <c r="G32" s="140">
        <v>6520</v>
      </c>
      <c r="H32" s="140">
        <f t="shared" si="2"/>
        <v>69069</v>
      </c>
    </row>
    <row r="33" spans="1:8" x14ac:dyDescent="0.25">
      <c r="A33" s="94"/>
      <c r="B33" s="95" t="s">
        <v>325</v>
      </c>
      <c r="C33" s="144">
        <v>3000</v>
      </c>
      <c r="D33" s="140">
        <v>0</v>
      </c>
      <c r="E33" s="140">
        <f t="shared" si="1"/>
        <v>3000</v>
      </c>
      <c r="F33" s="140">
        <v>0</v>
      </c>
      <c r="G33" s="140">
        <v>0</v>
      </c>
      <c r="H33" s="140">
        <f t="shared" si="2"/>
        <v>3000</v>
      </c>
    </row>
    <row r="34" spans="1:8" x14ac:dyDescent="0.25">
      <c r="A34" s="94"/>
      <c r="B34" s="95" t="s">
        <v>326</v>
      </c>
      <c r="C34" s="144">
        <v>22000</v>
      </c>
      <c r="D34" s="140">
        <v>0</v>
      </c>
      <c r="E34" s="140">
        <f t="shared" si="1"/>
        <v>22000</v>
      </c>
      <c r="F34" s="140">
        <v>0</v>
      </c>
      <c r="G34" s="140">
        <v>0</v>
      </c>
      <c r="H34" s="140">
        <f t="shared" si="2"/>
        <v>22000</v>
      </c>
    </row>
    <row r="35" spans="1:8" x14ac:dyDescent="0.25">
      <c r="A35" s="94"/>
      <c r="B35" s="95" t="s">
        <v>327</v>
      </c>
      <c r="C35" s="144">
        <v>89925</v>
      </c>
      <c r="D35" s="140">
        <v>0</v>
      </c>
      <c r="E35" s="140">
        <f t="shared" si="1"/>
        <v>89925</v>
      </c>
      <c r="F35" s="140">
        <v>3209</v>
      </c>
      <c r="G35" s="140">
        <v>3209</v>
      </c>
      <c r="H35" s="140">
        <f t="shared" si="2"/>
        <v>86716</v>
      </c>
    </row>
    <row r="36" spans="1:8" x14ac:dyDescent="0.25">
      <c r="A36" s="94"/>
      <c r="B36" s="95" t="s">
        <v>328</v>
      </c>
      <c r="C36" s="144">
        <v>0</v>
      </c>
      <c r="D36" s="140">
        <v>0</v>
      </c>
      <c r="E36" s="140">
        <f t="shared" si="1"/>
        <v>0</v>
      </c>
      <c r="F36" s="140">
        <v>48146</v>
      </c>
      <c r="G36" s="140">
        <v>48146</v>
      </c>
      <c r="H36" s="140">
        <f t="shared" si="2"/>
        <v>-48146</v>
      </c>
    </row>
    <row r="37" spans="1:8" x14ac:dyDescent="0.25">
      <c r="A37" s="225" t="s">
        <v>329</v>
      </c>
      <c r="B37" s="234"/>
      <c r="C37" s="144">
        <f>SUM(C38:C46)</f>
        <v>0</v>
      </c>
      <c r="D37" s="144">
        <v>0</v>
      </c>
      <c r="E37" s="140">
        <f t="shared" si="1"/>
        <v>0</v>
      </c>
      <c r="F37" s="144">
        <f t="shared" ref="F37:G37" si="5">SUM(F38:F46)</f>
        <v>0</v>
      </c>
      <c r="G37" s="144">
        <v>0</v>
      </c>
      <c r="H37" s="140">
        <f t="shared" si="2"/>
        <v>0</v>
      </c>
    </row>
    <row r="38" spans="1:8" x14ac:dyDescent="0.25">
      <c r="A38" s="94"/>
      <c r="B38" s="95" t="s">
        <v>330</v>
      </c>
      <c r="C38" s="144">
        <v>0</v>
      </c>
      <c r="D38" s="140">
        <v>0</v>
      </c>
      <c r="E38" s="140">
        <f t="shared" si="1"/>
        <v>0</v>
      </c>
      <c r="F38" s="144">
        <v>0</v>
      </c>
      <c r="G38" s="140">
        <v>0</v>
      </c>
      <c r="H38" s="140">
        <f t="shared" si="2"/>
        <v>0</v>
      </c>
    </row>
    <row r="39" spans="1:8" x14ac:dyDescent="0.25">
      <c r="A39" s="94"/>
      <c r="B39" s="95" t="s">
        <v>331</v>
      </c>
      <c r="C39" s="144">
        <v>0</v>
      </c>
      <c r="D39" s="140">
        <v>0</v>
      </c>
      <c r="E39" s="140">
        <f t="shared" si="1"/>
        <v>0</v>
      </c>
      <c r="F39" s="144">
        <v>0</v>
      </c>
      <c r="G39" s="140">
        <v>0</v>
      </c>
      <c r="H39" s="140">
        <f t="shared" si="2"/>
        <v>0</v>
      </c>
    </row>
    <row r="40" spans="1:8" x14ac:dyDescent="0.25">
      <c r="A40" s="94"/>
      <c r="B40" s="95" t="s">
        <v>332</v>
      </c>
      <c r="C40" s="144">
        <v>0</v>
      </c>
      <c r="D40" s="140">
        <v>0</v>
      </c>
      <c r="E40" s="140">
        <f t="shared" si="1"/>
        <v>0</v>
      </c>
      <c r="F40" s="144">
        <v>0</v>
      </c>
      <c r="G40" s="140">
        <v>0</v>
      </c>
      <c r="H40" s="140">
        <f t="shared" si="2"/>
        <v>0</v>
      </c>
    </row>
    <row r="41" spans="1:8" x14ac:dyDescent="0.25">
      <c r="A41" s="94"/>
      <c r="B41" s="95" t="s">
        <v>333</v>
      </c>
      <c r="C41" s="144">
        <v>0</v>
      </c>
      <c r="D41" s="140">
        <v>0</v>
      </c>
      <c r="E41" s="140">
        <f t="shared" si="1"/>
        <v>0</v>
      </c>
      <c r="F41" s="144">
        <v>0</v>
      </c>
      <c r="G41" s="140">
        <v>0</v>
      </c>
      <c r="H41" s="140">
        <f t="shared" si="2"/>
        <v>0</v>
      </c>
    </row>
    <row r="42" spans="1:8" x14ac:dyDescent="0.25">
      <c r="A42" s="94"/>
      <c r="B42" s="95" t="s">
        <v>334</v>
      </c>
      <c r="C42" s="144">
        <v>0</v>
      </c>
      <c r="D42" s="140">
        <v>0</v>
      </c>
      <c r="E42" s="140">
        <f t="shared" si="1"/>
        <v>0</v>
      </c>
      <c r="F42" s="144">
        <v>0</v>
      </c>
      <c r="G42" s="140">
        <v>0</v>
      </c>
      <c r="H42" s="140">
        <f t="shared" si="2"/>
        <v>0</v>
      </c>
    </row>
    <row r="43" spans="1:8" x14ac:dyDescent="0.25">
      <c r="A43" s="94"/>
      <c r="B43" s="95" t="s">
        <v>335</v>
      </c>
      <c r="C43" s="144">
        <v>0</v>
      </c>
      <c r="D43" s="140">
        <v>0</v>
      </c>
      <c r="E43" s="140">
        <f t="shared" si="1"/>
        <v>0</v>
      </c>
      <c r="F43" s="144">
        <v>0</v>
      </c>
      <c r="G43" s="140">
        <v>0</v>
      </c>
      <c r="H43" s="140">
        <f t="shared" si="2"/>
        <v>0</v>
      </c>
    </row>
    <row r="44" spans="1:8" x14ac:dyDescent="0.25">
      <c r="A44" s="94"/>
      <c r="B44" s="95" t="s">
        <v>336</v>
      </c>
      <c r="C44" s="144">
        <v>0</v>
      </c>
      <c r="D44" s="140">
        <v>0</v>
      </c>
      <c r="E44" s="140">
        <f t="shared" si="1"/>
        <v>0</v>
      </c>
      <c r="F44" s="144">
        <v>0</v>
      </c>
      <c r="G44" s="140">
        <v>0</v>
      </c>
      <c r="H44" s="140">
        <f t="shared" si="2"/>
        <v>0</v>
      </c>
    </row>
    <row r="45" spans="1:8" x14ac:dyDescent="0.25">
      <c r="A45" s="94"/>
      <c r="B45" s="95" t="s">
        <v>337</v>
      </c>
      <c r="C45" s="144">
        <v>0</v>
      </c>
      <c r="D45" s="140">
        <v>0</v>
      </c>
      <c r="E45" s="140">
        <f t="shared" si="1"/>
        <v>0</v>
      </c>
      <c r="F45" s="144">
        <v>0</v>
      </c>
      <c r="G45" s="140">
        <v>0</v>
      </c>
      <c r="H45" s="140">
        <f t="shared" si="2"/>
        <v>0</v>
      </c>
    </row>
    <row r="46" spans="1:8" x14ac:dyDescent="0.25">
      <c r="A46" s="94"/>
      <c r="B46" s="95" t="s">
        <v>338</v>
      </c>
      <c r="C46" s="144">
        <v>0</v>
      </c>
      <c r="D46" s="140">
        <v>0</v>
      </c>
      <c r="E46" s="140">
        <f t="shared" si="1"/>
        <v>0</v>
      </c>
      <c r="F46" s="144">
        <v>0</v>
      </c>
      <c r="G46" s="140">
        <v>0</v>
      </c>
      <c r="H46" s="140">
        <f t="shared" si="2"/>
        <v>0</v>
      </c>
    </row>
    <row r="47" spans="1:8" x14ac:dyDescent="0.25">
      <c r="A47" s="225" t="s">
        <v>339</v>
      </c>
      <c r="B47" s="234"/>
      <c r="C47" s="144">
        <f>SUM(C48:C56)</f>
        <v>26000</v>
      </c>
      <c r="D47" s="144">
        <v>0</v>
      </c>
      <c r="E47" s="140">
        <f t="shared" si="1"/>
        <v>26000</v>
      </c>
      <c r="F47" s="144">
        <f t="shared" ref="F47:G47" si="6">SUM(F48:F56)</f>
        <v>0</v>
      </c>
      <c r="G47" s="144">
        <v>0</v>
      </c>
      <c r="H47" s="140">
        <f t="shared" si="2"/>
        <v>26000</v>
      </c>
    </row>
    <row r="48" spans="1:8" x14ac:dyDescent="0.25">
      <c r="A48" s="94"/>
      <c r="B48" s="95" t="s">
        <v>340</v>
      </c>
      <c r="C48" s="144">
        <v>26000</v>
      </c>
      <c r="D48" s="140">
        <v>0</v>
      </c>
      <c r="E48" s="140">
        <f t="shared" si="1"/>
        <v>26000</v>
      </c>
      <c r="F48" s="140">
        <v>0</v>
      </c>
      <c r="G48" s="140">
        <v>0</v>
      </c>
      <c r="H48" s="140">
        <f t="shared" si="2"/>
        <v>26000</v>
      </c>
    </row>
    <row r="49" spans="1:8" x14ac:dyDescent="0.25">
      <c r="A49" s="94"/>
      <c r="B49" s="95" t="s">
        <v>341</v>
      </c>
      <c r="C49" s="144">
        <v>0</v>
      </c>
      <c r="D49" s="140">
        <v>0</v>
      </c>
      <c r="E49" s="140">
        <f t="shared" si="1"/>
        <v>0</v>
      </c>
      <c r="F49" s="144">
        <v>0</v>
      </c>
      <c r="G49" s="140">
        <v>0</v>
      </c>
      <c r="H49" s="140">
        <f t="shared" si="2"/>
        <v>0</v>
      </c>
    </row>
    <row r="50" spans="1:8" x14ac:dyDescent="0.25">
      <c r="A50" s="94"/>
      <c r="B50" s="95" t="s">
        <v>342</v>
      </c>
      <c r="C50" s="144">
        <v>0</v>
      </c>
      <c r="D50" s="140">
        <v>0</v>
      </c>
      <c r="E50" s="140">
        <f t="shared" si="1"/>
        <v>0</v>
      </c>
      <c r="F50" s="144">
        <v>0</v>
      </c>
      <c r="G50" s="140">
        <v>0</v>
      </c>
      <c r="H50" s="140">
        <f t="shared" si="2"/>
        <v>0</v>
      </c>
    </row>
    <row r="51" spans="1:8" x14ac:dyDescent="0.25">
      <c r="A51" s="94"/>
      <c r="B51" s="95" t="s">
        <v>343</v>
      </c>
      <c r="C51" s="144">
        <v>0</v>
      </c>
      <c r="D51" s="140">
        <v>0</v>
      </c>
      <c r="E51" s="140">
        <f t="shared" si="1"/>
        <v>0</v>
      </c>
      <c r="F51" s="144">
        <v>0</v>
      </c>
      <c r="G51" s="140">
        <v>0</v>
      </c>
      <c r="H51" s="140">
        <f t="shared" si="2"/>
        <v>0</v>
      </c>
    </row>
    <row r="52" spans="1:8" x14ac:dyDescent="0.25">
      <c r="A52" s="94"/>
      <c r="B52" s="95" t="s">
        <v>344</v>
      </c>
      <c r="C52" s="144">
        <v>0</v>
      </c>
      <c r="D52" s="140">
        <v>0</v>
      </c>
      <c r="E52" s="140">
        <f t="shared" si="1"/>
        <v>0</v>
      </c>
      <c r="F52" s="144">
        <v>0</v>
      </c>
      <c r="G52" s="140">
        <v>0</v>
      </c>
      <c r="H52" s="140">
        <f t="shared" si="2"/>
        <v>0</v>
      </c>
    </row>
    <row r="53" spans="1:8" x14ac:dyDescent="0.25">
      <c r="A53" s="94"/>
      <c r="B53" s="95" t="s">
        <v>345</v>
      </c>
      <c r="C53" s="144">
        <v>0</v>
      </c>
      <c r="D53" s="140">
        <v>0</v>
      </c>
      <c r="E53" s="140">
        <f t="shared" si="1"/>
        <v>0</v>
      </c>
      <c r="F53" s="144">
        <v>0</v>
      </c>
      <c r="G53" s="140">
        <v>0</v>
      </c>
      <c r="H53" s="140">
        <f t="shared" si="2"/>
        <v>0</v>
      </c>
    </row>
    <row r="54" spans="1:8" x14ac:dyDescent="0.25">
      <c r="A54" s="94"/>
      <c r="B54" s="95" t="s">
        <v>346</v>
      </c>
      <c r="C54" s="144">
        <v>0</v>
      </c>
      <c r="D54" s="140">
        <v>0</v>
      </c>
      <c r="E54" s="140">
        <f t="shared" si="1"/>
        <v>0</v>
      </c>
      <c r="F54" s="144">
        <v>0</v>
      </c>
      <c r="G54" s="140">
        <v>0</v>
      </c>
      <c r="H54" s="140">
        <f t="shared" si="2"/>
        <v>0</v>
      </c>
    </row>
    <row r="55" spans="1:8" x14ac:dyDescent="0.25">
      <c r="A55" s="94"/>
      <c r="B55" s="95" t="s">
        <v>347</v>
      </c>
      <c r="C55" s="144">
        <v>0</v>
      </c>
      <c r="D55" s="140">
        <v>0</v>
      </c>
      <c r="E55" s="140">
        <f t="shared" si="1"/>
        <v>0</v>
      </c>
      <c r="F55" s="144">
        <v>0</v>
      </c>
      <c r="G55" s="140">
        <v>0</v>
      </c>
      <c r="H55" s="140">
        <f t="shared" si="2"/>
        <v>0</v>
      </c>
    </row>
    <row r="56" spans="1:8" x14ac:dyDescent="0.25">
      <c r="A56" s="94"/>
      <c r="B56" s="95" t="s">
        <v>348</v>
      </c>
      <c r="C56" s="144">
        <v>0</v>
      </c>
      <c r="D56" s="140">
        <v>0</v>
      </c>
      <c r="E56" s="140">
        <f t="shared" si="1"/>
        <v>0</v>
      </c>
      <c r="F56" s="144">
        <v>0</v>
      </c>
      <c r="G56" s="140">
        <v>0</v>
      </c>
      <c r="H56" s="140">
        <f t="shared" si="2"/>
        <v>0</v>
      </c>
    </row>
    <row r="57" spans="1:8" x14ac:dyDescent="0.25">
      <c r="A57" s="225" t="s">
        <v>349</v>
      </c>
      <c r="B57" s="234"/>
      <c r="C57" s="144">
        <f>SUM(C58:C60)</f>
        <v>0</v>
      </c>
      <c r="D57" s="144">
        <f>SUM(D58:D60)</f>
        <v>0</v>
      </c>
      <c r="E57" s="140">
        <f t="shared" si="1"/>
        <v>0</v>
      </c>
      <c r="F57" s="144">
        <f t="shared" ref="F57:G57" si="7">SUM(F58:F60)</f>
        <v>0</v>
      </c>
      <c r="G57" s="144">
        <v>0</v>
      </c>
      <c r="H57" s="140">
        <f t="shared" si="2"/>
        <v>0</v>
      </c>
    </row>
    <row r="58" spans="1:8" x14ac:dyDescent="0.25">
      <c r="A58" s="94"/>
      <c r="B58" s="95" t="s">
        <v>350</v>
      </c>
      <c r="C58" s="144">
        <v>0</v>
      </c>
      <c r="D58" s="140">
        <v>0</v>
      </c>
      <c r="E58" s="140">
        <f t="shared" si="1"/>
        <v>0</v>
      </c>
      <c r="F58" s="144">
        <v>0</v>
      </c>
      <c r="G58" s="140">
        <v>0</v>
      </c>
      <c r="H58" s="140">
        <f t="shared" si="2"/>
        <v>0</v>
      </c>
    </row>
    <row r="59" spans="1:8" x14ac:dyDescent="0.25">
      <c r="A59" s="94"/>
      <c r="B59" s="95" t="s">
        <v>351</v>
      </c>
      <c r="C59" s="144">
        <v>0</v>
      </c>
      <c r="D59" s="140">
        <v>0</v>
      </c>
      <c r="E59" s="140">
        <f t="shared" si="1"/>
        <v>0</v>
      </c>
      <c r="F59" s="144">
        <v>0</v>
      </c>
      <c r="G59" s="140">
        <v>0</v>
      </c>
      <c r="H59" s="140">
        <f t="shared" si="2"/>
        <v>0</v>
      </c>
    </row>
    <row r="60" spans="1:8" x14ac:dyDescent="0.25">
      <c r="A60" s="94"/>
      <c r="B60" s="95" t="s">
        <v>352</v>
      </c>
      <c r="C60" s="144">
        <v>0</v>
      </c>
      <c r="D60" s="140">
        <v>0</v>
      </c>
      <c r="E60" s="140">
        <f t="shared" si="1"/>
        <v>0</v>
      </c>
      <c r="F60" s="144">
        <v>0</v>
      </c>
      <c r="G60" s="140">
        <v>0</v>
      </c>
      <c r="H60" s="140">
        <f t="shared" si="2"/>
        <v>0</v>
      </c>
    </row>
    <row r="61" spans="1:8" x14ac:dyDescent="0.25">
      <c r="A61" s="225" t="s">
        <v>353</v>
      </c>
      <c r="B61" s="234"/>
      <c r="C61" s="144">
        <f>SUM(C62:C69)</f>
        <v>0</v>
      </c>
      <c r="D61" s="144">
        <f>SUM(D62:D69)</f>
        <v>0</v>
      </c>
      <c r="E61" s="140">
        <f t="shared" si="1"/>
        <v>0</v>
      </c>
      <c r="F61" s="144">
        <f t="shared" ref="F61:G61" si="8">SUM(F62:F69)</f>
        <v>0</v>
      </c>
      <c r="G61" s="144">
        <v>0</v>
      </c>
      <c r="H61" s="140">
        <f t="shared" si="2"/>
        <v>0</v>
      </c>
    </row>
    <row r="62" spans="1:8" x14ac:dyDescent="0.25">
      <c r="A62" s="94"/>
      <c r="B62" s="95" t="s">
        <v>354</v>
      </c>
      <c r="C62" s="144">
        <v>0</v>
      </c>
      <c r="D62" s="140">
        <v>0</v>
      </c>
      <c r="E62" s="140">
        <f t="shared" si="1"/>
        <v>0</v>
      </c>
      <c r="F62" s="144">
        <v>0</v>
      </c>
      <c r="G62" s="140">
        <v>0</v>
      </c>
      <c r="H62" s="140">
        <f t="shared" si="2"/>
        <v>0</v>
      </c>
    </row>
    <row r="63" spans="1:8" x14ac:dyDescent="0.25">
      <c r="A63" s="94"/>
      <c r="B63" s="95" t="s">
        <v>355</v>
      </c>
      <c r="C63" s="144">
        <v>0</v>
      </c>
      <c r="D63" s="140">
        <v>0</v>
      </c>
      <c r="E63" s="140">
        <f t="shared" si="1"/>
        <v>0</v>
      </c>
      <c r="F63" s="144">
        <v>0</v>
      </c>
      <c r="G63" s="140">
        <v>0</v>
      </c>
      <c r="H63" s="140">
        <f t="shared" si="2"/>
        <v>0</v>
      </c>
    </row>
    <row r="64" spans="1:8" x14ac:dyDescent="0.25">
      <c r="A64" s="94"/>
      <c r="B64" s="95" t="s">
        <v>356</v>
      </c>
      <c r="C64" s="144">
        <v>0</v>
      </c>
      <c r="D64" s="140">
        <v>0</v>
      </c>
      <c r="E64" s="140">
        <f t="shared" si="1"/>
        <v>0</v>
      </c>
      <c r="F64" s="144">
        <v>0</v>
      </c>
      <c r="G64" s="140">
        <v>0</v>
      </c>
      <c r="H64" s="140">
        <f t="shared" si="2"/>
        <v>0</v>
      </c>
    </row>
    <row r="65" spans="1:8" x14ac:dyDescent="0.25">
      <c r="A65" s="94"/>
      <c r="B65" s="95" t="s">
        <v>357</v>
      </c>
      <c r="C65" s="144">
        <v>0</v>
      </c>
      <c r="D65" s="140">
        <v>0</v>
      </c>
      <c r="E65" s="140">
        <f t="shared" si="1"/>
        <v>0</v>
      </c>
      <c r="F65" s="144">
        <v>0</v>
      </c>
      <c r="G65" s="140">
        <v>0</v>
      </c>
      <c r="H65" s="140">
        <f t="shared" si="2"/>
        <v>0</v>
      </c>
    </row>
    <row r="66" spans="1:8" x14ac:dyDescent="0.25">
      <c r="A66" s="94"/>
      <c r="B66" s="95" t="s">
        <v>358</v>
      </c>
      <c r="C66" s="144">
        <v>0</v>
      </c>
      <c r="D66" s="140">
        <v>0</v>
      </c>
      <c r="E66" s="140">
        <f t="shared" si="1"/>
        <v>0</v>
      </c>
      <c r="F66" s="144">
        <v>0</v>
      </c>
      <c r="G66" s="140">
        <v>0</v>
      </c>
      <c r="H66" s="140">
        <f t="shared" si="2"/>
        <v>0</v>
      </c>
    </row>
    <row r="67" spans="1:8" x14ac:dyDescent="0.25">
      <c r="A67" s="94"/>
      <c r="B67" s="95" t="s">
        <v>359</v>
      </c>
      <c r="C67" s="144">
        <v>0</v>
      </c>
      <c r="D67" s="140">
        <v>0</v>
      </c>
      <c r="E67" s="140">
        <f t="shared" si="1"/>
        <v>0</v>
      </c>
      <c r="F67" s="144">
        <v>0</v>
      </c>
      <c r="G67" s="140">
        <v>0</v>
      </c>
      <c r="H67" s="140">
        <f t="shared" si="2"/>
        <v>0</v>
      </c>
    </row>
    <row r="68" spans="1:8" x14ac:dyDescent="0.25">
      <c r="A68" s="94"/>
      <c r="B68" s="95" t="s">
        <v>360</v>
      </c>
      <c r="C68" s="144">
        <v>0</v>
      </c>
      <c r="D68" s="140">
        <v>0</v>
      </c>
      <c r="E68" s="140">
        <f t="shared" si="1"/>
        <v>0</v>
      </c>
      <c r="F68" s="144">
        <v>0</v>
      </c>
      <c r="G68" s="140">
        <v>0</v>
      </c>
      <c r="H68" s="140">
        <f t="shared" si="2"/>
        <v>0</v>
      </c>
    </row>
    <row r="69" spans="1:8" x14ac:dyDescent="0.25">
      <c r="A69" s="94"/>
      <c r="B69" s="95" t="s">
        <v>361</v>
      </c>
      <c r="C69" s="144">
        <v>0</v>
      </c>
      <c r="D69" s="140">
        <v>0</v>
      </c>
      <c r="E69" s="140">
        <f t="shared" si="1"/>
        <v>0</v>
      </c>
      <c r="F69" s="144">
        <v>0</v>
      </c>
      <c r="G69" s="140">
        <v>0</v>
      </c>
      <c r="H69" s="140">
        <f t="shared" si="2"/>
        <v>0</v>
      </c>
    </row>
    <row r="70" spans="1:8" x14ac:dyDescent="0.25">
      <c r="A70" s="225" t="s">
        <v>362</v>
      </c>
      <c r="B70" s="234"/>
      <c r="C70" s="144">
        <f>SUM(C71:C73)</f>
        <v>0</v>
      </c>
      <c r="D70" s="144">
        <f>SUM(D71:D73)</f>
        <v>0</v>
      </c>
      <c r="E70" s="140">
        <f t="shared" si="1"/>
        <v>0</v>
      </c>
      <c r="F70" s="144">
        <f t="shared" ref="F70:G70" si="9">SUM(F71:F73)</f>
        <v>0</v>
      </c>
      <c r="G70" s="144">
        <v>0</v>
      </c>
      <c r="H70" s="140">
        <f t="shared" si="2"/>
        <v>0</v>
      </c>
    </row>
    <row r="71" spans="1:8" x14ac:dyDescent="0.25">
      <c r="A71" s="94"/>
      <c r="B71" s="95" t="s">
        <v>363</v>
      </c>
      <c r="C71" s="144">
        <v>0</v>
      </c>
      <c r="D71" s="140">
        <v>0</v>
      </c>
      <c r="E71" s="140">
        <f t="shared" si="1"/>
        <v>0</v>
      </c>
      <c r="F71" s="144">
        <v>0</v>
      </c>
      <c r="G71" s="140">
        <v>0</v>
      </c>
      <c r="H71" s="140">
        <f t="shared" si="2"/>
        <v>0</v>
      </c>
    </row>
    <row r="72" spans="1:8" x14ac:dyDescent="0.25">
      <c r="A72" s="94"/>
      <c r="B72" s="95" t="s">
        <v>364</v>
      </c>
      <c r="C72" s="144">
        <v>0</v>
      </c>
      <c r="D72" s="140">
        <v>0</v>
      </c>
      <c r="E72" s="140">
        <f t="shared" si="1"/>
        <v>0</v>
      </c>
      <c r="F72" s="144">
        <v>0</v>
      </c>
      <c r="G72" s="140">
        <v>0</v>
      </c>
      <c r="H72" s="140">
        <f t="shared" si="2"/>
        <v>0</v>
      </c>
    </row>
    <row r="73" spans="1:8" x14ac:dyDescent="0.25">
      <c r="A73" s="94"/>
      <c r="B73" s="95" t="s">
        <v>365</v>
      </c>
      <c r="C73" s="144">
        <v>0</v>
      </c>
      <c r="D73" s="140">
        <v>0</v>
      </c>
      <c r="E73" s="140">
        <f t="shared" si="1"/>
        <v>0</v>
      </c>
      <c r="F73" s="144">
        <v>0</v>
      </c>
      <c r="G73" s="140">
        <v>0</v>
      </c>
      <c r="H73" s="140">
        <f t="shared" si="2"/>
        <v>0</v>
      </c>
    </row>
    <row r="74" spans="1:8" x14ac:dyDescent="0.25">
      <c r="A74" s="225" t="s">
        <v>366</v>
      </c>
      <c r="B74" s="234"/>
      <c r="C74" s="144">
        <f>SUM(C75:C81)</f>
        <v>0</v>
      </c>
      <c r="D74" s="144">
        <f>SUM(D75:D81)</f>
        <v>0</v>
      </c>
      <c r="E74" s="140">
        <f t="shared" ref="E74:E81" si="10">C74+D74</f>
        <v>0</v>
      </c>
      <c r="F74" s="144">
        <f t="shared" ref="F74:G74" si="11">SUM(F75:F81)</f>
        <v>0</v>
      </c>
      <c r="G74" s="144">
        <v>0</v>
      </c>
      <c r="H74" s="140">
        <f t="shared" ref="H74:H81" si="12">E74-F74</f>
        <v>0</v>
      </c>
    </row>
    <row r="75" spans="1:8" x14ac:dyDescent="0.25">
      <c r="A75" s="94"/>
      <c r="B75" s="95" t="s">
        <v>367</v>
      </c>
      <c r="C75" s="144">
        <v>0</v>
      </c>
      <c r="D75" s="140">
        <v>0</v>
      </c>
      <c r="E75" s="140">
        <f t="shared" si="10"/>
        <v>0</v>
      </c>
      <c r="F75" s="144">
        <v>0</v>
      </c>
      <c r="G75" s="140">
        <v>0</v>
      </c>
      <c r="H75" s="140">
        <f t="shared" si="12"/>
        <v>0</v>
      </c>
    </row>
    <row r="76" spans="1:8" x14ac:dyDescent="0.25">
      <c r="A76" s="94"/>
      <c r="B76" s="95" t="s">
        <v>368</v>
      </c>
      <c r="C76" s="144">
        <v>0</v>
      </c>
      <c r="D76" s="140">
        <v>0</v>
      </c>
      <c r="E76" s="140">
        <f t="shared" si="10"/>
        <v>0</v>
      </c>
      <c r="F76" s="144">
        <v>0</v>
      </c>
      <c r="G76" s="140">
        <v>0</v>
      </c>
      <c r="H76" s="140">
        <f t="shared" si="12"/>
        <v>0</v>
      </c>
    </row>
    <row r="77" spans="1:8" x14ac:dyDescent="0.25">
      <c r="A77" s="94"/>
      <c r="B77" s="95" t="s">
        <v>369</v>
      </c>
      <c r="C77" s="144">
        <v>0</v>
      </c>
      <c r="D77" s="140">
        <v>0</v>
      </c>
      <c r="E77" s="140">
        <f t="shared" si="10"/>
        <v>0</v>
      </c>
      <c r="F77" s="144">
        <v>0</v>
      </c>
      <c r="G77" s="140">
        <v>0</v>
      </c>
      <c r="H77" s="140">
        <f t="shared" si="12"/>
        <v>0</v>
      </c>
    </row>
    <row r="78" spans="1:8" x14ac:dyDescent="0.25">
      <c r="A78" s="94"/>
      <c r="B78" s="95" t="s">
        <v>370</v>
      </c>
      <c r="C78" s="144">
        <v>0</v>
      </c>
      <c r="D78" s="140">
        <v>0</v>
      </c>
      <c r="E78" s="140">
        <f t="shared" si="10"/>
        <v>0</v>
      </c>
      <c r="F78" s="144">
        <v>0</v>
      </c>
      <c r="G78" s="140">
        <v>0</v>
      </c>
      <c r="H78" s="140">
        <f t="shared" si="12"/>
        <v>0</v>
      </c>
    </row>
    <row r="79" spans="1:8" x14ac:dyDescent="0.25">
      <c r="A79" s="94"/>
      <c r="B79" s="95" t="s">
        <v>371</v>
      </c>
      <c r="C79" s="144">
        <v>0</v>
      </c>
      <c r="D79" s="140">
        <v>0</v>
      </c>
      <c r="E79" s="140">
        <f t="shared" si="10"/>
        <v>0</v>
      </c>
      <c r="F79" s="144">
        <v>0</v>
      </c>
      <c r="G79" s="140">
        <v>0</v>
      </c>
      <c r="H79" s="140">
        <f t="shared" si="12"/>
        <v>0</v>
      </c>
    </row>
    <row r="80" spans="1:8" x14ac:dyDescent="0.25">
      <c r="A80" s="94"/>
      <c r="B80" s="95" t="s">
        <v>372</v>
      </c>
      <c r="C80" s="144">
        <v>0</v>
      </c>
      <c r="D80" s="140">
        <v>0</v>
      </c>
      <c r="E80" s="140">
        <f t="shared" si="10"/>
        <v>0</v>
      </c>
      <c r="F80" s="144">
        <v>0</v>
      </c>
      <c r="G80" s="140">
        <v>0</v>
      </c>
      <c r="H80" s="140">
        <f t="shared" si="12"/>
        <v>0</v>
      </c>
    </row>
    <row r="81" spans="1:8" x14ac:dyDescent="0.25">
      <c r="A81" s="94"/>
      <c r="B81" s="95" t="s">
        <v>373</v>
      </c>
      <c r="C81" s="144">
        <v>0</v>
      </c>
      <c r="D81" s="140">
        <v>0</v>
      </c>
      <c r="E81" s="140">
        <f t="shared" si="10"/>
        <v>0</v>
      </c>
      <c r="F81" s="144">
        <v>0</v>
      </c>
      <c r="G81" s="140">
        <v>0</v>
      </c>
      <c r="H81" s="140">
        <f t="shared" si="12"/>
        <v>0</v>
      </c>
    </row>
    <row r="82" spans="1:8" ht="15.75" thickBot="1" x14ac:dyDescent="0.3">
      <c r="A82" s="237"/>
      <c r="B82" s="238"/>
      <c r="C82" s="145"/>
      <c r="D82" s="146"/>
      <c r="E82" s="146"/>
      <c r="F82" s="146"/>
      <c r="G82" s="146"/>
      <c r="H82" s="146"/>
    </row>
    <row r="83" spans="1:8" ht="15.75" thickBot="1" x14ac:dyDescent="0.3">
      <c r="A83" s="81"/>
      <c r="B83" s="81"/>
      <c r="C83" s="131"/>
      <c r="D83" s="131"/>
      <c r="E83" s="131"/>
      <c r="F83" s="131"/>
      <c r="G83" s="131"/>
      <c r="H83" s="131"/>
    </row>
    <row r="84" spans="1:8" x14ac:dyDescent="0.25">
      <c r="A84" s="235"/>
      <c r="B84" s="236"/>
      <c r="C84" s="133"/>
      <c r="D84" s="133"/>
      <c r="E84" s="133"/>
      <c r="F84" s="133"/>
      <c r="G84" s="133"/>
      <c r="H84" s="133"/>
    </row>
    <row r="85" spans="1:8" x14ac:dyDescent="0.25">
      <c r="A85" s="214" t="s">
        <v>374</v>
      </c>
      <c r="B85" s="229"/>
      <c r="C85" s="125">
        <v>0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</row>
    <row r="86" spans="1:8" x14ac:dyDescent="0.25">
      <c r="A86" s="225" t="s">
        <v>301</v>
      </c>
      <c r="B86" s="234"/>
      <c r="C86" s="129">
        <v>0</v>
      </c>
      <c r="D86" s="126">
        <v>0</v>
      </c>
      <c r="E86" s="126">
        <v>0</v>
      </c>
      <c r="F86" s="126">
        <v>0</v>
      </c>
      <c r="G86" s="126">
        <v>0</v>
      </c>
      <c r="H86" s="126">
        <v>0</v>
      </c>
    </row>
    <row r="87" spans="1:8" x14ac:dyDescent="0.25">
      <c r="A87" s="94"/>
      <c r="B87" s="95" t="s">
        <v>302</v>
      </c>
      <c r="C87" s="129">
        <v>0</v>
      </c>
      <c r="D87" s="126">
        <v>0</v>
      </c>
      <c r="E87" s="126">
        <v>0</v>
      </c>
      <c r="F87" s="126">
        <v>0</v>
      </c>
      <c r="G87" s="126">
        <v>0</v>
      </c>
      <c r="H87" s="126">
        <v>0</v>
      </c>
    </row>
    <row r="88" spans="1:8" x14ac:dyDescent="0.25">
      <c r="A88" s="94"/>
      <c r="B88" s="95" t="s">
        <v>303</v>
      </c>
      <c r="C88" s="129">
        <v>0</v>
      </c>
      <c r="D88" s="126">
        <v>0</v>
      </c>
      <c r="E88" s="126">
        <v>0</v>
      </c>
      <c r="F88" s="126">
        <v>0</v>
      </c>
      <c r="G88" s="126">
        <v>0</v>
      </c>
      <c r="H88" s="126">
        <v>0</v>
      </c>
    </row>
    <row r="89" spans="1:8" x14ac:dyDescent="0.25">
      <c r="A89" s="94"/>
      <c r="B89" s="95" t="s">
        <v>304</v>
      </c>
      <c r="C89" s="129">
        <v>0</v>
      </c>
      <c r="D89" s="126">
        <v>0</v>
      </c>
      <c r="E89" s="126">
        <v>0</v>
      </c>
      <c r="F89" s="126">
        <v>0</v>
      </c>
      <c r="G89" s="126">
        <v>0</v>
      </c>
      <c r="H89" s="126">
        <v>0</v>
      </c>
    </row>
    <row r="90" spans="1:8" x14ac:dyDescent="0.25">
      <c r="A90" s="94"/>
      <c r="B90" s="95" t="s">
        <v>305</v>
      </c>
      <c r="C90" s="129">
        <v>0</v>
      </c>
      <c r="D90" s="126">
        <v>0</v>
      </c>
      <c r="E90" s="126">
        <v>0</v>
      </c>
      <c r="F90" s="126">
        <v>0</v>
      </c>
      <c r="G90" s="126">
        <v>0</v>
      </c>
      <c r="H90" s="126">
        <v>0</v>
      </c>
    </row>
    <row r="91" spans="1:8" x14ac:dyDescent="0.25">
      <c r="A91" s="94"/>
      <c r="B91" s="95" t="s">
        <v>306</v>
      </c>
      <c r="C91" s="129">
        <v>0</v>
      </c>
      <c r="D91" s="126">
        <v>0</v>
      </c>
      <c r="E91" s="126">
        <v>0</v>
      </c>
      <c r="F91" s="126">
        <v>0</v>
      </c>
      <c r="G91" s="126">
        <v>0</v>
      </c>
      <c r="H91" s="126">
        <v>0</v>
      </c>
    </row>
    <row r="92" spans="1:8" x14ac:dyDescent="0.25">
      <c r="A92" s="94"/>
      <c r="B92" s="95" t="s">
        <v>307</v>
      </c>
      <c r="C92" s="129">
        <v>0</v>
      </c>
      <c r="D92" s="126">
        <v>0</v>
      </c>
      <c r="E92" s="126">
        <v>0</v>
      </c>
      <c r="F92" s="126">
        <v>0</v>
      </c>
      <c r="G92" s="126">
        <v>0</v>
      </c>
      <c r="H92" s="126">
        <v>0</v>
      </c>
    </row>
    <row r="93" spans="1:8" x14ac:dyDescent="0.25">
      <c r="A93" s="94"/>
      <c r="B93" s="95" t="s">
        <v>308</v>
      </c>
      <c r="C93" s="129">
        <v>0</v>
      </c>
      <c r="D93" s="126">
        <v>0</v>
      </c>
      <c r="E93" s="126">
        <v>0</v>
      </c>
      <c r="F93" s="126">
        <v>0</v>
      </c>
      <c r="G93" s="126">
        <v>0</v>
      </c>
      <c r="H93" s="126">
        <v>0</v>
      </c>
    </row>
    <row r="94" spans="1:8" x14ac:dyDescent="0.25">
      <c r="A94" s="225" t="s">
        <v>309</v>
      </c>
      <c r="B94" s="234"/>
      <c r="C94" s="129">
        <v>0</v>
      </c>
      <c r="D94" s="126">
        <v>0</v>
      </c>
      <c r="E94" s="126">
        <v>0</v>
      </c>
      <c r="F94" s="126">
        <v>0</v>
      </c>
      <c r="G94" s="126">
        <v>0</v>
      </c>
      <c r="H94" s="126">
        <v>0</v>
      </c>
    </row>
    <row r="95" spans="1:8" x14ac:dyDescent="0.25">
      <c r="A95" s="94"/>
      <c r="B95" s="95" t="s">
        <v>310</v>
      </c>
      <c r="C95" s="129">
        <v>0</v>
      </c>
      <c r="D95" s="126">
        <v>0</v>
      </c>
      <c r="E95" s="126">
        <v>0</v>
      </c>
      <c r="F95" s="126">
        <v>0</v>
      </c>
      <c r="G95" s="126">
        <v>0</v>
      </c>
      <c r="H95" s="126">
        <v>0</v>
      </c>
    </row>
    <row r="96" spans="1:8" x14ac:dyDescent="0.25">
      <c r="A96" s="94"/>
      <c r="B96" s="95" t="s">
        <v>311</v>
      </c>
      <c r="C96" s="129">
        <v>0</v>
      </c>
      <c r="D96" s="126">
        <v>0</v>
      </c>
      <c r="E96" s="126">
        <v>0</v>
      </c>
      <c r="F96" s="126">
        <v>0</v>
      </c>
      <c r="G96" s="126">
        <v>0</v>
      </c>
      <c r="H96" s="126">
        <v>0</v>
      </c>
    </row>
    <row r="97" spans="1:8" x14ac:dyDescent="0.25">
      <c r="A97" s="94"/>
      <c r="B97" s="95" t="s">
        <v>312</v>
      </c>
      <c r="C97" s="129">
        <v>0</v>
      </c>
      <c r="D97" s="126">
        <v>0</v>
      </c>
      <c r="E97" s="126">
        <v>0</v>
      </c>
      <c r="F97" s="126">
        <v>0</v>
      </c>
      <c r="G97" s="126">
        <v>0</v>
      </c>
      <c r="H97" s="126">
        <v>0</v>
      </c>
    </row>
    <row r="98" spans="1:8" x14ac:dyDescent="0.25">
      <c r="A98" s="94"/>
      <c r="B98" s="95" t="s">
        <v>313</v>
      </c>
      <c r="C98" s="129">
        <v>0</v>
      </c>
      <c r="D98" s="126">
        <v>0</v>
      </c>
      <c r="E98" s="126">
        <v>0</v>
      </c>
      <c r="F98" s="126">
        <v>0</v>
      </c>
      <c r="G98" s="126">
        <v>0</v>
      </c>
      <c r="H98" s="126">
        <v>0</v>
      </c>
    </row>
    <row r="99" spans="1:8" x14ac:dyDescent="0.25">
      <c r="A99" s="94"/>
      <c r="B99" s="95" t="s">
        <v>314</v>
      </c>
      <c r="C99" s="129">
        <v>0</v>
      </c>
      <c r="D99" s="126">
        <v>0</v>
      </c>
      <c r="E99" s="126">
        <v>0</v>
      </c>
      <c r="F99" s="126">
        <v>0</v>
      </c>
      <c r="G99" s="126">
        <v>0</v>
      </c>
      <c r="H99" s="126">
        <v>0</v>
      </c>
    </row>
    <row r="100" spans="1:8" x14ac:dyDescent="0.25">
      <c r="A100" s="94"/>
      <c r="B100" s="95" t="s">
        <v>315</v>
      </c>
      <c r="C100" s="129">
        <v>0</v>
      </c>
      <c r="D100" s="126">
        <v>0</v>
      </c>
      <c r="E100" s="126">
        <v>0</v>
      </c>
      <c r="F100" s="126">
        <v>0</v>
      </c>
      <c r="G100" s="126">
        <v>0</v>
      </c>
      <c r="H100" s="126">
        <v>0</v>
      </c>
    </row>
    <row r="101" spans="1:8" x14ac:dyDescent="0.25">
      <c r="A101" s="94"/>
      <c r="B101" s="95" t="s">
        <v>316</v>
      </c>
      <c r="C101" s="129">
        <v>0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</row>
    <row r="102" spans="1:8" x14ac:dyDescent="0.25">
      <c r="A102" s="94"/>
      <c r="B102" s="95" t="s">
        <v>317</v>
      </c>
      <c r="C102" s="129">
        <v>0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</row>
    <row r="103" spans="1:8" x14ac:dyDescent="0.25">
      <c r="A103" s="94"/>
      <c r="B103" s="95" t="s">
        <v>318</v>
      </c>
      <c r="C103" s="129">
        <v>0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</row>
    <row r="104" spans="1:8" x14ac:dyDescent="0.25">
      <c r="A104" s="225" t="s">
        <v>319</v>
      </c>
      <c r="B104" s="234"/>
      <c r="C104" s="129">
        <v>0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</row>
    <row r="105" spans="1:8" x14ac:dyDescent="0.25">
      <c r="A105" s="94"/>
      <c r="B105" s="95" t="s">
        <v>320</v>
      </c>
      <c r="C105" s="129">
        <v>0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</row>
    <row r="106" spans="1:8" x14ac:dyDescent="0.25">
      <c r="A106" s="94"/>
      <c r="B106" s="95" t="s">
        <v>321</v>
      </c>
      <c r="C106" s="129">
        <v>0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</row>
    <row r="107" spans="1:8" x14ac:dyDescent="0.25">
      <c r="A107" s="94"/>
      <c r="B107" s="95" t="s">
        <v>322</v>
      </c>
      <c r="C107" s="129">
        <v>0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</row>
    <row r="108" spans="1:8" x14ac:dyDescent="0.25">
      <c r="A108" s="94"/>
      <c r="B108" s="95" t="s">
        <v>323</v>
      </c>
      <c r="C108" s="129">
        <v>0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</row>
    <row r="109" spans="1:8" x14ac:dyDescent="0.25">
      <c r="A109" s="94"/>
      <c r="B109" s="95" t="s">
        <v>324</v>
      </c>
      <c r="C109" s="129">
        <v>0</v>
      </c>
      <c r="D109" s="126">
        <v>0</v>
      </c>
      <c r="E109" s="126">
        <v>0</v>
      </c>
      <c r="F109" s="126">
        <v>0</v>
      </c>
      <c r="G109" s="126">
        <v>0</v>
      </c>
      <c r="H109" s="126">
        <v>0</v>
      </c>
    </row>
    <row r="110" spans="1:8" x14ac:dyDescent="0.25">
      <c r="A110" s="94"/>
      <c r="B110" s="95" t="s">
        <v>325</v>
      </c>
      <c r="C110" s="129">
        <v>0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</row>
    <row r="111" spans="1:8" x14ac:dyDescent="0.25">
      <c r="A111" s="94"/>
      <c r="B111" s="95" t="s">
        <v>326</v>
      </c>
      <c r="C111" s="129">
        <v>0</v>
      </c>
      <c r="D111" s="126">
        <v>0</v>
      </c>
      <c r="E111" s="126">
        <v>0</v>
      </c>
      <c r="F111" s="126">
        <v>0</v>
      </c>
      <c r="G111" s="126">
        <v>0</v>
      </c>
      <c r="H111" s="126">
        <v>0</v>
      </c>
    </row>
    <row r="112" spans="1:8" x14ac:dyDescent="0.25">
      <c r="A112" s="94"/>
      <c r="B112" s="95" t="s">
        <v>327</v>
      </c>
      <c r="C112" s="129">
        <v>0</v>
      </c>
      <c r="D112" s="126">
        <v>0</v>
      </c>
      <c r="E112" s="126">
        <v>0</v>
      </c>
      <c r="F112" s="126">
        <v>0</v>
      </c>
      <c r="G112" s="126">
        <v>0</v>
      </c>
      <c r="H112" s="126">
        <v>0</v>
      </c>
    </row>
    <row r="113" spans="1:8" x14ac:dyDescent="0.25">
      <c r="A113" s="94"/>
      <c r="B113" s="95" t="s">
        <v>328</v>
      </c>
      <c r="C113" s="129">
        <v>0</v>
      </c>
      <c r="D113" s="126">
        <v>0</v>
      </c>
      <c r="E113" s="126">
        <v>0</v>
      </c>
      <c r="F113" s="126">
        <v>0</v>
      </c>
      <c r="G113" s="126">
        <v>0</v>
      </c>
      <c r="H113" s="126">
        <v>0</v>
      </c>
    </row>
    <row r="114" spans="1:8" x14ac:dyDescent="0.25">
      <c r="A114" s="225" t="s">
        <v>329</v>
      </c>
      <c r="B114" s="234"/>
      <c r="C114" s="129">
        <v>0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</row>
    <row r="115" spans="1:8" x14ac:dyDescent="0.25">
      <c r="A115" s="94"/>
      <c r="B115" s="95" t="s">
        <v>330</v>
      </c>
      <c r="C115" s="129">
        <v>0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</row>
    <row r="116" spans="1:8" x14ac:dyDescent="0.25">
      <c r="A116" s="94"/>
      <c r="B116" s="95" t="s">
        <v>331</v>
      </c>
      <c r="C116" s="129">
        <v>0</v>
      </c>
      <c r="D116" s="126">
        <v>0</v>
      </c>
      <c r="E116" s="126">
        <v>0</v>
      </c>
      <c r="F116" s="126">
        <v>0</v>
      </c>
      <c r="G116" s="126">
        <v>0</v>
      </c>
      <c r="H116" s="126">
        <v>0</v>
      </c>
    </row>
    <row r="117" spans="1:8" x14ac:dyDescent="0.25">
      <c r="A117" s="94"/>
      <c r="B117" s="95" t="s">
        <v>332</v>
      </c>
      <c r="C117" s="129">
        <v>0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</row>
    <row r="118" spans="1:8" x14ac:dyDescent="0.25">
      <c r="A118" s="94"/>
      <c r="B118" s="95" t="s">
        <v>333</v>
      </c>
      <c r="C118" s="129">
        <v>0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</row>
    <row r="119" spans="1:8" x14ac:dyDescent="0.25">
      <c r="A119" s="94"/>
      <c r="B119" s="95" t="s">
        <v>334</v>
      </c>
      <c r="C119" s="129">
        <v>0</v>
      </c>
      <c r="D119" s="126">
        <v>0</v>
      </c>
      <c r="E119" s="126">
        <v>0</v>
      </c>
      <c r="F119" s="126">
        <v>0</v>
      </c>
      <c r="G119" s="126">
        <v>0</v>
      </c>
      <c r="H119" s="126">
        <v>0</v>
      </c>
    </row>
    <row r="120" spans="1:8" x14ac:dyDescent="0.25">
      <c r="A120" s="94"/>
      <c r="B120" s="95" t="s">
        <v>335</v>
      </c>
      <c r="C120" s="129">
        <v>0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</row>
    <row r="121" spans="1:8" x14ac:dyDescent="0.25">
      <c r="A121" s="94"/>
      <c r="B121" s="95" t="s">
        <v>336</v>
      </c>
      <c r="C121" s="129">
        <v>0</v>
      </c>
      <c r="D121" s="126">
        <v>0</v>
      </c>
      <c r="E121" s="126">
        <v>0</v>
      </c>
      <c r="F121" s="126">
        <v>0</v>
      </c>
      <c r="G121" s="126">
        <v>0</v>
      </c>
      <c r="H121" s="126">
        <v>0</v>
      </c>
    </row>
    <row r="122" spans="1:8" x14ac:dyDescent="0.25">
      <c r="A122" s="94"/>
      <c r="B122" s="95" t="s">
        <v>337</v>
      </c>
      <c r="C122" s="129">
        <v>0</v>
      </c>
      <c r="D122" s="126">
        <v>0</v>
      </c>
      <c r="E122" s="126">
        <v>0</v>
      </c>
      <c r="F122" s="126">
        <v>0</v>
      </c>
      <c r="G122" s="126">
        <v>0</v>
      </c>
      <c r="H122" s="126">
        <v>0</v>
      </c>
    </row>
    <row r="123" spans="1:8" x14ac:dyDescent="0.25">
      <c r="A123" s="94"/>
      <c r="B123" s="95" t="s">
        <v>338</v>
      </c>
      <c r="C123" s="129">
        <v>0</v>
      </c>
      <c r="D123" s="126">
        <v>0</v>
      </c>
      <c r="E123" s="126">
        <v>0</v>
      </c>
      <c r="F123" s="126">
        <v>0</v>
      </c>
      <c r="G123" s="126">
        <v>0</v>
      </c>
      <c r="H123" s="126">
        <v>0</v>
      </c>
    </row>
    <row r="124" spans="1:8" x14ac:dyDescent="0.25">
      <c r="A124" s="225" t="s">
        <v>339</v>
      </c>
      <c r="B124" s="234"/>
      <c r="C124" s="129">
        <v>0</v>
      </c>
      <c r="D124" s="126">
        <v>0</v>
      </c>
      <c r="E124" s="126">
        <v>0</v>
      </c>
      <c r="F124" s="126">
        <v>0</v>
      </c>
      <c r="G124" s="126">
        <v>0</v>
      </c>
      <c r="H124" s="126">
        <v>0</v>
      </c>
    </row>
    <row r="125" spans="1:8" x14ac:dyDescent="0.25">
      <c r="A125" s="94"/>
      <c r="B125" s="95" t="s">
        <v>340</v>
      </c>
      <c r="C125" s="129">
        <v>0</v>
      </c>
      <c r="D125" s="126">
        <v>0</v>
      </c>
      <c r="E125" s="126">
        <v>0</v>
      </c>
      <c r="F125" s="126">
        <v>0</v>
      </c>
      <c r="G125" s="126">
        <v>0</v>
      </c>
      <c r="H125" s="126">
        <v>0</v>
      </c>
    </row>
    <row r="126" spans="1:8" x14ac:dyDescent="0.25">
      <c r="A126" s="94"/>
      <c r="B126" s="95" t="s">
        <v>341</v>
      </c>
      <c r="C126" s="129">
        <v>0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</row>
    <row r="127" spans="1:8" x14ac:dyDescent="0.25">
      <c r="A127" s="94"/>
      <c r="B127" s="95" t="s">
        <v>342</v>
      </c>
      <c r="C127" s="129">
        <v>0</v>
      </c>
      <c r="D127" s="126">
        <v>0</v>
      </c>
      <c r="E127" s="126">
        <v>0</v>
      </c>
      <c r="F127" s="126">
        <v>0</v>
      </c>
      <c r="G127" s="126">
        <v>0</v>
      </c>
      <c r="H127" s="126">
        <v>0</v>
      </c>
    </row>
    <row r="128" spans="1:8" x14ac:dyDescent="0.25">
      <c r="A128" s="94"/>
      <c r="B128" s="95" t="s">
        <v>343</v>
      </c>
      <c r="C128" s="129">
        <v>0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</row>
    <row r="129" spans="1:8" x14ac:dyDescent="0.25">
      <c r="A129" s="94"/>
      <c r="B129" s="95" t="s">
        <v>344</v>
      </c>
      <c r="C129" s="129">
        <v>0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</row>
    <row r="130" spans="1:8" x14ac:dyDescent="0.25">
      <c r="A130" s="94"/>
      <c r="B130" s="95" t="s">
        <v>345</v>
      </c>
      <c r="C130" s="129">
        <v>0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</row>
    <row r="131" spans="1:8" x14ac:dyDescent="0.25">
      <c r="A131" s="94"/>
      <c r="B131" s="95" t="s">
        <v>346</v>
      </c>
      <c r="C131" s="129">
        <v>0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</row>
    <row r="132" spans="1:8" x14ac:dyDescent="0.25">
      <c r="A132" s="94"/>
      <c r="B132" s="95" t="s">
        <v>347</v>
      </c>
      <c r="C132" s="129">
        <v>0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</row>
    <row r="133" spans="1:8" x14ac:dyDescent="0.25">
      <c r="A133" s="94"/>
      <c r="B133" s="95" t="s">
        <v>348</v>
      </c>
      <c r="C133" s="129">
        <v>0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</row>
    <row r="134" spans="1:8" x14ac:dyDescent="0.25">
      <c r="A134" s="225" t="s">
        <v>349</v>
      </c>
      <c r="B134" s="234"/>
      <c r="C134" s="129">
        <v>0</v>
      </c>
      <c r="D134" s="126">
        <v>0</v>
      </c>
      <c r="E134" s="126">
        <v>0</v>
      </c>
      <c r="F134" s="126">
        <v>0</v>
      </c>
      <c r="G134" s="126">
        <v>0</v>
      </c>
      <c r="H134" s="126">
        <v>0</v>
      </c>
    </row>
    <row r="135" spans="1:8" x14ac:dyDescent="0.25">
      <c r="A135" s="94"/>
      <c r="B135" s="95" t="s">
        <v>350</v>
      </c>
      <c r="C135" s="129">
        <v>0</v>
      </c>
      <c r="D135" s="126">
        <v>0</v>
      </c>
      <c r="E135" s="126">
        <v>0</v>
      </c>
      <c r="F135" s="126">
        <v>0</v>
      </c>
      <c r="G135" s="126">
        <v>0</v>
      </c>
      <c r="H135" s="126">
        <v>0</v>
      </c>
    </row>
    <row r="136" spans="1:8" x14ac:dyDescent="0.25">
      <c r="A136" s="94"/>
      <c r="B136" s="95" t="s">
        <v>351</v>
      </c>
      <c r="C136" s="129">
        <v>0</v>
      </c>
      <c r="D136" s="126">
        <v>0</v>
      </c>
      <c r="E136" s="126">
        <v>0</v>
      </c>
      <c r="F136" s="126">
        <v>0</v>
      </c>
      <c r="G136" s="126">
        <v>0</v>
      </c>
      <c r="H136" s="126">
        <v>0</v>
      </c>
    </row>
    <row r="137" spans="1:8" x14ac:dyDescent="0.25">
      <c r="A137" s="94"/>
      <c r="B137" s="95" t="s">
        <v>352</v>
      </c>
      <c r="C137" s="129">
        <v>0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</row>
    <row r="138" spans="1:8" x14ac:dyDescent="0.25">
      <c r="A138" s="225" t="s">
        <v>353</v>
      </c>
      <c r="B138" s="234"/>
      <c r="C138" s="129">
        <v>0</v>
      </c>
      <c r="D138" s="126">
        <v>0</v>
      </c>
      <c r="E138" s="126">
        <v>0</v>
      </c>
      <c r="F138" s="126">
        <v>0</v>
      </c>
      <c r="G138" s="126">
        <v>0</v>
      </c>
      <c r="H138" s="126">
        <v>0</v>
      </c>
    </row>
    <row r="139" spans="1:8" x14ac:dyDescent="0.25">
      <c r="A139" s="94"/>
      <c r="B139" s="95" t="s">
        <v>354</v>
      </c>
      <c r="C139" s="129">
        <v>0</v>
      </c>
      <c r="D139" s="126">
        <v>0</v>
      </c>
      <c r="E139" s="126">
        <v>0</v>
      </c>
      <c r="F139" s="126">
        <v>0</v>
      </c>
      <c r="G139" s="126">
        <v>0</v>
      </c>
      <c r="H139" s="126">
        <v>0</v>
      </c>
    </row>
    <row r="140" spans="1:8" x14ac:dyDescent="0.25">
      <c r="A140" s="94"/>
      <c r="B140" s="95" t="s">
        <v>355</v>
      </c>
      <c r="C140" s="129">
        <v>0</v>
      </c>
      <c r="D140" s="126">
        <v>0</v>
      </c>
      <c r="E140" s="126">
        <v>0</v>
      </c>
      <c r="F140" s="126">
        <v>0</v>
      </c>
      <c r="G140" s="126">
        <v>0</v>
      </c>
      <c r="H140" s="126">
        <v>0</v>
      </c>
    </row>
    <row r="141" spans="1:8" x14ac:dyDescent="0.25">
      <c r="A141" s="94"/>
      <c r="B141" s="95" t="s">
        <v>356</v>
      </c>
      <c r="C141" s="129">
        <v>0</v>
      </c>
      <c r="D141" s="126">
        <v>0</v>
      </c>
      <c r="E141" s="126">
        <v>0</v>
      </c>
      <c r="F141" s="126">
        <v>0</v>
      </c>
      <c r="G141" s="126">
        <v>0</v>
      </c>
      <c r="H141" s="126">
        <v>0</v>
      </c>
    </row>
    <row r="142" spans="1:8" x14ac:dyDescent="0.25">
      <c r="A142" s="94"/>
      <c r="B142" s="95" t="s">
        <v>357</v>
      </c>
      <c r="C142" s="129">
        <v>0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</row>
    <row r="143" spans="1:8" x14ac:dyDescent="0.25">
      <c r="A143" s="94"/>
      <c r="B143" s="95" t="s">
        <v>358</v>
      </c>
      <c r="C143" s="129">
        <v>0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</row>
    <row r="144" spans="1:8" x14ac:dyDescent="0.25">
      <c r="A144" s="94"/>
      <c r="B144" s="95" t="s">
        <v>359</v>
      </c>
      <c r="C144" s="129">
        <v>0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</row>
    <row r="145" spans="1:8" x14ac:dyDescent="0.25">
      <c r="A145" s="94"/>
      <c r="B145" s="95" t="s">
        <v>360</v>
      </c>
      <c r="C145" s="129">
        <v>0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</row>
    <row r="146" spans="1:8" x14ac:dyDescent="0.25">
      <c r="A146" s="94"/>
      <c r="B146" s="95" t="s">
        <v>361</v>
      </c>
      <c r="C146" s="129">
        <v>0</v>
      </c>
      <c r="D146" s="126">
        <v>0</v>
      </c>
      <c r="E146" s="126">
        <v>0</v>
      </c>
      <c r="F146" s="126">
        <v>0</v>
      </c>
      <c r="G146" s="126">
        <v>0</v>
      </c>
      <c r="H146" s="126">
        <v>0</v>
      </c>
    </row>
    <row r="147" spans="1:8" x14ac:dyDescent="0.25">
      <c r="A147" s="225" t="s">
        <v>362</v>
      </c>
      <c r="B147" s="234"/>
      <c r="C147" s="129">
        <v>0</v>
      </c>
      <c r="D147" s="126">
        <v>0</v>
      </c>
      <c r="E147" s="126">
        <v>0</v>
      </c>
      <c r="F147" s="126">
        <v>0</v>
      </c>
      <c r="G147" s="126">
        <v>0</v>
      </c>
      <c r="H147" s="126">
        <v>0</v>
      </c>
    </row>
    <row r="148" spans="1:8" x14ac:dyDescent="0.25">
      <c r="A148" s="94"/>
      <c r="B148" s="95" t="s">
        <v>363</v>
      </c>
      <c r="C148" s="129">
        <v>0</v>
      </c>
      <c r="D148" s="126">
        <v>0</v>
      </c>
      <c r="E148" s="126">
        <v>0</v>
      </c>
      <c r="F148" s="126">
        <v>0</v>
      </c>
      <c r="G148" s="126">
        <v>0</v>
      </c>
      <c r="H148" s="126">
        <v>0</v>
      </c>
    </row>
    <row r="149" spans="1:8" x14ac:dyDescent="0.25">
      <c r="A149" s="94"/>
      <c r="B149" s="95" t="s">
        <v>364</v>
      </c>
      <c r="C149" s="129">
        <v>0</v>
      </c>
      <c r="D149" s="126">
        <v>0</v>
      </c>
      <c r="E149" s="126">
        <v>0</v>
      </c>
      <c r="F149" s="126">
        <v>0</v>
      </c>
      <c r="G149" s="126">
        <v>0</v>
      </c>
      <c r="H149" s="126">
        <v>0</v>
      </c>
    </row>
    <row r="150" spans="1:8" x14ac:dyDescent="0.25">
      <c r="A150" s="94"/>
      <c r="B150" s="95" t="s">
        <v>365</v>
      </c>
      <c r="C150" s="129">
        <v>0</v>
      </c>
      <c r="D150" s="126">
        <v>0</v>
      </c>
      <c r="E150" s="126">
        <v>0</v>
      </c>
      <c r="F150" s="126">
        <v>0</v>
      </c>
      <c r="G150" s="126">
        <v>0</v>
      </c>
      <c r="H150" s="126">
        <v>0</v>
      </c>
    </row>
    <row r="151" spans="1:8" x14ac:dyDescent="0.25">
      <c r="A151" s="225" t="s">
        <v>366</v>
      </c>
      <c r="B151" s="234"/>
      <c r="C151" s="129">
        <v>0</v>
      </c>
      <c r="D151" s="126">
        <v>0</v>
      </c>
      <c r="E151" s="126">
        <v>0</v>
      </c>
      <c r="F151" s="126">
        <v>0</v>
      </c>
      <c r="G151" s="126">
        <v>0</v>
      </c>
      <c r="H151" s="126">
        <v>0</v>
      </c>
    </row>
    <row r="152" spans="1:8" x14ac:dyDescent="0.25">
      <c r="A152" s="94"/>
      <c r="B152" s="95" t="s">
        <v>367</v>
      </c>
      <c r="C152" s="129">
        <v>0</v>
      </c>
      <c r="D152" s="126">
        <v>0</v>
      </c>
      <c r="E152" s="126">
        <v>0</v>
      </c>
      <c r="F152" s="126">
        <v>0</v>
      </c>
      <c r="G152" s="126">
        <v>0</v>
      </c>
      <c r="H152" s="126">
        <v>0</v>
      </c>
    </row>
    <row r="153" spans="1:8" x14ac:dyDescent="0.25">
      <c r="A153" s="94"/>
      <c r="B153" s="95" t="s">
        <v>368</v>
      </c>
      <c r="C153" s="129">
        <v>0</v>
      </c>
      <c r="D153" s="126">
        <v>0</v>
      </c>
      <c r="E153" s="126">
        <v>0</v>
      </c>
      <c r="F153" s="126">
        <v>0</v>
      </c>
      <c r="G153" s="126">
        <v>0</v>
      </c>
      <c r="H153" s="126">
        <v>0</v>
      </c>
    </row>
    <row r="154" spans="1:8" x14ac:dyDescent="0.25">
      <c r="A154" s="94"/>
      <c r="B154" s="95" t="s">
        <v>369</v>
      </c>
      <c r="C154" s="129">
        <v>0</v>
      </c>
      <c r="D154" s="126">
        <v>0</v>
      </c>
      <c r="E154" s="126">
        <v>0</v>
      </c>
      <c r="F154" s="126">
        <v>0</v>
      </c>
      <c r="G154" s="126">
        <v>0</v>
      </c>
      <c r="H154" s="126">
        <v>0</v>
      </c>
    </row>
    <row r="155" spans="1:8" x14ac:dyDescent="0.25">
      <c r="A155" s="94"/>
      <c r="B155" s="95" t="s">
        <v>370</v>
      </c>
      <c r="C155" s="129">
        <v>0</v>
      </c>
      <c r="D155" s="126">
        <v>0</v>
      </c>
      <c r="E155" s="126">
        <v>0</v>
      </c>
      <c r="F155" s="126">
        <v>0</v>
      </c>
      <c r="G155" s="126">
        <v>0</v>
      </c>
      <c r="H155" s="126">
        <v>0</v>
      </c>
    </row>
    <row r="156" spans="1:8" x14ac:dyDescent="0.25">
      <c r="A156" s="94"/>
      <c r="B156" s="95" t="s">
        <v>371</v>
      </c>
      <c r="C156" s="129">
        <v>0</v>
      </c>
      <c r="D156" s="126">
        <v>0</v>
      </c>
      <c r="E156" s="126">
        <v>0</v>
      </c>
      <c r="F156" s="126">
        <v>0</v>
      </c>
      <c r="G156" s="126">
        <v>0</v>
      </c>
      <c r="H156" s="126">
        <v>0</v>
      </c>
    </row>
    <row r="157" spans="1:8" x14ac:dyDescent="0.25">
      <c r="A157" s="94"/>
      <c r="B157" s="95" t="s">
        <v>372</v>
      </c>
      <c r="C157" s="129">
        <v>0</v>
      </c>
      <c r="D157" s="126">
        <v>0</v>
      </c>
      <c r="E157" s="126">
        <v>0</v>
      </c>
      <c r="F157" s="126">
        <v>0</v>
      </c>
      <c r="G157" s="126">
        <v>0</v>
      </c>
      <c r="H157" s="126">
        <v>0</v>
      </c>
    </row>
    <row r="158" spans="1:8" x14ac:dyDescent="0.25">
      <c r="A158" s="94"/>
      <c r="B158" s="95" t="s">
        <v>373</v>
      </c>
      <c r="C158" s="129">
        <v>0</v>
      </c>
      <c r="D158" s="126">
        <v>0</v>
      </c>
      <c r="E158" s="126">
        <v>0</v>
      </c>
      <c r="F158" s="126">
        <v>0</v>
      </c>
      <c r="G158" s="126">
        <v>0</v>
      </c>
      <c r="H158" s="126">
        <v>0</v>
      </c>
    </row>
    <row r="159" spans="1:8" x14ac:dyDescent="0.25">
      <c r="A159" s="94"/>
      <c r="B159" s="95"/>
      <c r="C159" s="129"/>
      <c r="D159" s="126"/>
      <c r="E159" s="126"/>
      <c r="F159" s="126"/>
      <c r="G159" s="126"/>
      <c r="H159" s="126"/>
    </row>
    <row r="160" spans="1:8" x14ac:dyDescent="0.25">
      <c r="A160" s="214" t="s">
        <v>375</v>
      </c>
      <c r="B160" s="229"/>
      <c r="C160" s="130">
        <f>C8+C85</f>
        <v>8280000</v>
      </c>
      <c r="D160" s="130">
        <f t="shared" ref="D160:H160" si="13">D8+D85</f>
        <v>0</v>
      </c>
      <c r="E160" s="130">
        <f t="shared" si="13"/>
        <v>8280000</v>
      </c>
      <c r="F160" s="130">
        <f t="shared" si="13"/>
        <v>1684104</v>
      </c>
      <c r="G160" s="130">
        <f t="shared" si="13"/>
        <v>1684104</v>
      </c>
      <c r="H160" s="130">
        <f t="shared" si="13"/>
        <v>6595896</v>
      </c>
    </row>
    <row r="161" spans="1:8" ht="15.75" thickBot="1" x14ac:dyDescent="0.3">
      <c r="A161" s="104"/>
      <c r="B161" s="105"/>
      <c r="C161" s="132"/>
      <c r="D161" s="128"/>
      <c r="E161" s="128"/>
      <c r="F161" s="128"/>
      <c r="G161" s="128"/>
      <c r="H161" s="12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activeCell="C18" sqref="C18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86" t="s">
        <v>550</v>
      </c>
      <c r="B1" s="244"/>
      <c r="C1" s="244"/>
      <c r="D1" s="244"/>
      <c r="E1" s="244"/>
      <c r="F1" s="244"/>
      <c r="G1" s="187"/>
    </row>
    <row r="2" spans="1:7" x14ac:dyDescent="0.25">
      <c r="A2" s="164" t="s">
        <v>294</v>
      </c>
      <c r="B2" s="165"/>
      <c r="C2" s="165"/>
      <c r="D2" s="165"/>
      <c r="E2" s="165"/>
      <c r="F2" s="165"/>
      <c r="G2" s="166"/>
    </row>
    <row r="3" spans="1:7" x14ac:dyDescent="0.25">
      <c r="A3" s="164" t="s">
        <v>376</v>
      </c>
      <c r="B3" s="165"/>
      <c r="C3" s="165"/>
      <c r="D3" s="165"/>
      <c r="E3" s="165"/>
      <c r="F3" s="165"/>
      <c r="G3" s="166"/>
    </row>
    <row r="4" spans="1:7" x14ac:dyDescent="0.25">
      <c r="A4" s="164" t="s">
        <v>572</v>
      </c>
      <c r="B4" s="165"/>
      <c r="C4" s="165"/>
      <c r="D4" s="165"/>
      <c r="E4" s="165"/>
      <c r="F4" s="165"/>
      <c r="G4" s="166"/>
    </row>
    <row r="5" spans="1:7" ht="15.75" thickBot="1" x14ac:dyDescent="0.3">
      <c r="A5" s="167" t="s">
        <v>2</v>
      </c>
      <c r="B5" s="168"/>
      <c r="C5" s="168"/>
      <c r="D5" s="168"/>
      <c r="E5" s="168"/>
      <c r="F5" s="168"/>
      <c r="G5" s="169"/>
    </row>
    <row r="6" spans="1:7" ht="15.75" thickBot="1" x14ac:dyDescent="0.3">
      <c r="A6" s="188" t="s">
        <v>3</v>
      </c>
      <c r="B6" s="183" t="s">
        <v>296</v>
      </c>
      <c r="C6" s="184"/>
      <c r="D6" s="184"/>
      <c r="E6" s="184"/>
      <c r="F6" s="185"/>
      <c r="G6" s="188" t="s">
        <v>297</v>
      </c>
    </row>
    <row r="7" spans="1:7" ht="36.75" thickBot="1" x14ac:dyDescent="0.3">
      <c r="A7" s="189"/>
      <c r="B7" s="51" t="s">
        <v>183</v>
      </c>
      <c r="C7" s="51" t="s">
        <v>227</v>
      </c>
      <c r="D7" s="51" t="s">
        <v>228</v>
      </c>
      <c r="E7" s="51" t="s">
        <v>184</v>
      </c>
      <c r="F7" s="51" t="s">
        <v>201</v>
      </c>
      <c r="G7" s="189"/>
    </row>
    <row r="8" spans="1:7" x14ac:dyDescent="0.25">
      <c r="A8" s="65" t="s">
        <v>377</v>
      </c>
      <c r="B8" s="243">
        <f>SUM(B10:B18)</f>
        <v>8280000</v>
      </c>
      <c r="C8" s="243"/>
      <c r="D8" s="243">
        <f>B8+C8</f>
        <v>8280000</v>
      </c>
      <c r="E8" s="243">
        <f t="shared" ref="E8:F8" si="0">SUM(E10:E18)</f>
        <v>1877342.24</v>
      </c>
      <c r="F8" s="243">
        <f t="shared" si="0"/>
        <v>1877342.24</v>
      </c>
      <c r="G8" s="243">
        <f>D8-E8</f>
        <v>6402657.7599999998</v>
      </c>
    </row>
    <row r="9" spans="1:7" x14ac:dyDescent="0.25">
      <c r="A9" s="65" t="s">
        <v>566</v>
      </c>
      <c r="B9" s="242"/>
      <c r="C9" s="242"/>
      <c r="D9" s="242"/>
      <c r="E9" s="242"/>
      <c r="F9" s="242"/>
      <c r="G9" s="242"/>
    </row>
    <row r="10" spans="1:7" x14ac:dyDescent="0.25">
      <c r="A10" s="69" t="s">
        <v>557</v>
      </c>
      <c r="B10" s="136">
        <v>1209190</v>
      </c>
      <c r="C10" s="136"/>
      <c r="D10" s="136">
        <f>B10+C10</f>
        <v>1209190</v>
      </c>
      <c r="E10" s="136">
        <v>252522.71</v>
      </c>
      <c r="F10" s="136">
        <v>252522.71</v>
      </c>
      <c r="G10" s="136">
        <f>D10-E10</f>
        <v>956667.29</v>
      </c>
    </row>
    <row r="11" spans="1:7" x14ac:dyDescent="0.25">
      <c r="A11" s="69" t="s">
        <v>558</v>
      </c>
      <c r="B11" s="136">
        <v>557004</v>
      </c>
      <c r="C11" s="136">
        <v>0</v>
      </c>
      <c r="D11" s="136">
        <f t="shared" ref="D11:D18" si="1">B11+C11</f>
        <v>557004</v>
      </c>
      <c r="E11" s="136">
        <v>123580.95</v>
      </c>
      <c r="F11" s="136">
        <v>123580.95</v>
      </c>
      <c r="G11" s="136">
        <f t="shared" ref="G11:G18" si="2">D11-E11</f>
        <v>433423.05</v>
      </c>
    </row>
    <row r="12" spans="1:7" x14ac:dyDescent="0.25">
      <c r="A12" s="69" t="s">
        <v>559</v>
      </c>
      <c r="B12" s="136">
        <v>526004</v>
      </c>
      <c r="C12" s="136">
        <v>0</v>
      </c>
      <c r="D12" s="136">
        <f t="shared" si="1"/>
        <v>526004</v>
      </c>
      <c r="E12" s="136">
        <v>131725.54</v>
      </c>
      <c r="F12" s="136">
        <v>131725.54</v>
      </c>
      <c r="G12" s="136">
        <f t="shared" si="2"/>
        <v>394278.45999999996</v>
      </c>
    </row>
    <row r="13" spans="1:7" x14ac:dyDescent="0.25">
      <c r="A13" s="69" t="s">
        <v>560</v>
      </c>
      <c r="B13" s="136">
        <v>1193280</v>
      </c>
      <c r="C13" s="136"/>
      <c r="D13" s="136">
        <f t="shared" si="1"/>
        <v>1193280</v>
      </c>
      <c r="E13" s="136">
        <v>463803.84</v>
      </c>
      <c r="F13" s="136">
        <v>463803.84</v>
      </c>
      <c r="G13" s="136">
        <f t="shared" si="2"/>
        <v>729476.15999999992</v>
      </c>
    </row>
    <row r="14" spans="1:7" x14ac:dyDescent="0.25">
      <c r="A14" s="69" t="s">
        <v>561</v>
      </c>
      <c r="B14" s="136">
        <v>1601955</v>
      </c>
      <c r="C14" s="136"/>
      <c r="D14" s="136">
        <f t="shared" si="1"/>
        <v>1601955</v>
      </c>
      <c r="E14" s="136">
        <v>305211.74</v>
      </c>
      <c r="F14" s="136">
        <v>305211.74</v>
      </c>
      <c r="G14" s="136">
        <f t="shared" si="2"/>
        <v>1296743.26</v>
      </c>
    </row>
    <row r="15" spans="1:7" x14ac:dyDescent="0.25">
      <c r="A15" s="69" t="s">
        <v>562</v>
      </c>
      <c r="B15" s="136">
        <v>1023048</v>
      </c>
      <c r="C15" s="136"/>
      <c r="D15" s="136">
        <f t="shared" si="1"/>
        <v>1023048</v>
      </c>
      <c r="E15" s="136">
        <v>204390.79</v>
      </c>
      <c r="F15" s="136">
        <v>204390.79</v>
      </c>
      <c r="G15" s="136">
        <f t="shared" si="2"/>
        <v>818657.21</v>
      </c>
    </row>
    <row r="16" spans="1:7" x14ac:dyDescent="0.25">
      <c r="A16" s="69" t="s">
        <v>563</v>
      </c>
      <c r="B16" s="136">
        <v>1503861</v>
      </c>
      <c r="C16" s="136"/>
      <c r="D16" s="136">
        <f t="shared" si="1"/>
        <v>1503861</v>
      </c>
      <c r="E16" s="136">
        <v>289322.7</v>
      </c>
      <c r="F16" s="136">
        <v>289322.7</v>
      </c>
      <c r="G16" s="136">
        <f t="shared" si="2"/>
        <v>1214538.3</v>
      </c>
    </row>
    <row r="17" spans="1:7" x14ac:dyDescent="0.25">
      <c r="A17" s="69" t="s">
        <v>564</v>
      </c>
      <c r="B17" s="136">
        <v>271911</v>
      </c>
      <c r="C17" s="136">
        <v>0</v>
      </c>
      <c r="D17" s="136">
        <f t="shared" si="1"/>
        <v>271911</v>
      </c>
      <c r="E17" s="136">
        <v>50740.3</v>
      </c>
      <c r="F17" s="136">
        <v>50740.3</v>
      </c>
      <c r="G17" s="136">
        <f t="shared" si="2"/>
        <v>221170.7</v>
      </c>
    </row>
    <row r="18" spans="1:7" x14ac:dyDescent="0.25">
      <c r="A18" s="69" t="s">
        <v>565</v>
      </c>
      <c r="B18" s="136">
        <v>393747</v>
      </c>
      <c r="C18" s="136"/>
      <c r="D18" s="136">
        <f t="shared" si="1"/>
        <v>393747</v>
      </c>
      <c r="E18" s="136">
        <v>56043.67</v>
      </c>
      <c r="F18" s="136">
        <v>56043.67</v>
      </c>
      <c r="G18" s="136">
        <f t="shared" si="2"/>
        <v>337703.33</v>
      </c>
    </row>
    <row r="19" spans="1:7" x14ac:dyDescent="0.25">
      <c r="A19" s="69"/>
      <c r="B19" s="136"/>
      <c r="C19" s="136"/>
      <c r="D19" s="136"/>
      <c r="E19" s="136"/>
      <c r="F19" s="136"/>
      <c r="G19" s="136"/>
    </row>
    <row r="20" spans="1:7" x14ac:dyDescent="0.25">
      <c r="A20" s="55" t="s">
        <v>378</v>
      </c>
      <c r="B20" s="242">
        <v>0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</row>
    <row r="21" spans="1:7" x14ac:dyDescent="0.25">
      <c r="A21" s="55" t="s">
        <v>379</v>
      </c>
      <c r="B21" s="242"/>
      <c r="C21" s="242"/>
      <c r="D21" s="242"/>
      <c r="E21" s="242"/>
      <c r="F21" s="242"/>
      <c r="G21" s="242"/>
    </row>
    <row r="22" spans="1:7" x14ac:dyDescent="0.25">
      <c r="A22" s="69" t="s">
        <v>557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</row>
    <row r="23" spans="1:7" x14ac:dyDescent="0.25">
      <c r="A23" s="69" t="s">
        <v>558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</row>
    <row r="24" spans="1:7" x14ac:dyDescent="0.25">
      <c r="A24" s="69" t="s">
        <v>559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</row>
    <row r="25" spans="1:7" x14ac:dyDescent="0.25">
      <c r="A25" s="69" t="s">
        <v>560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7" x14ac:dyDescent="0.25">
      <c r="A26" s="69" t="s">
        <v>561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7" x14ac:dyDescent="0.25">
      <c r="A27" s="69" t="s">
        <v>562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7" x14ac:dyDescent="0.25">
      <c r="A28" s="69" t="s">
        <v>563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</row>
    <row r="29" spans="1:7" x14ac:dyDescent="0.25">
      <c r="A29" s="69" t="s">
        <v>564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</row>
    <row r="30" spans="1:7" x14ac:dyDescent="0.25">
      <c r="A30" s="69" t="s">
        <v>565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</row>
    <row r="31" spans="1:7" x14ac:dyDescent="0.25">
      <c r="A31" s="69"/>
      <c r="B31" s="136"/>
      <c r="C31" s="136"/>
      <c r="D31" s="136"/>
      <c r="E31" s="136"/>
      <c r="F31" s="136"/>
      <c r="G31" s="136"/>
    </row>
    <row r="32" spans="1:7" x14ac:dyDescent="0.25">
      <c r="A32" s="65" t="s">
        <v>375</v>
      </c>
      <c r="B32" s="136">
        <f>B8+B20</f>
        <v>8280000</v>
      </c>
      <c r="C32" s="136">
        <f t="shared" ref="C32:G32" si="3">C8+C20</f>
        <v>0</v>
      </c>
      <c r="D32" s="136">
        <f t="shared" si="3"/>
        <v>8280000</v>
      </c>
      <c r="E32" s="136">
        <f t="shared" si="3"/>
        <v>1877342.24</v>
      </c>
      <c r="F32" s="136">
        <f t="shared" si="3"/>
        <v>1877342.24</v>
      </c>
      <c r="G32" s="136">
        <f t="shared" si="3"/>
        <v>6402657.7599999998</v>
      </c>
    </row>
    <row r="33" spans="1:7" ht="15.75" thickBot="1" x14ac:dyDescent="0.3">
      <c r="A33" s="58"/>
      <c r="B33" s="142"/>
      <c r="C33" s="142"/>
      <c r="D33" s="142"/>
      <c r="E33" s="142"/>
      <c r="F33" s="142"/>
      <c r="G33" s="14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0:G21"/>
    <mergeCell ref="B8:B9"/>
    <mergeCell ref="C8:C9"/>
    <mergeCell ref="D8:D9"/>
    <mergeCell ref="E8:E9"/>
    <mergeCell ref="F8:F9"/>
    <mergeCell ref="G8:G9"/>
    <mergeCell ref="B20:B21"/>
    <mergeCell ref="C20:C21"/>
    <mergeCell ref="D20:D21"/>
    <mergeCell ref="E20:E21"/>
    <mergeCell ref="F20:F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2017-04-18T13:56:49Z</cp:lastPrinted>
  <dcterms:created xsi:type="dcterms:W3CDTF">2016-12-23T19:11:27Z</dcterms:created>
  <dcterms:modified xsi:type="dcterms:W3CDTF">2017-04-18T14:03:05Z</dcterms:modified>
</cp:coreProperties>
</file>