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Usuario8\Desktop\Respaldo\Documents\INFORMACION CUENTA PUBLICA EJERCICIO 2017\INFORMACIÓN PARA CUENTA PUBLICA-2017\"/>
    </mc:Choice>
  </mc:AlternateContent>
  <bookViews>
    <workbookView xWindow="0" yWindow="0" windowWidth="15345" windowHeight="4575" activeTab="4"/>
  </bookViews>
  <sheets>
    <sheet name="estado de situacion financiera" sheetId="1" r:id="rId1"/>
    <sheet name="informe analitico de la deuda" sheetId="2" r:id="rId2"/>
    <sheet name="inf.analitico de obligaciones" sheetId="3" r:id="rId3"/>
    <sheet name="balance presupuestario" sheetId="4" r:id="rId4"/>
    <sheet name="estado analitico de ingresos" sheetId="5" r:id="rId5"/>
    <sheet name="est.analitico ejer.pres.egr A" sheetId="6" r:id="rId6"/>
    <sheet name="est.analitico eje.pres.egr.B" sheetId="7" r:id="rId7"/>
    <sheet name="est.analitico ejer.pres.egre.C" sheetId="8" r:id="rId8"/>
    <sheet name="est.analitico ejer.pres.egr.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20" i="9" l="1"/>
  <c r="F20" i="9"/>
  <c r="E20" i="9"/>
  <c r="D20" i="9"/>
  <c r="C20" i="9"/>
  <c r="B20" i="9"/>
  <c r="G8" i="9"/>
  <c r="G31" i="9" s="1"/>
  <c r="F8" i="9"/>
  <c r="F31" i="9" s="1"/>
  <c r="E8" i="9"/>
  <c r="E31" i="9" s="1"/>
  <c r="D8" i="9"/>
  <c r="D31" i="9" s="1"/>
  <c r="C8" i="9"/>
  <c r="C31" i="9" s="1"/>
  <c r="B8" i="9"/>
  <c r="B31" i="9" s="1"/>
  <c r="G27" i="9"/>
  <c r="F27" i="9"/>
  <c r="E27" i="9"/>
  <c r="D27" i="9"/>
  <c r="C27" i="9"/>
  <c r="B27" i="9"/>
  <c r="G23" i="9"/>
  <c r="F23" i="9"/>
  <c r="E23" i="9"/>
  <c r="D23" i="9"/>
  <c r="C23" i="9"/>
  <c r="B23" i="9"/>
  <c r="G15" i="9"/>
  <c r="F15" i="9"/>
  <c r="E15" i="9"/>
  <c r="D15" i="9"/>
  <c r="C15" i="9"/>
  <c r="B15" i="9"/>
  <c r="G11" i="9"/>
  <c r="F11" i="9"/>
  <c r="E11" i="9"/>
  <c r="D11" i="9"/>
  <c r="C11" i="9"/>
  <c r="B11" i="9"/>
  <c r="H9" i="8"/>
  <c r="G9" i="8"/>
  <c r="F9" i="8"/>
  <c r="E9" i="8"/>
  <c r="D9" i="8"/>
  <c r="C9" i="8"/>
  <c r="G19" i="7"/>
  <c r="F19" i="7"/>
  <c r="E19" i="7"/>
  <c r="D19" i="7"/>
  <c r="C19" i="7"/>
  <c r="B19" i="7"/>
  <c r="G8" i="7"/>
  <c r="G30" i="7" s="1"/>
  <c r="F8" i="7"/>
  <c r="F30" i="7" s="1"/>
  <c r="E8" i="7"/>
  <c r="E30" i="7" s="1"/>
  <c r="D8" i="7"/>
  <c r="D30" i="7" s="1"/>
  <c r="C8" i="7"/>
  <c r="C30" i="7" s="1"/>
  <c r="B8" i="7"/>
  <c r="B30" i="7" s="1"/>
  <c r="H85" i="6"/>
  <c r="G85" i="6"/>
  <c r="F85" i="6"/>
  <c r="E85" i="6"/>
  <c r="D85" i="6"/>
  <c r="C85" i="6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8" i="5"/>
  <c r="H68" i="5"/>
  <c r="G68" i="5"/>
  <c r="F68" i="5"/>
  <c r="E68" i="5"/>
  <c r="D68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G48" i="5"/>
  <c r="F48" i="5"/>
  <c r="E48" i="5"/>
  <c r="D48" i="5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I73" i="5" s="1"/>
  <c r="H18" i="5"/>
  <c r="H43" i="5" s="1"/>
  <c r="H73" i="5" s="1"/>
  <c r="G18" i="5"/>
  <c r="G43" i="5" s="1"/>
  <c r="G73" i="5" s="1"/>
  <c r="F18" i="5"/>
  <c r="F43" i="5" s="1"/>
  <c r="F73" i="5" s="1"/>
  <c r="E18" i="5"/>
  <c r="E43" i="5" s="1"/>
  <c r="E73" i="5" s="1"/>
  <c r="D18" i="5"/>
  <c r="D43" i="5" s="1"/>
  <c r="D73" i="5" s="1"/>
  <c r="F8" i="6" l="1"/>
  <c r="F160" i="6" s="1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E59" i="4" s="1"/>
  <c r="E60" i="4" s="1"/>
  <c r="D51" i="4"/>
  <c r="D59" i="4" s="1"/>
  <c r="D60" i="4" s="1"/>
  <c r="C51" i="4"/>
  <c r="C59" i="4" s="1"/>
  <c r="C60" i="4" s="1"/>
  <c r="E40" i="4"/>
  <c r="D40" i="4"/>
  <c r="C40" i="4"/>
  <c r="E37" i="4"/>
  <c r="E44" i="4" s="1"/>
  <c r="D37" i="4"/>
  <c r="D44" i="4" s="1"/>
  <c r="C37" i="4"/>
  <c r="C44" i="4" s="1"/>
  <c r="E27" i="4"/>
  <c r="D27" i="4"/>
  <c r="C27" i="4"/>
  <c r="E16" i="4" l="1"/>
  <c r="D16" i="4"/>
  <c r="C16" i="4"/>
  <c r="E12" i="4"/>
  <c r="D12" i="4"/>
  <c r="C12" i="4"/>
  <c r="E7" i="4"/>
  <c r="D7" i="4"/>
  <c r="D20" i="4" s="1"/>
  <c r="D21" i="4" s="1"/>
  <c r="D22" i="4" s="1"/>
  <c r="D31" i="4" s="1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H19" i="3" s="1"/>
  <c r="G13" i="3"/>
  <c r="K7" i="3"/>
  <c r="K19" i="3" s="1"/>
  <c r="J7" i="3"/>
  <c r="J19" i="3" s="1"/>
  <c r="I7" i="3"/>
  <c r="H7" i="3"/>
  <c r="G7" i="3"/>
  <c r="G19" i="3" s="1"/>
  <c r="I26" i="2"/>
  <c r="H26" i="2"/>
  <c r="F26" i="2"/>
  <c r="E26" i="2"/>
  <c r="D26" i="2"/>
  <c r="C26" i="2"/>
  <c r="G26" i="2" s="1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G13" i="2" l="1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F82" i="1" l="1"/>
  <c r="C19" i="2"/>
  <c r="G8" i="2"/>
  <c r="E82" i="1"/>
</calcChain>
</file>

<file path=xl/sharedStrings.xml><?xml version="1.0" encoding="utf-8"?>
<sst xmlns="http://schemas.openxmlformats.org/spreadsheetml/2006/main" count="676" uniqueCount="457">
  <si>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</si>
  <si>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</si>
  <si>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</si>
  <si>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</si>
  <si>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</si>
  <si>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</si>
  <si>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</si>
  <si>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</si>
  <si>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</si>
  <si>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</si>
  <si>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</si>
  <si>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</si>
  <si>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</si>
  <si>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</si>
  <si>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</si>
  <si>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</si>
  <si>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</si>
  <si>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</si>
  <si>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</si>
  <si>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</si>
  <si>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</si>
  <si>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</si>
  <si>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</si>
  <si>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</si>
  <si>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</si>
  <si>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</si>
  <si>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</si>
  <si>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</si>
  <si>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</si>
  <si>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</si>
  <si>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</si>
  <si>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</si>
  <si>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</si>
  <si>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</si>
  <si>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</si>
  <si>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</si>
  <si>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</si>
  <si>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</si>
  <si>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</si>
  <si>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</si>
  <si>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</si>
  <si>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</si>
  <si>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</si>
  <si>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</si>
  <si>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</si>
  <si>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</si>
  <si>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</si>
  <si>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</si>
  <si>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</si>
  <si>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</si>
  <si>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</si>
  <si>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</si>
  <si>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</si>
  <si>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</si>
  <si>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</si>
  <si>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</si>
  <si>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</si>
  <si>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</si>
  <si>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</si>
  <si>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</si>
  <si>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</si>
  <si>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</si>
  <si>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</si>
  <si>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</si>
  <si>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</si>
  <si>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</si>
  <si>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</si>
  <si>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</si>
  <si>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</si>
  <si>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</si>
  <si>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</si>
  <si>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</si>
  <si>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</si>
  <si>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</si>
  <si>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</si>
  <si>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</si>
  <si>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</si>
  <si>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</si>
  <si>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</si>
  <si>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</si>
  <si>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</si>
  <si>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</si>
  <si>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</si>
  <si>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</si>
  <si>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</si>
  <si>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</si>
  <si>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</si>
  <si>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</si>
  <si>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</si>
  <si>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</si>
  <si>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</si>
  <si>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</si>
  <si>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</si>
  <si>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</si>
  <si>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</si>
  <si>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</si>
  <si>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</si>
  <si>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</si>
  <si>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</si>
  <si>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</si>
  <si>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</si>
  <si>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</si>
  <si>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</si>
  <si>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</si>
  <si>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</si>
  <si>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</si>
  <si>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</si>
  <si>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</si>
  <si>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</si>
  <si>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</si>
  <si>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</si>
  <si>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</si>
  <si>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</si>
  <si>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</si>
  <si>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</si>
  <si>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</si>
  <si>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</si>
  <si>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</si>
  <si>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</si>
  <si>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</si>
  <si>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</si>
  <si>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</si>
  <si>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</si>
  <si>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</si>
  <si>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</si>
  <si>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</si>
  <si>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</si>
  <si>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</si>
  <si>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</si>
  <si>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</si>
  <si>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</si>
  <si>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</si>
  <si>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</si>
  <si>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</si>
  <si>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</si>
  <si>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</si>
  <si>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</si>
  <si>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</si>
  <si>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</si>
  <si>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</si>
  <si>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</si>
  <si>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</si>
  <si>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</si>
  <si>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</si>
  <si>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</si>
  <si>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</si>
  <si>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</si>
  <si>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</si>
  <si>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</si>
  <si>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</si>
  <si>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</si>
  <si>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</si>
  <si>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</si>
  <si>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</si>
  <si>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</si>
  <si>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</si>
  <si>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</si>
  <si>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</si>
  <si>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</si>
  <si>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</si>
  <si>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</si>
  <si>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</si>
  <si>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</si>
  <si>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</si>
  <si>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</si>
  <si>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</si>
  <si>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</si>
  <si>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</si>
  <si>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</si>
  <si>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</si>
  <si>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</si>
  <si>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</si>
  <si>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</si>
  <si>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</si>
  <si>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</si>
  <si>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</si>
  <si>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</si>
  <si>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</si>
  <si>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</si>
  <si>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</si>
  <si>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</si>
  <si>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</si>
  <si>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</si>
  <si>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</si>
  <si>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</si>
  <si>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</si>
  <si>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</si>
  <si>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</si>
  <si>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</si>
  <si>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</si>
  <si>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</si>
  <si>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</si>
  <si>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</si>
  <si>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</si>
  <si>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</si>
  <si>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</si>
  <si>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</si>
  <si>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</si>
  <si>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</si>
  <si>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</si>
  <si>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</si>
  <si>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</si>
  <si>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</si>
  <si>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</si>
  <si>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</si>
  <si>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</si>
  <si>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</si>
  <si>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</si>
  <si>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</si>
  <si>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</si>
  <si>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</si>
  <si>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</si>
  <si>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</si>
  <si>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</si>
  <si>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</si>
  <si>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</si>
  <si>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</si>
  <si>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</si>
  <si>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</si>
  <si>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</si>
  <si>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</si>
  <si>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</si>
  <si>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</si>
  <si>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</si>
  <si>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</si>
  <si>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</si>
  <si>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</si>
  <si>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</si>
  <si>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</si>
  <si>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</si>
  <si>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</si>
  <si>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</si>
  <si>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</si>
  <si>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</si>
  <si>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</si>
  <si>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</si>
  <si>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</si>
  <si>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</si>
  <si>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</si>
  <si>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</si>
  <si>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</si>
  <si>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</si>
  <si>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</si>
  <si>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</si>
  <si>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</si>
  <si>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</si>
  <si>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</si>
  <si>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</si>
  <si>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</si>
  <si>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</si>
  <si>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</si>
  <si>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</si>
  <si>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</si>
  <si>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</si>
  <si>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</si>
  <si>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</si>
  <si>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</si>
  <si>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</si>
  <si>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</si>
  <si>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</si>
  <si>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</si>
  <si>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</si>
  <si>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</si>
  <si>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</si>
  <si>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</si>
  <si>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</si>
  <si>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</si>
  <si>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</si>
  <si>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</si>
  <si>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</si>
  <si>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</si>
  <si>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</si>
  <si>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</si>
  <si>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</si>
  <si>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</si>
  <si>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</si>
  <si>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</si>
  <si>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</si>
  <si>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</si>
  <si>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</si>
  <si>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</si>
  <si>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</si>
  <si>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</si>
  <si>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</si>
  <si>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</si>
  <si>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</si>
  <si>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</si>
  <si>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</si>
  <si>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</si>
  <si>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</si>
  <si>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</si>
  <si>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</si>
  <si>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</si>
  <si>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</si>
  <si>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</si>
  <si>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</si>
  <si>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</si>
  <si>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</si>
  <si>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</si>
  <si>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</si>
  <si>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</si>
  <si>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</si>
  <si>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</si>
  <si>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</si>
  <si>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</si>
  <si>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</si>
  <si>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</si>
  <si>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</si>
  <si>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</si>
  <si>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</si>
  <si>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</si>
  <si>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</si>
  <si>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</si>
  <si>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</si>
  <si>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</si>
  <si>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</si>
  <si>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</si>
  <si>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</si>
  <si>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</si>
  <si>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</si>
  <si>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</si>
  <si>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</si>
  <si>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</si>
  <si>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</si>
  <si>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</si>
  <si>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</si>
  <si>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</si>
  <si>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</si>
  <si>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</si>
  <si>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</si>
  <si>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</si>
  <si>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</si>
  <si>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</si>
  <si>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</si>
  <si>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</si>
  <si>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</si>
  <si>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</si>
  <si>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</si>
  <si>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</si>
  <si>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</si>
  <si>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</si>
  <si>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</si>
  <si>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</si>
  <si>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</si>
  <si>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</si>
  <si>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</si>
  <si>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</si>
  <si>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</si>
  <si>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</si>
  <si>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</si>
  <si>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</si>
  <si>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</si>
  <si>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</si>
  <si>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</si>
  <si>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</si>
  <si>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</si>
  <si>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</si>
  <si>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</si>
  <si>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</si>
  <si>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</si>
  <si>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</si>
  <si>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</si>
  <si>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</si>
  <si>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</si>
  <si>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</si>
  <si>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</si>
  <si>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</si>
  <si>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</si>
  <si>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</si>
  <si>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</si>
  <si>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</si>
  <si>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</si>
  <si>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</si>
  <si>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</si>
  <si>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</si>
  <si>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</si>
  <si>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</si>
  <si>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</si>
  <si>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</si>
  <si>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</si>
  <si>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</si>
  <si>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</si>
  <si>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</si>
  <si>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</si>
  <si>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</si>
  <si>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</si>
  <si>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</si>
  <si>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</si>
  <si>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</si>
  <si>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</si>
  <si>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</si>
  <si>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</si>
  <si>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</si>
  <si>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</si>
  <si>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</si>
  <si>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</si>
  <si>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</si>
  <si>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</si>
  <si>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</si>
  <si>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</si>
  <si>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</si>
  <si>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</si>
  <si>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</si>
  <si>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</si>
  <si>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</si>
  <si>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</si>
  <si>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</si>
  <si>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</si>
  <si>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</si>
  <si>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</si>
  <si>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</si>
  <si>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</si>
  <si>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</si>
  <si>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</si>
  <si>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</si>
  <si>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</si>
  <si>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</si>
  <si>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</si>
  <si>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</si>
  <si>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</si>
  <si>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</si>
  <si>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</si>
  <si>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</si>
  <si>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</si>
  <si>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</si>
  <si>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</si>
  <si>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</si>
  <si>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</si>
  <si>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</si>
  <si>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</si>
  <si>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</si>
  <si>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</si>
  <si>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 B. Dependencia o Unidad Administrativa 2</t>
  </si>
  <si>
    <t xml:space="preserve">     C. Dependencia o Unidad Administrativa 3</t>
  </si>
  <si>
    <t xml:space="preserve">     D. Dependencia o Unidad Administrativa 4</t>
  </si>
  <si>
    <t xml:space="preserve">     E. Dependencia o Unidad Administrativa 5</t>
  </si>
  <si>
    <t xml:space="preserve">     F. Dependencia o Unidad Administrativa 6</t>
  </si>
  <si>
    <t xml:space="preserve">     G. Dependencia o Unidad Administrativa 7</t>
  </si>
  <si>
    <t xml:space="preserve">     H. Dependencia o Unidad Administrativa xx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</si>
  <si>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</si>
  <si>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</si>
  <si>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</si>
  <si>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</si>
  <si>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</si>
  <si>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</si>
  <si>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</si>
  <si>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</si>
  <si>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</si>
  <si>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</si>
  <si>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Al 31 de diciembre de 2016 y al 31 de Marzo de 2017</t>
  </si>
  <si>
    <t>LIC. CARLOS ALBERTO VILLANUEVA VERA</t>
  </si>
  <si>
    <t>ENCARGADO DE LA COORDINACIÓN DE RADIO CINE Y TELEVISIÓN</t>
  </si>
  <si>
    <t>Del 1 de Enero al 31 de Marzo de 2017</t>
  </si>
  <si>
    <t>ENCARGO DE LA COORDINACIÓN DE RADIO CINE Y TELEVISIÓN</t>
  </si>
  <si>
    <t>Del 1 de Enero Al 31 de Marzo de 2017</t>
  </si>
  <si>
    <t>al 31 de Diciembre de 2016 (d)</t>
  </si>
  <si>
    <t>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</si>
</sst>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1">
    <xf numFmtId="0" fontId="0" fillId="0" borderId="0" xfId="0"/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3" fillId="0" borderId="4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43" fontId="3" fillId="0" borderId="7" xfId="1" applyFont="1" applyBorder="1" applyAlignment="1">
      <alignment horizontal="right" vertical="center" wrapText="1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center" wrapText="1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165" fontId="3" fillId="0" borderId="7" xfId="1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2864304</xdr:colOff>
      <xdr:row>85</xdr:row>
      <xdr:rowOff>0</xdr:rowOff>
    </xdr:from>
    <xdr:to>
      <xdr:col>3</xdr:col>
      <xdr:colOff>1585232</xdr:colOff>
      <xdr:row>85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C65267C-AE55-48C7-8EC2-7F453A97E0CD}"/>
            </a:ext>
          </a:extLst>
        </xdr:cNvPr>
        <xdr:cNvCxnSpPr/>
      </xdr:nvCxnSpPr>
      <xdr:spPr>
        <a:xfrm>
          <a:off x="2864304" y="14464393"/>
          <a:ext cx="324530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1304193</xdr:colOff>
      <xdr:row>79</xdr:row>
      <xdr:rowOff>0</xdr:rowOff>
    </xdr:from>
    <xdr:to>
      <xdr:col>3</xdr:col>
      <xdr:colOff>227135</xdr:colOff>
      <xdr:row>79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1C707C2-E6D2-4E79-9760-A4A20168683D}"/>
            </a:ext>
          </a:extLst>
        </xdr:cNvPr>
        <xdr:cNvCxnSpPr/>
      </xdr:nvCxnSpPr>
      <xdr:spPr>
        <a:xfrm>
          <a:off x="1663212" y="10763250"/>
          <a:ext cx="34876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1857375</xdr:colOff>
      <xdr:row>82</xdr:row>
      <xdr:rowOff>0</xdr:rowOff>
    </xdr:from>
    <xdr:to>
      <xdr:col>6</xdr:col>
      <xdr:colOff>0</xdr:colOff>
      <xdr:row>82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05FD854-44C5-48C8-A6E0-747CC8FD8F50}"/>
            </a:ext>
          </a:extLst>
        </xdr:cNvPr>
        <xdr:cNvCxnSpPr/>
      </xdr:nvCxnSpPr>
      <xdr:spPr>
        <a:xfrm>
          <a:off x="2547938" y="12644438"/>
          <a:ext cx="3635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1793875</xdr:colOff>
      <xdr:row>163</xdr:row>
      <xdr:rowOff>0</xdr:rowOff>
    </xdr:from>
    <xdr:to>
      <xdr:col>5</xdr:col>
      <xdr:colOff>388938</xdr:colOff>
      <xdr:row>163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589F32D-59E9-432B-8710-613F25F82196}"/>
            </a:ext>
          </a:extLst>
        </xdr:cNvPr>
        <xdr:cNvCxnSpPr/>
      </xdr:nvCxnSpPr>
      <xdr:spPr>
        <a:xfrm>
          <a:off x="2127250" y="22987000"/>
          <a:ext cx="365918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1628775</xdr:colOff>
      <xdr:row>33</xdr:row>
      <xdr:rowOff>180975</xdr:rowOff>
    </xdr:from>
    <xdr:to>
      <xdr:col>5</xdr:col>
      <xdr:colOff>85725</xdr:colOff>
      <xdr:row>33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FB89A26-2253-48B5-9DCB-5CA2DD4903E0}"/>
            </a:ext>
          </a:extLst>
        </xdr:cNvPr>
        <xdr:cNvCxnSpPr/>
      </xdr:nvCxnSpPr>
      <xdr:spPr>
        <a:xfrm>
          <a:off x="1628775" y="6524625"/>
          <a:ext cx="3476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86</xdr:row>
      <xdr:rowOff>0</xdr:rowOff>
    </xdr:from>
    <xdr:to>
      <xdr:col>5</xdr:col>
      <xdr:colOff>495300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8415C00-9741-4E0B-91E5-DAC4316F8184}"/>
            </a:ext>
          </a:extLst>
        </xdr:cNvPr>
        <xdr:cNvCxnSpPr/>
      </xdr:nvCxnSpPr>
      <xdr:spPr>
        <a:xfrm>
          <a:off x="2047875" y="11868150"/>
          <a:ext cx="4038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1682750</xdr:colOff>
      <xdr:row>35</xdr:row>
      <xdr:rowOff>0</xdr:rowOff>
    </xdr:from>
    <xdr:to>
      <xdr:col>5</xdr:col>
      <xdr:colOff>166687</xdr:colOff>
      <xdr:row>35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FA577D7-FEA0-4564-ADD5-A7EBC0185070}"/>
            </a:ext>
          </a:extLst>
        </xdr:cNvPr>
        <xdr:cNvCxnSpPr/>
      </xdr:nvCxnSpPr>
      <xdr:spPr>
        <a:xfrm>
          <a:off x="1682750" y="6596063"/>
          <a:ext cx="3635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zoomScale="140" zoomScaleNormal="140" workbookViewId="0">
      <selection activeCell="B7" sqref="B7"/>
    </sheetView>
  </sheetViews>
  <sheetFormatPr baseColWidth="10" defaultRowHeight="15" x14ac:dyDescent="0.25"/>
  <cols>
    <col min="1" max="1" width="45" customWidth="1"/>
    <col min="4" max="4" width="40.7109375" customWidth="1"/>
  </cols>
  <sheetData>
    <row r="1" spans="1:6" x14ac:dyDescent="0.25">
      <c r="A1" s="147" t="s">
        <v>430</v>
      </c>
      <c r="B1" s="148"/>
      <c r="C1" s="148"/>
      <c r="D1" s="148"/>
      <c r="E1" s="148"/>
      <c r="F1" s="149"/>
    </row>
    <row r="2" spans="1:6" x14ac:dyDescent="0.25">
      <c r="A2" s="150" t="s">
        <v>0</v>
      </c>
      <c r="B2" s="151"/>
      <c r="C2" s="151"/>
      <c r="D2" s="151"/>
      <c r="E2" s="151"/>
      <c r="F2" s="152"/>
    </row>
    <row r="3" spans="1:6" x14ac:dyDescent="0.25">
      <c r="A3" s="150" t="s">
        <v>449</v>
      </c>
      <c r="B3" s="151"/>
      <c r="C3" s="151"/>
      <c r="D3" s="151"/>
      <c r="E3" s="151"/>
      <c r="F3" s="152"/>
    </row>
    <row r="4" spans="1:6" ht="15.75" thickBot="1" x14ac:dyDescent="0.3">
      <c r="A4" s="153" t="s">
        <v>1</v>
      </c>
      <c r="B4" s="154"/>
      <c r="C4" s="154"/>
      <c r="D4" s="154"/>
      <c r="E4" s="154"/>
      <c r="F4" s="155"/>
    </row>
    <row r="5" spans="1:6" ht="17.25" thickBot="1" x14ac:dyDescent="0.3">
      <c r="A5" s="1" t="s">
        <v>2</v>
      </c>
      <c r="B5" s="2">
        <v>2017</v>
      </c>
      <c r="C5" s="2" t="s">
        <v>456</v>
      </c>
      <c r="D5" s="3" t="s">
        <v>2</v>
      </c>
      <c r="E5" s="2">
        <v>2017</v>
      </c>
      <c r="F5" s="2" t="s">
        <v>456</v>
      </c>
    </row>
    <row r="6" spans="1:6" ht="11.25" customHeight="1" x14ac:dyDescent="0.25">
      <c r="A6" s="4" t="s">
        <v>3</v>
      </c>
      <c r="B6" s="71"/>
      <c r="C6" s="71"/>
      <c r="D6" s="5" t="s">
        <v>4</v>
      </c>
      <c r="E6" s="77"/>
      <c r="F6" s="77"/>
    </row>
    <row r="7" spans="1:6" ht="10.5" customHeight="1" x14ac:dyDescent="0.25">
      <c r="A7" s="4" t="s">
        <v>5</v>
      </c>
      <c r="B7" s="72"/>
      <c r="C7" s="72"/>
      <c r="D7" s="5" t="s">
        <v>6</v>
      </c>
      <c r="E7" s="73"/>
      <c r="F7" s="73"/>
    </row>
    <row r="8" spans="1:6" ht="12.75" customHeight="1" x14ac:dyDescent="0.25">
      <c r="A8" s="4" t="s">
        <v>7</v>
      </c>
      <c r="B8" s="77">
        <f>SUM(B9:B15)</f>
        <v>222853</v>
      </c>
      <c r="C8" s="77">
        <f>SUM(C9:C15)</f>
        <v>259498</v>
      </c>
      <c r="D8" s="117" t="s">
        <v>8</v>
      </c>
      <c r="E8" s="77">
        <f>SUM(E9:E17)</f>
        <v>49663</v>
      </c>
      <c r="F8" s="77">
        <f>SUM(F9:F17)</f>
        <v>22061</v>
      </c>
    </row>
    <row r="9" spans="1:6" ht="12" customHeight="1" x14ac:dyDescent="0.25">
      <c r="A9" s="7" t="s">
        <v>371</v>
      </c>
      <c r="B9" s="73">
        <v>0</v>
      </c>
      <c r="C9" s="73">
        <v>0</v>
      </c>
      <c r="D9" s="6" t="s">
        <v>401</v>
      </c>
      <c r="E9" s="73">
        <v>0</v>
      </c>
      <c r="F9" s="73">
        <v>0</v>
      </c>
    </row>
    <row r="10" spans="1:6" ht="14.25" customHeight="1" x14ac:dyDescent="0.25">
      <c r="A10" s="7" t="s">
        <v>372</v>
      </c>
      <c r="B10" s="73">
        <v>222853</v>
      </c>
      <c r="C10" s="73">
        <v>259498</v>
      </c>
      <c r="D10" s="6" t="s">
        <v>402</v>
      </c>
      <c r="E10" s="73">
        <v>49663</v>
      </c>
      <c r="F10" s="73">
        <v>22061</v>
      </c>
    </row>
    <row r="11" spans="1:6" ht="11.25" customHeight="1" x14ac:dyDescent="0.25">
      <c r="A11" s="7" t="s">
        <v>373</v>
      </c>
      <c r="B11" s="73">
        <v>0</v>
      </c>
      <c r="C11" s="73">
        <v>0</v>
      </c>
      <c r="D11" s="6" t="s">
        <v>403</v>
      </c>
      <c r="E11" s="73">
        <v>0</v>
      </c>
      <c r="F11" s="73">
        <v>0</v>
      </c>
    </row>
    <row r="12" spans="1:6" ht="13.5" customHeight="1" x14ac:dyDescent="0.25">
      <c r="A12" s="7" t="s">
        <v>374</v>
      </c>
      <c r="B12" s="73">
        <v>0</v>
      </c>
      <c r="C12" s="73">
        <v>0</v>
      </c>
      <c r="D12" s="6" t="s">
        <v>404</v>
      </c>
      <c r="E12" s="73">
        <v>0</v>
      </c>
      <c r="F12" s="73">
        <v>0</v>
      </c>
    </row>
    <row r="13" spans="1:6" ht="10.5" customHeight="1" x14ac:dyDescent="0.25">
      <c r="A13" s="7" t="s">
        <v>375</v>
      </c>
      <c r="B13" s="73">
        <v>0</v>
      </c>
      <c r="C13" s="73">
        <v>0</v>
      </c>
      <c r="D13" s="6" t="s">
        <v>405</v>
      </c>
      <c r="E13" s="73">
        <v>0</v>
      </c>
      <c r="F13" s="73">
        <v>0</v>
      </c>
    </row>
    <row r="14" spans="1:6" ht="12" customHeight="1" x14ac:dyDescent="0.25">
      <c r="A14" s="7" t="s">
        <v>376</v>
      </c>
      <c r="B14" s="73">
        <v>0</v>
      </c>
      <c r="C14" s="73">
        <v>0</v>
      </c>
      <c r="D14" s="6" t="s">
        <v>406</v>
      </c>
      <c r="E14" s="73">
        <v>0</v>
      </c>
      <c r="F14" s="73">
        <v>0</v>
      </c>
    </row>
    <row r="15" spans="1:6" ht="12" customHeight="1" x14ac:dyDescent="0.25">
      <c r="A15" s="7" t="s">
        <v>377</v>
      </c>
      <c r="B15" s="73">
        <v>0</v>
      </c>
      <c r="C15" s="73">
        <v>0</v>
      </c>
      <c r="D15" s="6" t="s">
        <v>407</v>
      </c>
      <c r="E15" s="73">
        <v>0</v>
      </c>
      <c r="F15" s="73">
        <v>0</v>
      </c>
    </row>
    <row r="16" spans="1:6" ht="17.25" customHeight="1" x14ac:dyDescent="0.25">
      <c r="A16" s="118" t="s">
        <v>9</v>
      </c>
      <c r="B16" s="77">
        <f>SUM(B17:B23)</f>
        <v>77917</v>
      </c>
      <c r="C16" s="77">
        <f>SUM(C17:C23)</f>
        <v>11085</v>
      </c>
      <c r="D16" s="6" t="s">
        <v>408</v>
      </c>
      <c r="E16" s="73">
        <v>0</v>
      </c>
      <c r="F16" s="73">
        <v>0</v>
      </c>
    </row>
    <row r="17" spans="1:6" ht="12" customHeight="1" x14ac:dyDescent="0.25">
      <c r="A17" s="7" t="s">
        <v>378</v>
      </c>
      <c r="B17" s="73">
        <v>0</v>
      </c>
      <c r="C17" s="73">
        <v>0</v>
      </c>
      <c r="D17" s="6" t="s">
        <v>409</v>
      </c>
      <c r="E17" s="73">
        <v>0</v>
      </c>
      <c r="F17" s="73">
        <v>0</v>
      </c>
    </row>
    <row r="18" spans="1:6" ht="14.25" customHeight="1" x14ac:dyDescent="0.25">
      <c r="A18" s="7" t="s">
        <v>379</v>
      </c>
      <c r="B18" s="73">
        <v>0</v>
      </c>
      <c r="C18" s="73">
        <v>0</v>
      </c>
      <c r="D18" s="117" t="s">
        <v>10</v>
      </c>
      <c r="E18" s="77">
        <f>SUM(E19:E21)</f>
        <v>0</v>
      </c>
      <c r="F18" s="77">
        <f>SUM(F19:F21)</f>
        <v>0</v>
      </c>
    </row>
    <row r="19" spans="1:6" ht="11.25" customHeight="1" x14ac:dyDescent="0.25">
      <c r="A19" s="7" t="s">
        <v>380</v>
      </c>
      <c r="B19" s="73">
        <v>77917</v>
      </c>
      <c r="C19" s="73">
        <v>11085</v>
      </c>
      <c r="D19" s="6" t="s">
        <v>410</v>
      </c>
      <c r="E19" s="73">
        <v>0</v>
      </c>
      <c r="F19" s="73">
        <v>0</v>
      </c>
    </row>
    <row r="20" spans="1:6" ht="12.75" customHeight="1" x14ac:dyDescent="0.25">
      <c r="A20" s="7" t="s">
        <v>381</v>
      </c>
      <c r="B20" s="73">
        <v>0</v>
      </c>
      <c r="C20" s="73">
        <v>0</v>
      </c>
      <c r="D20" s="6" t="s">
        <v>411</v>
      </c>
      <c r="E20" s="73">
        <v>0</v>
      </c>
      <c r="F20" s="73">
        <v>0</v>
      </c>
    </row>
    <row r="21" spans="1:6" ht="9.75" customHeight="1" x14ac:dyDescent="0.25">
      <c r="A21" s="7" t="s">
        <v>382</v>
      </c>
      <c r="B21" s="73">
        <v>0</v>
      </c>
      <c r="C21" s="73">
        <v>0</v>
      </c>
      <c r="D21" s="6" t="s">
        <v>412</v>
      </c>
      <c r="E21" s="73">
        <v>0</v>
      </c>
      <c r="F21" s="73">
        <v>0</v>
      </c>
    </row>
    <row r="22" spans="1:6" ht="11.25" customHeight="1" x14ac:dyDescent="0.25">
      <c r="A22" s="7" t="s">
        <v>383</v>
      </c>
      <c r="B22" s="73">
        <v>0</v>
      </c>
      <c r="C22" s="73">
        <v>0</v>
      </c>
      <c r="D22" s="117" t="s">
        <v>11</v>
      </c>
      <c r="E22" s="77">
        <f>SUM(E23:E24)</f>
        <v>0</v>
      </c>
      <c r="F22" s="77">
        <f>SUM(F23:F24)</f>
        <v>0</v>
      </c>
    </row>
    <row r="23" spans="1:6" ht="11.25" customHeight="1" x14ac:dyDescent="0.25">
      <c r="A23" s="7" t="s">
        <v>384</v>
      </c>
      <c r="B23" s="73">
        <v>0</v>
      </c>
      <c r="C23" s="73">
        <v>0</v>
      </c>
      <c r="D23" s="6" t="s">
        <v>413</v>
      </c>
      <c r="E23" s="73">
        <v>0</v>
      </c>
      <c r="F23" s="73">
        <v>0</v>
      </c>
    </row>
    <row r="24" spans="1:6" ht="14.25" customHeight="1" x14ac:dyDescent="0.25">
      <c r="A24" s="4" t="s">
        <v>12</v>
      </c>
      <c r="B24" s="77">
        <f>SUM(B25:B29)</f>
        <v>29370</v>
      </c>
      <c r="C24" s="77">
        <f>SUM(C25:C29)</f>
        <v>17400</v>
      </c>
      <c r="D24" s="6" t="s">
        <v>414</v>
      </c>
      <c r="E24" s="73">
        <v>0</v>
      </c>
      <c r="F24" s="73">
        <v>0</v>
      </c>
    </row>
    <row r="25" spans="1:6" ht="12.75" customHeight="1" x14ac:dyDescent="0.25">
      <c r="A25" s="7" t="s">
        <v>385</v>
      </c>
      <c r="B25" s="73">
        <v>29370</v>
      </c>
      <c r="C25" s="73">
        <v>17400</v>
      </c>
      <c r="D25" s="117" t="s">
        <v>13</v>
      </c>
      <c r="E25" s="77">
        <v>0</v>
      </c>
      <c r="F25" s="77">
        <v>0</v>
      </c>
    </row>
    <row r="26" spans="1:6" ht="12" customHeight="1" x14ac:dyDescent="0.25">
      <c r="A26" s="7" t="s">
        <v>386</v>
      </c>
      <c r="B26" s="73">
        <v>0</v>
      </c>
      <c r="C26" s="73">
        <v>0</v>
      </c>
      <c r="D26" s="117" t="s">
        <v>14</v>
      </c>
      <c r="E26" s="77">
        <f>SUM(E27:E29)</f>
        <v>0</v>
      </c>
      <c r="F26" s="77">
        <f>SUM(F27:F29)</f>
        <v>0</v>
      </c>
    </row>
    <row r="27" spans="1:6" ht="14.25" customHeight="1" x14ac:dyDescent="0.25">
      <c r="A27" s="7" t="s">
        <v>387</v>
      </c>
      <c r="B27" s="73">
        <v>0</v>
      </c>
      <c r="C27" s="73">
        <v>0</v>
      </c>
      <c r="D27" s="6" t="s">
        <v>415</v>
      </c>
      <c r="E27" s="73">
        <v>0</v>
      </c>
      <c r="F27" s="73">
        <v>0</v>
      </c>
    </row>
    <row r="28" spans="1:6" ht="12" customHeight="1" x14ac:dyDescent="0.25">
      <c r="A28" s="7" t="s">
        <v>388</v>
      </c>
      <c r="B28" s="73">
        <v>0</v>
      </c>
      <c r="C28" s="73">
        <v>0</v>
      </c>
      <c r="D28" s="6" t="s">
        <v>416</v>
      </c>
      <c r="E28" s="73">
        <v>0</v>
      </c>
      <c r="F28" s="73">
        <v>0</v>
      </c>
    </row>
    <row r="29" spans="1:6" ht="14.25" customHeight="1" x14ac:dyDescent="0.25">
      <c r="A29" s="7" t="s">
        <v>389</v>
      </c>
      <c r="B29" s="73">
        <v>0</v>
      </c>
      <c r="C29" s="73">
        <v>0</v>
      </c>
      <c r="D29" s="6" t="s">
        <v>417</v>
      </c>
      <c r="E29" s="73">
        <v>0</v>
      </c>
      <c r="F29" s="73">
        <v>0</v>
      </c>
    </row>
    <row r="30" spans="1:6" ht="16.5" x14ac:dyDescent="0.25">
      <c r="A30" s="4" t="s">
        <v>15</v>
      </c>
      <c r="B30" s="77">
        <f>SUM(B31:B35)</f>
        <v>0</v>
      </c>
      <c r="C30" s="77">
        <f>SUM(C31:C35)</f>
        <v>0</v>
      </c>
      <c r="D30" s="117" t="s">
        <v>16</v>
      </c>
      <c r="E30" s="77">
        <f>SUM(E31:E36)</f>
        <v>0</v>
      </c>
      <c r="F30" s="77">
        <f>SUM(F31:F36)</f>
        <v>0</v>
      </c>
    </row>
    <row r="31" spans="1:6" ht="11.25" customHeight="1" x14ac:dyDescent="0.25">
      <c r="A31" s="7" t="s">
        <v>390</v>
      </c>
      <c r="B31" s="73">
        <v>0</v>
      </c>
      <c r="C31" s="73">
        <v>0</v>
      </c>
      <c r="D31" s="6" t="s">
        <v>418</v>
      </c>
      <c r="E31" s="73">
        <v>0</v>
      </c>
      <c r="F31" s="73">
        <v>0</v>
      </c>
    </row>
    <row r="32" spans="1:6" ht="12.75" customHeight="1" x14ac:dyDescent="0.25">
      <c r="A32" s="7" t="s">
        <v>391</v>
      </c>
      <c r="B32" s="73">
        <v>0</v>
      </c>
      <c r="C32" s="73">
        <v>0</v>
      </c>
      <c r="D32" s="6" t="s">
        <v>419</v>
      </c>
      <c r="E32" s="73">
        <v>0</v>
      </c>
      <c r="F32" s="73">
        <v>0</v>
      </c>
    </row>
    <row r="33" spans="1:6" ht="12" customHeight="1" x14ac:dyDescent="0.25">
      <c r="A33" s="7" t="s">
        <v>392</v>
      </c>
      <c r="B33" s="73">
        <v>0</v>
      </c>
      <c r="C33" s="73">
        <v>0</v>
      </c>
      <c r="D33" s="6" t="s">
        <v>420</v>
      </c>
      <c r="E33" s="73">
        <v>0</v>
      </c>
      <c r="F33" s="73">
        <v>0</v>
      </c>
    </row>
    <row r="34" spans="1:6" ht="12" customHeight="1" x14ac:dyDescent="0.25">
      <c r="A34" s="7" t="s">
        <v>393</v>
      </c>
      <c r="B34" s="73">
        <v>0</v>
      </c>
      <c r="C34" s="73">
        <v>0</v>
      </c>
      <c r="D34" s="6" t="s">
        <v>421</v>
      </c>
      <c r="E34" s="73">
        <v>0</v>
      </c>
      <c r="F34" s="73">
        <v>0</v>
      </c>
    </row>
    <row r="35" spans="1:6" ht="11.25" customHeight="1" x14ac:dyDescent="0.25">
      <c r="A35" s="7" t="s">
        <v>394</v>
      </c>
      <c r="B35" s="73">
        <v>0</v>
      </c>
      <c r="C35" s="73">
        <v>0</v>
      </c>
      <c r="D35" s="6" t="s">
        <v>422</v>
      </c>
      <c r="E35" s="73">
        <v>0</v>
      </c>
      <c r="F35" s="73">
        <v>0</v>
      </c>
    </row>
    <row r="36" spans="1:6" ht="12" customHeight="1" x14ac:dyDescent="0.25">
      <c r="A36" s="4" t="s">
        <v>17</v>
      </c>
      <c r="B36" s="77">
        <v>0</v>
      </c>
      <c r="C36" s="77">
        <v>0</v>
      </c>
      <c r="D36" s="6" t="s">
        <v>423</v>
      </c>
      <c r="E36" s="73">
        <v>0</v>
      </c>
      <c r="F36" s="73">
        <v>0</v>
      </c>
    </row>
    <row r="37" spans="1:6" ht="18" customHeight="1" x14ac:dyDescent="0.25">
      <c r="A37" s="4" t="s">
        <v>18</v>
      </c>
      <c r="B37" s="77">
        <f>SUM(B38:B39)</f>
        <v>0</v>
      </c>
      <c r="C37" s="77">
        <f>SUM(C38:C39)</f>
        <v>0</v>
      </c>
      <c r="D37" s="117" t="s">
        <v>19</v>
      </c>
      <c r="E37" s="77">
        <f>SUM(E38:E40)</f>
        <v>0</v>
      </c>
      <c r="F37" s="77">
        <f>SUM(F38:F40)</f>
        <v>0</v>
      </c>
    </row>
    <row r="38" spans="1:6" ht="12" customHeight="1" x14ac:dyDescent="0.25">
      <c r="A38" s="7" t="s">
        <v>395</v>
      </c>
      <c r="B38" s="73">
        <v>0</v>
      </c>
      <c r="C38" s="73">
        <v>0</v>
      </c>
      <c r="D38" s="6" t="s">
        <v>424</v>
      </c>
      <c r="E38" s="73">
        <v>0</v>
      </c>
      <c r="F38" s="73">
        <v>0</v>
      </c>
    </row>
    <row r="39" spans="1:6" ht="13.5" customHeight="1" x14ac:dyDescent="0.25">
      <c r="A39" s="7" t="s">
        <v>396</v>
      </c>
      <c r="B39" s="73">
        <v>0</v>
      </c>
      <c r="C39" s="73">
        <v>0</v>
      </c>
      <c r="D39" s="6" t="s">
        <v>425</v>
      </c>
      <c r="E39" s="73">
        <v>0</v>
      </c>
      <c r="F39" s="73">
        <v>0</v>
      </c>
    </row>
    <row r="40" spans="1:6" ht="15.75" customHeight="1" x14ac:dyDescent="0.25">
      <c r="A40" s="4" t="s">
        <v>20</v>
      </c>
      <c r="B40" s="77">
        <f>SUM(B42:B44)</f>
        <v>0</v>
      </c>
      <c r="C40" s="77">
        <f>SUM(C42:C44)</f>
        <v>0</v>
      </c>
      <c r="D40" s="6" t="s">
        <v>426</v>
      </c>
      <c r="E40" s="73">
        <v>0</v>
      </c>
      <c r="F40" s="73">
        <v>0</v>
      </c>
    </row>
    <row r="41" spans="1:6" ht="11.25" customHeight="1" x14ac:dyDescent="0.25">
      <c r="A41" s="7" t="s">
        <v>397</v>
      </c>
      <c r="B41" s="73">
        <v>0</v>
      </c>
      <c r="C41" s="73">
        <v>0</v>
      </c>
      <c r="D41" s="117" t="s">
        <v>21</v>
      </c>
      <c r="E41" s="77">
        <f>SUM(E42:E44)</f>
        <v>0</v>
      </c>
      <c r="F41" s="77">
        <f>SUM(F42:F44)</f>
        <v>0</v>
      </c>
    </row>
    <row r="42" spans="1:6" ht="12" customHeight="1" x14ac:dyDescent="0.25">
      <c r="A42" s="7" t="s">
        <v>398</v>
      </c>
      <c r="B42" s="73">
        <v>0</v>
      </c>
      <c r="C42" s="73">
        <v>0</v>
      </c>
      <c r="D42" s="6" t="s">
        <v>427</v>
      </c>
      <c r="E42" s="73">
        <v>0</v>
      </c>
      <c r="F42" s="73">
        <v>0</v>
      </c>
    </row>
    <row r="43" spans="1:6" ht="12" customHeight="1" x14ac:dyDescent="0.25">
      <c r="A43" s="7" t="s">
        <v>399</v>
      </c>
      <c r="B43" s="73">
        <v>0</v>
      </c>
      <c r="C43" s="73">
        <v>0</v>
      </c>
      <c r="D43" s="6" t="s">
        <v>428</v>
      </c>
      <c r="E43" s="73">
        <v>0</v>
      </c>
      <c r="F43" s="73">
        <v>0</v>
      </c>
    </row>
    <row r="44" spans="1:6" ht="12.75" customHeight="1" x14ac:dyDescent="0.25">
      <c r="A44" s="7" t="s">
        <v>400</v>
      </c>
      <c r="B44" s="73">
        <v>0</v>
      </c>
      <c r="C44" s="73">
        <v>0</v>
      </c>
      <c r="D44" s="6" t="s">
        <v>429</v>
      </c>
      <c r="E44" s="73">
        <v>0</v>
      </c>
      <c r="F44" s="73">
        <v>0</v>
      </c>
    </row>
    <row r="45" spans="1:6" ht="12" customHeight="1" x14ac:dyDescent="0.25">
      <c r="A45" s="7"/>
      <c r="B45" s="73"/>
      <c r="C45" s="73"/>
      <c r="D45" s="6"/>
      <c r="E45" s="73"/>
      <c r="F45" s="73"/>
    </row>
    <row r="46" spans="1:6" x14ac:dyDescent="0.25">
      <c r="A46" s="4" t="s">
        <v>22</v>
      </c>
      <c r="B46" s="73">
        <f>B40+B37+B36+B30+B24+B16+B8</f>
        <v>330140</v>
      </c>
      <c r="C46" s="73">
        <f>C40+C37+C36+C30+C24+C16+C8</f>
        <v>287983</v>
      </c>
      <c r="D46" s="5" t="s">
        <v>23</v>
      </c>
      <c r="E46" s="73">
        <f>E41+E37+E30+E26+E25+E22+E18+E8</f>
        <v>49663</v>
      </c>
      <c r="F46" s="73">
        <f>F41+F37+F30+F26+F25+F22+F18+F8</f>
        <v>22061</v>
      </c>
    </row>
    <row r="47" spans="1:6" ht="9.75" customHeight="1" thickBot="1" x14ac:dyDescent="0.3">
      <c r="A47" s="8"/>
      <c r="B47" s="74"/>
      <c r="C47" s="74"/>
      <c r="D47" s="10"/>
      <c r="E47" s="74"/>
      <c r="F47" s="74"/>
    </row>
    <row r="48" spans="1:6" ht="9.75" customHeight="1" x14ac:dyDescent="0.25">
      <c r="A48" s="131"/>
      <c r="B48" s="132"/>
      <c r="C48" s="132"/>
      <c r="D48" s="133"/>
      <c r="E48" s="132"/>
      <c r="F48" s="132"/>
    </row>
    <row r="49" spans="1:6" ht="10.5" customHeight="1" thickBot="1" x14ac:dyDescent="0.3">
      <c r="B49" s="75"/>
      <c r="C49" s="75"/>
      <c r="E49" s="75"/>
      <c r="F49" s="75"/>
    </row>
    <row r="50" spans="1:6" x14ac:dyDescent="0.25">
      <c r="A50" s="11" t="s">
        <v>24</v>
      </c>
      <c r="B50" s="76"/>
      <c r="C50" s="76"/>
      <c r="D50" s="12" t="s">
        <v>25</v>
      </c>
      <c r="E50" s="78"/>
      <c r="F50" s="78"/>
    </row>
    <row r="51" spans="1:6" ht="12.75" customHeight="1" x14ac:dyDescent="0.25">
      <c r="A51" s="7" t="s">
        <v>26</v>
      </c>
      <c r="B51" s="73">
        <v>0</v>
      </c>
      <c r="C51" s="73">
        <v>0</v>
      </c>
      <c r="D51" s="6" t="s">
        <v>27</v>
      </c>
      <c r="E51" s="73">
        <v>0</v>
      </c>
      <c r="F51" s="73">
        <v>0</v>
      </c>
    </row>
    <row r="52" spans="1:6" ht="11.25" customHeight="1" x14ac:dyDescent="0.25">
      <c r="A52" s="7" t="s">
        <v>28</v>
      </c>
      <c r="B52" s="73">
        <v>0</v>
      </c>
      <c r="C52" s="73">
        <v>0</v>
      </c>
      <c r="D52" s="6" t="s">
        <v>29</v>
      </c>
      <c r="E52" s="73">
        <v>0</v>
      </c>
      <c r="F52" s="73">
        <v>0</v>
      </c>
    </row>
    <row r="53" spans="1:6" ht="13.5" customHeight="1" x14ac:dyDescent="0.25">
      <c r="A53" s="7" t="s">
        <v>30</v>
      </c>
      <c r="B53" s="73">
        <v>0</v>
      </c>
      <c r="C53" s="73">
        <v>0</v>
      </c>
      <c r="D53" s="6" t="s">
        <v>31</v>
      </c>
      <c r="E53" s="73">
        <v>0</v>
      </c>
      <c r="F53" s="73">
        <v>0</v>
      </c>
    </row>
    <row r="54" spans="1:6" ht="12.75" customHeight="1" x14ac:dyDescent="0.25">
      <c r="A54" s="7" t="s">
        <v>32</v>
      </c>
      <c r="B54" s="73">
        <v>57284481</v>
      </c>
      <c r="C54" s="73">
        <v>57284481</v>
      </c>
      <c r="D54" s="6" t="s">
        <v>33</v>
      </c>
      <c r="E54" s="73">
        <v>0</v>
      </c>
      <c r="F54" s="73">
        <v>0</v>
      </c>
    </row>
    <row r="55" spans="1:6" ht="19.5" customHeight="1" x14ac:dyDescent="0.25">
      <c r="A55" s="7" t="s">
        <v>34</v>
      </c>
      <c r="B55" s="73">
        <v>67171</v>
      </c>
      <c r="C55" s="73">
        <v>67171</v>
      </c>
      <c r="D55" s="6" t="s">
        <v>35</v>
      </c>
      <c r="E55" s="73">
        <v>0</v>
      </c>
      <c r="F55" s="73">
        <v>0</v>
      </c>
    </row>
    <row r="56" spans="1:6" ht="11.25" customHeight="1" x14ac:dyDescent="0.25">
      <c r="A56" s="7" t="s">
        <v>36</v>
      </c>
      <c r="B56" s="73">
        <v>-19417947</v>
      </c>
      <c r="C56" s="73">
        <v>-19417947</v>
      </c>
      <c r="D56" s="6" t="s">
        <v>37</v>
      </c>
      <c r="E56" s="79"/>
      <c r="F56" s="79"/>
    </row>
    <row r="57" spans="1:6" ht="10.5" customHeight="1" x14ac:dyDescent="0.25">
      <c r="A57" s="7" t="s">
        <v>38</v>
      </c>
      <c r="B57" s="73">
        <v>0</v>
      </c>
      <c r="C57" s="73">
        <v>0</v>
      </c>
      <c r="D57" s="5"/>
      <c r="E57" s="79"/>
      <c r="F57" s="79"/>
    </row>
    <row r="58" spans="1:6" x14ac:dyDescent="0.25">
      <c r="A58" s="7" t="s">
        <v>39</v>
      </c>
      <c r="B58" s="73">
        <v>0</v>
      </c>
      <c r="C58" s="73">
        <v>0</v>
      </c>
      <c r="D58" s="5" t="s">
        <v>40</v>
      </c>
      <c r="E58" s="79">
        <f>SUM(E51:E56)</f>
        <v>0</v>
      </c>
      <c r="F58" s="79">
        <f>SUM(F51:F56)</f>
        <v>0</v>
      </c>
    </row>
    <row r="59" spans="1:6" x14ac:dyDescent="0.25">
      <c r="A59" s="7" t="s">
        <v>41</v>
      </c>
      <c r="B59" s="73">
        <v>0</v>
      </c>
      <c r="C59" s="73">
        <v>0</v>
      </c>
      <c r="D59" s="13"/>
      <c r="E59" s="79"/>
      <c r="F59" s="79"/>
    </row>
    <row r="60" spans="1:6" ht="14.25" customHeight="1" x14ac:dyDescent="0.25">
      <c r="A60" s="7"/>
      <c r="B60" s="73"/>
      <c r="C60" s="73"/>
      <c r="D60" s="5" t="s">
        <v>42</v>
      </c>
      <c r="E60" s="73">
        <f>E58+E46</f>
        <v>49663</v>
      </c>
      <c r="F60" s="73">
        <f>F58+F46</f>
        <v>22061</v>
      </c>
    </row>
    <row r="61" spans="1:6" ht="18.75" customHeight="1" x14ac:dyDescent="0.25">
      <c r="A61" s="4" t="s">
        <v>43</v>
      </c>
      <c r="B61" s="73">
        <f>SUM(B51:B59)</f>
        <v>37933705</v>
      </c>
      <c r="C61" s="73">
        <f>SUM(C51:C59)</f>
        <v>37933705</v>
      </c>
      <c r="D61" s="6"/>
      <c r="E61" s="79"/>
      <c r="F61" s="79"/>
    </row>
    <row r="62" spans="1:6" x14ac:dyDescent="0.25">
      <c r="A62" s="7"/>
      <c r="B62" s="73"/>
      <c r="C62" s="73"/>
      <c r="D62" s="5" t="s">
        <v>44</v>
      </c>
      <c r="E62" s="79"/>
      <c r="F62" s="79"/>
    </row>
    <row r="63" spans="1:6" ht="11.25" customHeight="1" x14ac:dyDescent="0.25">
      <c r="A63" s="4" t="s">
        <v>45</v>
      </c>
      <c r="B63" s="73">
        <f>B61+B46</f>
        <v>38263845</v>
      </c>
      <c r="C63" s="73">
        <f>C61+C46</f>
        <v>38221688</v>
      </c>
      <c r="D63" s="5"/>
      <c r="E63" s="79"/>
      <c r="F63" s="79"/>
    </row>
    <row r="64" spans="1:6" x14ac:dyDescent="0.25">
      <c r="A64" s="7"/>
      <c r="B64" s="73"/>
      <c r="C64" s="73"/>
      <c r="D64" s="5" t="s">
        <v>46</v>
      </c>
      <c r="E64" s="79">
        <f>SUM(E65:E67)</f>
        <v>0</v>
      </c>
      <c r="F64" s="79">
        <f>SUM(F65:F67)</f>
        <v>0</v>
      </c>
    </row>
    <row r="65" spans="1:6" x14ac:dyDescent="0.25">
      <c r="A65" s="7"/>
      <c r="B65" s="73"/>
      <c r="C65" s="73"/>
      <c r="D65" s="6" t="s">
        <v>47</v>
      </c>
      <c r="E65" s="73">
        <v>0</v>
      </c>
      <c r="F65" s="73">
        <v>0</v>
      </c>
    </row>
    <row r="66" spans="1:6" x14ac:dyDescent="0.25">
      <c r="A66" s="7"/>
      <c r="B66" s="73"/>
      <c r="C66" s="73"/>
      <c r="D66" s="6" t="s">
        <v>48</v>
      </c>
      <c r="E66" s="73">
        <v>0</v>
      </c>
      <c r="F66" s="73">
        <v>0</v>
      </c>
    </row>
    <row r="67" spans="1:6" x14ac:dyDescent="0.25">
      <c r="A67" s="7"/>
      <c r="B67" s="73"/>
      <c r="C67" s="73"/>
      <c r="D67" s="6" t="s">
        <v>49</v>
      </c>
      <c r="E67" s="73">
        <v>0</v>
      </c>
      <c r="F67" s="73">
        <v>0</v>
      </c>
    </row>
    <row r="68" spans="1:6" ht="9" customHeight="1" x14ac:dyDescent="0.25">
      <c r="A68" s="7"/>
      <c r="B68" s="73"/>
      <c r="C68" s="73"/>
      <c r="D68" s="6"/>
      <c r="E68" s="79"/>
      <c r="F68" s="79"/>
    </row>
    <row r="69" spans="1:6" ht="16.5" x14ac:dyDescent="0.25">
      <c r="A69" s="7"/>
      <c r="B69" s="73"/>
      <c r="C69" s="73"/>
      <c r="D69" s="5" t="s">
        <v>50</v>
      </c>
      <c r="E69" s="119">
        <v>38214182</v>
      </c>
      <c r="F69" s="119">
        <f>SUM(F70:F74)</f>
        <v>38199627</v>
      </c>
    </row>
    <row r="70" spans="1:6" x14ac:dyDescent="0.25">
      <c r="A70" s="7"/>
      <c r="B70" s="73"/>
      <c r="C70" s="73"/>
      <c r="D70" s="6" t="s">
        <v>51</v>
      </c>
      <c r="E70" s="73">
        <v>17062</v>
      </c>
      <c r="F70" s="73">
        <v>797635</v>
      </c>
    </row>
    <row r="71" spans="1:6" x14ac:dyDescent="0.25">
      <c r="A71" s="7"/>
      <c r="B71" s="73"/>
      <c r="C71" s="73"/>
      <c r="D71" s="6" t="s">
        <v>52</v>
      </c>
      <c r="E71" s="73">
        <v>38197120</v>
      </c>
      <c r="F71" s="73">
        <v>37401992</v>
      </c>
    </row>
    <row r="72" spans="1:6" x14ac:dyDescent="0.25">
      <c r="A72" s="7"/>
      <c r="B72" s="73"/>
      <c r="C72" s="73"/>
      <c r="D72" s="6" t="s">
        <v>53</v>
      </c>
      <c r="E72" s="73">
        <v>0</v>
      </c>
      <c r="F72" s="73">
        <v>0</v>
      </c>
    </row>
    <row r="73" spans="1:6" x14ac:dyDescent="0.25">
      <c r="A73" s="7"/>
      <c r="B73" s="73"/>
      <c r="C73" s="73"/>
      <c r="D73" s="6" t="s">
        <v>54</v>
      </c>
      <c r="E73" s="73">
        <v>0</v>
      </c>
      <c r="F73" s="73">
        <v>0</v>
      </c>
    </row>
    <row r="74" spans="1:6" x14ac:dyDescent="0.25">
      <c r="A74" s="7"/>
      <c r="B74" s="73"/>
      <c r="C74" s="73"/>
      <c r="D74" s="6" t="s">
        <v>55</v>
      </c>
      <c r="E74" s="73">
        <v>0</v>
      </c>
      <c r="F74" s="73">
        <v>0</v>
      </c>
    </row>
    <row r="75" spans="1:6" ht="9" customHeight="1" x14ac:dyDescent="0.25">
      <c r="A75" s="7"/>
      <c r="B75" s="73"/>
      <c r="C75" s="73"/>
      <c r="D75" s="6"/>
      <c r="E75" s="79"/>
      <c r="F75" s="79"/>
    </row>
    <row r="76" spans="1:6" ht="16.5" x14ac:dyDescent="0.25">
      <c r="A76" s="7"/>
      <c r="B76" s="73"/>
      <c r="C76" s="73"/>
      <c r="D76" s="5" t="s">
        <v>56</v>
      </c>
      <c r="E76" s="79">
        <f>SUM(E77:E78)</f>
        <v>0</v>
      </c>
      <c r="F76" s="79">
        <f>SUM(F77:F78)</f>
        <v>0</v>
      </c>
    </row>
    <row r="77" spans="1:6" x14ac:dyDescent="0.25">
      <c r="A77" s="7"/>
      <c r="B77" s="73"/>
      <c r="C77" s="73"/>
      <c r="D77" s="6" t="s">
        <v>57</v>
      </c>
      <c r="E77" s="73">
        <v>0</v>
      </c>
      <c r="F77" s="73">
        <v>0</v>
      </c>
    </row>
    <row r="78" spans="1:6" x14ac:dyDescent="0.25">
      <c r="A78" s="7"/>
      <c r="B78" s="73"/>
      <c r="C78" s="73"/>
      <c r="D78" s="6" t="s">
        <v>58</v>
      </c>
      <c r="E78" s="73">
        <v>0</v>
      </c>
      <c r="F78" s="73">
        <v>0</v>
      </c>
    </row>
    <row r="79" spans="1:6" ht="11.25" customHeight="1" x14ac:dyDescent="0.25">
      <c r="A79" s="7"/>
      <c r="B79" s="73"/>
      <c r="C79" s="73"/>
      <c r="D79" s="6"/>
      <c r="E79" s="79"/>
      <c r="F79" s="79"/>
    </row>
    <row r="80" spans="1:6" x14ac:dyDescent="0.25">
      <c r="A80" s="7"/>
      <c r="B80" s="73"/>
      <c r="C80" s="73"/>
      <c r="D80" s="5" t="s">
        <v>59</v>
      </c>
      <c r="E80" s="145">
        <f>E76+E69+E64</f>
        <v>38214182</v>
      </c>
      <c r="F80" s="145">
        <f>F76+F69+F64</f>
        <v>38199627</v>
      </c>
    </row>
    <row r="81" spans="1:6" ht="12" customHeight="1" x14ac:dyDescent="0.25">
      <c r="A81" s="7"/>
      <c r="B81" s="73"/>
      <c r="C81" s="73"/>
      <c r="D81" s="6"/>
      <c r="E81" s="79"/>
      <c r="F81" s="79"/>
    </row>
    <row r="82" spans="1:6" x14ac:dyDescent="0.25">
      <c r="A82" s="7"/>
      <c r="B82" s="73"/>
      <c r="C82" s="73"/>
      <c r="D82" s="5" t="s">
        <v>60</v>
      </c>
      <c r="E82" s="73">
        <f>E80+E60</f>
        <v>38263845</v>
      </c>
      <c r="F82" s="73">
        <f>F80+F60</f>
        <v>38221688</v>
      </c>
    </row>
    <row r="83" spans="1:6" ht="15.75" thickBot="1" x14ac:dyDescent="0.3">
      <c r="A83" s="14"/>
      <c r="B83" s="9"/>
      <c r="C83" s="9"/>
      <c r="D83" s="9"/>
      <c r="E83" s="9"/>
      <c r="F83" s="9"/>
    </row>
    <row r="85" spans="1:6" x14ac:dyDescent="0.25">
      <c r="C85" s="130"/>
    </row>
    <row r="86" spans="1:6" x14ac:dyDescent="0.25">
      <c r="A86" s="156" t="s">
        <v>450</v>
      </c>
      <c r="B86" s="156"/>
      <c r="C86" s="156"/>
      <c r="D86" s="156"/>
      <c r="E86" s="156"/>
      <c r="F86" s="156"/>
    </row>
    <row r="87" spans="1:6" x14ac:dyDescent="0.25">
      <c r="A87" s="157" t="s">
        <v>451</v>
      </c>
      <c r="B87" s="157"/>
      <c r="C87" s="157"/>
      <c r="D87" s="157"/>
      <c r="E87" s="157"/>
      <c r="F87" s="157"/>
    </row>
  </sheetData>
  <mergeCells count="6">
    <mergeCell ref="A87:F87"/>
    <mergeCell ref="A1:F1"/>
    <mergeCell ref="A2:F2"/>
    <mergeCell ref="A3:F3"/>
    <mergeCell ref="A4:F4"/>
    <mergeCell ref="A86:F86"/>
  </mergeCells>
  <pageMargins left="0.77" right="0.15748031496062992" top="0.38" bottom="0.36" header="0.15748031496062992" footer="0.15748031496062992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160" zoomScaleNormal="160" workbookViewId="0">
      <selection activeCell="G9" sqref="G9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7" t="s">
        <v>430</v>
      </c>
      <c r="B1" s="178"/>
      <c r="C1" s="178"/>
      <c r="D1" s="178"/>
      <c r="E1" s="178"/>
      <c r="F1" s="178"/>
      <c r="G1" s="178"/>
      <c r="H1" s="178"/>
      <c r="I1" s="179"/>
    </row>
    <row r="2" spans="1:9" ht="15.75" thickBot="1" x14ac:dyDescent="0.3">
      <c r="A2" s="180" t="s">
        <v>61</v>
      </c>
      <c r="B2" s="181"/>
      <c r="C2" s="181"/>
      <c r="D2" s="181"/>
      <c r="E2" s="181"/>
      <c r="F2" s="181"/>
      <c r="G2" s="181"/>
      <c r="H2" s="181"/>
      <c r="I2" s="182"/>
    </row>
    <row r="3" spans="1:9" ht="15.75" thickBot="1" x14ac:dyDescent="0.3">
      <c r="A3" s="180" t="s">
        <v>452</v>
      </c>
      <c r="B3" s="181"/>
      <c r="C3" s="181"/>
      <c r="D3" s="181"/>
      <c r="E3" s="181"/>
      <c r="F3" s="181"/>
      <c r="G3" s="181"/>
      <c r="H3" s="181"/>
      <c r="I3" s="182"/>
    </row>
    <row r="4" spans="1:9" ht="15.75" thickBot="1" x14ac:dyDescent="0.3">
      <c r="A4" s="180" t="s">
        <v>1</v>
      </c>
      <c r="B4" s="181"/>
      <c r="C4" s="181"/>
      <c r="D4" s="181"/>
      <c r="E4" s="181"/>
      <c r="F4" s="181"/>
      <c r="G4" s="181"/>
      <c r="H4" s="181"/>
      <c r="I4" s="182"/>
    </row>
    <row r="5" spans="1:9" ht="24" customHeight="1" x14ac:dyDescent="0.25">
      <c r="A5" s="183" t="s">
        <v>62</v>
      </c>
      <c r="B5" s="184"/>
      <c r="C5" s="16" t="s">
        <v>63</v>
      </c>
      <c r="D5" s="158" t="s">
        <v>64</v>
      </c>
      <c r="E5" s="158" t="s">
        <v>65</v>
      </c>
      <c r="F5" s="158" t="s">
        <v>66</v>
      </c>
      <c r="G5" s="16" t="s">
        <v>67</v>
      </c>
      <c r="H5" s="158" t="s">
        <v>69</v>
      </c>
      <c r="I5" s="158" t="s">
        <v>70</v>
      </c>
    </row>
    <row r="6" spans="1:9" ht="25.5" thickBot="1" x14ac:dyDescent="0.3">
      <c r="A6" s="185"/>
      <c r="B6" s="186"/>
      <c r="C6" s="17" t="s">
        <v>455</v>
      </c>
      <c r="D6" s="160"/>
      <c r="E6" s="160"/>
      <c r="F6" s="160"/>
      <c r="G6" s="17" t="s">
        <v>68</v>
      </c>
      <c r="H6" s="160"/>
      <c r="I6" s="160"/>
    </row>
    <row r="7" spans="1:9" ht="10.5" customHeight="1" x14ac:dyDescent="0.25">
      <c r="A7" s="175"/>
      <c r="B7" s="176"/>
      <c r="C7" s="77"/>
      <c r="D7" s="77"/>
      <c r="E7" s="77"/>
      <c r="F7" s="77"/>
      <c r="G7" s="77"/>
      <c r="H7" s="77"/>
      <c r="I7" s="77"/>
    </row>
    <row r="8" spans="1:9" x14ac:dyDescent="0.25">
      <c r="A8" s="167" t="s">
        <v>71</v>
      </c>
      <c r="B8" s="168"/>
      <c r="C8" s="80">
        <f>C9+C13</f>
        <v>0</v>
      </c>
      <c r="D8" s="80">
        <f t="shared" ref="D8:I8" si="0">D9+D13</f>
        <v>0</v>
      </c>
      <c r="E8" s="80">
        <f t="shared" si="0"/>
        <v>0</v>
      </c>
      <c r="F8" s="80">
        <f t="shared" si="0"/>
        <v>0</v>
      </c>
      <c r="G8" s="80">
        <f>C8+D8-E8+F8</f>
        <v>0</v>
      </c>
      <c r="H8" s="80">
        <f t="shared" si="0"/>
        <v>0</v>
      </c>
      <c r="I8" s="80">
        <f t="shared" si="0"/>
        <v>0</v>
      </c>
    </row>
    <row r="9" spans="1:9" x14ac:dyDescent="0.25">
      <c r="A9" s="167" t="s">
        <v>72</v>
      </c>
      <c r="B9" s="168"/>
      <c r="C9" s="77">
        <f>SUM(C10:C12)</f>
        <v>0</v>
      </c>
      <c r="D9" s="77">
        <f t="shared" ref="D9:I9" si="1">SUM(D10:D12)</f>
        <v>0</v>
      </c>
      <c r="E9" s="77">
        <f t="shared" si="1"/>
        <v>0</v>
      </c>
      <c r="F9" s="77">
        <f t="shared" si="1"/>
        <v>0</v>
      </c>
      <c r="G9" s="80">
        <f t="shared" ref="G9:G29" si="2">C9+D9-E9+F9</f>
        <v>0</v>
      </c>
      <c r="H9" s="77">
        <f t="shared" si="1"/>
        <v>0</v>
      </c>
      <c r="I9" s="77">
        <f t="shared" si="1"/>
        <v>0</v>
      </c>
    </row>
    <row r="10" spans="1:9" x14ac:dyDescent="0.25">
      <c r="A10" s="18"/>
      <c r="B10" s="6" t="s">
        <v>73</v>
      </c>
      <c r="C10" s="77">
        <v>0</v>
      </c>
      <c r="D10" s="77">
        <v>0</v>
      </c>
      <c r="E10" s="77">
        <v>0</v>
      </c>
      <c r="F10" s="77">
        <v>0</v>
      </c>
      <c r="G10" s="80">
        <f t="shared" si="2"/>
        <v>0</v>
      </c>
      <c r="H10" s="77">
        <v>0</v>
      </c>
      <c r="I10" s="77">
        <v>0</v>
      </c>
    </row>
    <row r="11" spans="1:9" x14ac:dyDescent="0.25">
      <c r="A11" s="19"/>
      <c r="B11" s="6" t="s">
        <v>74</v>
      </c>
      <c r="C11" s="73">
        <v>0</v>
      </c>
      <c r="D11" s="73">
        <v>0</v>
      </c>
      <c r="E11" s="73">
        <v>0</v>
      </c>
      <c r="F11" s="73">
        <v>0</v>
      </c>
      <c r="G11" s="80">
        <f t="shared" si="2"/>
        <v>0</v>
      </c>
      <c r="H11" s="73">
        <v>0</v>
      </c>
      <c r="I11" s="73">
        <v>0</v>
      </c>
    </row>
    <row r="12" spans="1:9" ht="16.5" x14ac:dyDescent="0.25">
      <c r="A12" s="19"/>
      <c r="B12" s="6" t="s">
        <v>75</v>
      </c>
      <c r="C12" s="73">
        <v>0</v>
      </c>
      <c r="D12" s="73">
        <v>0</v>
      </c>
      <c r="E12" s="73">
        <v>0</v>
      </c>
      <c r="F12" s="73">
        <v>0</v>
      </c>
      <c r="G12" s="80">
        <f t="shared" si="2"/>
        <v>0</v>
      </c>
      <c r="H12" s="73">
        <v>0</v>
      </c>
      <c r="I12" s="73">
        <v>0</v>
      </c>
    </row>
    <row r="13" spans="1:9" x14ac:dyDescent="0.25">
      <c r="A13" s="167" t="s">
        <v>76</v>
      </c>
      <c r="B13" s="168"/>
      <c r="C13" s="77">
        <f>SUM(C14:C16)</f>
        <v>0</v>
      </c>
      <c r="D13" s="77">
        <f t="shared" ref="D13:I13" si="3">SUM(D14:D16)</f>
        <v>0</v>
      </c>
      <c r="E13" s="77">
        <f t="shared" si="3"/>
        <v>0</v>
      </c>
      <c r="F13" s="77">
        <f t="shared" si="3"/>
        <v>0</v>
      </c>
      <c r="G13" s="80">
        <f t="shared" si="2"/>
        <v>0</v>
      </c>
      <c r="H13" s="77">
        <f t="shared" si="3"/>
        <v>0</v>
      </c>
      <c r="I13" s="77">
        <f t="shared" si="3"/>
        <v>0</v>
      </c>
    </row>
    <row r="14" spans="1:9" x14ac:dyDescent="0.25">
      <c r="A14" s="18"/>
      <c r="B14" s="6" t="s">
        <v>77</v>
      </c>
      <c r="C14" s="77">
        <v>0</v>
      </c>
      <c r="D14" s="77">
        <v>0</v>
      </c>
      <c r="E14" s="77">
        <v>0</v>
      </c>
      <c r="F14" s="77">
        <v>0</v>
      </c>
      <c r="G14" s="80">
        <f t="shared" si="2"/>
        <v>0</v>
      </c>
      <c r="H14" s="77">
        <v>0</v>
      </c>
      <c r="I14" s="77">
        <v>0</v>
      </c>
    </row>
    <row r="15" spans="1:9" x14ac:dyDescent="0.25">
      <c r="A15" s="19"/>
      <c r="B15" s="6" t="s">
        <v>78</v>
      </c>
      <c r="C15" s="73">
        <v>0</v>
      </c>
      <c r="D15" s="73">
        <v>0</v>
      </c>
      <c r="E15" s="73">
        <v>0</v>
      </c>
      <c r="F15" s="73">
        <v>0</v>
      </c>
      <c r="G15" s="80">
        <f t="shared" si="2"/>
        <v>0</v>
      </c>
      <c r="H15" s="73">
        <v>0</v>
      </c>
      <c r="I15" s="73">
        <v>0</v>
      </c>
    </row>
    <row r="16" spans="1:9" ht="16.5" x14ac:dyDescent="0.25">
      <c r="A16" s="19"/>
      <c r="B16" s="6" t="s">
        <v>79</v>
      </c>
      <c r="C16" s="73">
        <v>0</v>
      </c>
      <c r="D16" s="73">
        <v>0</v>
      </c>
      <c r="E16" s="73">
        <v>0</v>
      </c>
      <c r="F16" s="73">
        <v>0</v>
      </c>
      <c r="G16" s="80">
        <f t="shared" si="2"/>
        <v>0</v>
      </c>
      <c r="H16" s="73">
        <v>0</v>
      </c>
      <c r="I16" s="73">
        <v>0</v>
      </c>
    </row>
    <row r="17" spans="1:9" x14ac:dyDescent="0.25">
      <c r="A17" s="167" t="s">
        <v>80</v>
      </c>
      <c r="B17" s="168"/>
      <c r="C17" s="77">
        <v>22061</v>
      </c>
      <c r="D17" s="120">
        <v>0</v>
      </c>
      <c r="E17" s="120">
        <v>0</v>
      </c>
      <c r="F17" s="120">
        <v>0</v>
      </c>
      <c r="G17" s="80">
        <v>49663</v>
      </c>
      <c r="H17" s="120">
        <v>0</v>
      </c>
      <c r="I17" s="120">
        <v>0</v>
      </c>
    </row>
    <row r="18" spans="1:9" ht="11.25" customHeight="1" x14ac:dyDescent="0.25">
      <c r="A18" s="19"/>
      <c r="B18" s="6"/>
      <c r="C18" s="73"/>
      <c r="D18" s="73"/>
      <c r="E18" s="73"/>
      <c r="F18" s="73"/>
      <c r="G18" s="80">
        <f t="shared" si="2"/>
        <v>0</v>
      </c>
      <c r="H18" s="73"/>
      <c r="I18" s="73"/>
    </row>
    <row r="19" spans="1:9" ht="16.5" customHeight="1" x14ac:dyDescent="0.25">
      <c r="A19" s="167" t="s">
        <v>81</v>
      </c>
      <c r="B19" s="168"/>
      <c r="C19" s="77">
        <f>C8+C17</f>
        <v>22061</v>
      </c>
      <c r="D19" s="77">
        <f t="shared" ref="D19:I19" si="4">D8+D17</f>
        <v>0</v>
      </c>
      <c r="E19" s="77">
        <f t="shared" si="4"/>
        <v>0</v>
      </c>
      <c r="F19" s="77">
        <f t="shared" si="4"/>
        <v>0</v>
      </c>
      <c r="G19" s="77">
        <f t="shared" si="4"/>
        <v>49663</v>
      </c>
      <c r="H19" s="77">
        <f t="shared" si="4"/>
        <v>0</v>
      </c>
      <c r="I19" s="77">
        <f t="shared" si="4"/>
        <v>0</v>
      </c>
    </row>
    <row r="20" spans="1:9" ht="9.75" customHeight="1" x14ac:dyDescent="0.25">
      <c r="A20" s="167"/>
      <c r="B20" s="168"/>
      <c r="C20" s="77"/>
      <c r="D20" s="77"/>
      <c r="E20" s="77"/>
      <c r="F20" s="77"/>
      <c r="G20" s="80">
        <f t="shared" si="2"/>
        <v>0</v>
      </c>
      <c r="H20" s="77"/>
      <c r="I20" s="77"/>
    </row>
    <row r="21" spans="1:9" ht="16.5" customHeight="1" x14ac:dyDescent="0.25">
      <c r="A21" s="167" t="s">
        <v>82</v>
      </c>
      <c r="B21" s="168"/>
      <c r="C21" s="77">
        <f>SUM(C22:C24)</f>
        <v>0</v>
      </c>
      <c r="D21" s="77">
        <f t="shared" ref="D21:I21" si="5">SUM(D22:D24)</f>
        <v>0</v>
      </c>
      <c r="E21" s="77">
        <f t="shared" si="5"/>
        <v>0</v>
      </c>
      <c r="F21" s="77">
        <f t="shared" si="5"/>
        <v>0</v>
      </c>
      <c r="G21" s="80">
        <f t="shared" si="2"/>
        <v>0</v>
      </c>
      <c r="H21" s="77">
        <f t="shared" si="5"/>
        <v>0</v>
      </c>
      <c r="I21" s="77">
        <f t="shared" si="5"/>
        <v>0</v>
      </c>
    </row>
    <row r="22" spans="1:9" x14ac:dyDescent="0.25">
      <c r="A22" s="169" t="s">
        <v>83</v>
      </c>
      <c r="B22" s="170"/>
      <c r="C22" s="80">
        <v>0</v>
      </c>
      <c r="D22" s="80">
        <v>0</v>
      </c>
      <c r="E22" s="80">
        <v>0</v>
      </c>
      <c r="F22" s="80">
        <v>0</v>
      </c>
      <c r="G22" s="80">
        <f t="shared" si="2"/>
        <v>0</v>
      </c>
      <c r="H22" s="80">
        <v>0</v>
      </c>
      <c r="I22" s="80">
        <v>0</v>
      </c>
    </row>
    <row r="23" spans="1:9" x14ac:dyDescent="0.25">
      <c r="A23" s="169" t="s">
        <v>84</v>
      </c>
      <c r="B23" s="170"/>
      <c r="C23" s="80">
        <v>0</v>
      </c>
      <c r="D23" s="80">
        <v>0</v>
      </c>
      <c r="E23" s="80">
        <v>0</v>
      </c>
      <c r="F23" s="80">
        <v>0</v>
      </c>
      <c r="G23" s="80">
        <f t="shared" si="2"/>
        <v>0</v>
      </c>
      <c r="H23" s="80">
        <v>0</v>
      </c>
      <c r="I23" s="80">
        <v>0</v>
      </c>
    </row>
    <row r="24" spans="1:9" x14ac:dyDescent="0.25">
      <c r="A24" s="169" t="s">
        <v>85</v>
      </c>
      <c r="B24" s="170"/>
      <c r="C24" s="80">
        <v>0</v>
      </c>
      <c r="D24" s="80">
        <v>0</v>
      </c>
      <c r="E24" s="80">
        <v>0</v>
      </c>
      <c r="F24" s="80">
        <v>0</v>
      </c>
      <c r="G24" s="80">
        <f t="shared" si="2"/>
        <v>0</v>
      </c>
      <c r="H24" s="80">
        <v>0</v>
      </c>
      <c r="I24" s="80">
        <v>0</v>
      </c>
    </row>
    <row r="25" spans="1:9" ht="7.5" customHeight="1" x14ac:dyDescent="0.25">
      <c r="A25" s="173"/>
      <c r="B25" s="174"/>
      <c r="C25" s="80"/>
      <c r="D25" s="80"/>
      <c r="E25" s="80"/>
      <c r="F25" s="80"/>
      <c r="G25" s="80">
        <f t="shared" si="2"/>
        <v>0</v>
      </c>
      <c r="H25" s="80"/>
      <c r="I25" s="80"/>
    </row>
    <row r="26" spans="1:9" ht="16.5" customHeight="1" x14ac:dyDescent="0.25">
      <c r="A26" s="167" t="s">
        <v>86</v>
      </c>
      <c r="B26" s="168"/>
      <c r="C26" s="80">
        <f>SUM(C27:C29)</f>
        <v>0</v>
      </c>
      <c r="D26" s="80">
        <f t="shared" ref="D26:I26" si="6">SUM(D27:D29)</f>
        <v>0</v>
      </c>
      <c r="E26" s="80">
        <f t="shared" si="6"/>
        <v>0</v>
      </c>
      <c r="F26" s="80">
        <f t="shared" si="6"/>
        <v>0</v>
      </c>
      <c r="G26" s="80">
        <f t="shared" si="2"/>
        <v>0</v>
      </c>
      <c r="H26" s="80">
        <f t="shared" si="6"/>
        <v>0</v>
      </c>
      <c r="I26" s="80">
        <f t="shared" si="6"/>
        <v>0</v>
      </c>
    </row>
    <row r="27" spans="1:9" x14ac:dyDescent="0.25">
      <c r="A27" s="169" t="s">
        <v>87</v>
      </c>
      <c r="B27" s="170"/>
      <c r="C27" s="80">
        <v>0</v>
      </c>
      <c r="D27" s="80">
        <v>0</v>
      </c>
      <c r="E27" s="80">
        <v>0</v>
      </c>
      <c r="F27" s="80">
        <v>0</v>
      </c>
      <c r="G27" s="80">
        <f t="shared" si="2"/>
        <v>0</v>
      </c>
      <c r="H27" s="80">
        <v>0</v>
      </c>
      <c r="I27" s="80">
        <v>0</v>
      </c>
    </row>
    <row r="28" spans="1:9" x14ac:dyDescent="0.25">
      <c r="A28" s="169" t="s">
        <v>88</v>
      </c>
      <c r="B28" s="170"/>
      <c r="C28" s="80">
        <v>0</v>
      </c>
      <c r="D28" s="80">
        <v>0</v>
      </c>
      <c r="E28" s="80">
        <v>0</v>
      </c>
      <c r="F28" s="80">
        <v>0</v>
      </c>
      <c r="G28" s="80">
        <f t="shared" si="2"/>
        <v>0</v>
      </c>
      <c r="H28" s="80">
        <v>0</v>
      </c>
      <c r="I28" s="80">
        <v>0</v>
      </c>
    </row>
    <row r="29" spans="1:9" x14ac:dyDescent="0.25">
      <c r="A29" s="169" t="s">
        <v>89</v>
      </c>
      <c r="B29" s="170"/>
      <c r="C29" s="80">
        <v>0</v>
      </c>
      <c r="D29" s="80">
        <v>0</v>
      </c>
      <c r="E29" s="80">
        <v>0</v>
      </c>
      <c r="F29" s="80">
        <v>0</v>
      </c>
      <c r="G29" s="80">
        <f t="shared" si="2"/>
        <v>0</v>
      </c>
      <c r="H29" s="80">
        <v>0</v>
      </c>
      <c r="I29" s="80">
        <v>0</v>
      </c>
    </row>
    <row r="30" spans="1:9" ht="7.5" customHeight="1" thickBot="1" x14ac:dyDescent="0.3">
      <c r="A30" s="171"/>
      <c r="B30" s="172"/>
      <c r="C30" s="81"/>
      <c r="D30" s="81"/>
      <c r="E30" s="81"/>
      <c r="F30" s="81"/>
      <c r="G30" s="81"/>
      <c r="H30" s="81"/>
      <c r="I30" s="81"/>
    </row>
    <row r="33" spans="1:9" ht="15.75" thickBot="1" x14ac:dyDescent="0.3"/>
    <row r="34" spans="1:9" x14ac:dyDescent="0.25">
      <c r="A34" s="161" t="s">
        <v>90</v>
      </c>
      <c r="B34" s="162"/>
      <c r="C34" s="20" t="s">
        <v>91</v>
      </c>
      <c r="D34" s="20" t="s">
        <v>93</v>
      </c>
      <c r="E34" s="20" t="s">
        <v>96</v>
      </c>
      <c r="F34" s="158" t="s">
        <v>98</v>
      </c>
      <c r="G34" s="20" t="s">
        <v>99</v>
      </c>
    </row>
    <row r="35" spans="1:9" x14ac:dyDescent="0.25">
      <c r="A35" s="163"/>
      <c r="B35" s="164"/>
      <c r="C35" s="16" t="s">
        <v>92</v>
      </c>
      <c r="D35" s="16" t="s">
        <v>94</v>
      </c>
      <c r="E35" s="16" t="s">
        <v>97</v>
      </c>
      <c r="F35" s="159"/>
      <c r="G35" s="16" t="s">
        <v>100</v>
      </c>
    </row>
    <row r="36" spans="1:9" ht="15.75" thickBot="1" x14ac:dyDescent="0.3">
      <c r="A36" s="163"/>
      <c r="B36" s="164"/>
      <c r="C36" s="21"/>
      <c r="D36" s="17" t="s">
        <v>95</v>
      </c>
      <c r="E36" s="21"/>
      <c r="F36" s="160"/>
      <c r="G36" s="21"/>
    </row>
    <row r="37" spans="1:9" x14ac:dyDescent="0.25">
      <c r="A37" s="165" t="s">
        <v>101</v>
      </c>
      <c r="B37" s="166"/>
      <c r="C37" s="73">
        <v>0</v>
      </c>
      <c r="D37" s="73">
        <v>0</v>
      </c>
      <c r="E37" s="73">
        <v>0</v>
      </c>
      <c r="F37" s="73">
        <v>0</v>
      </c>
      <c r="G37" s="73">
        <v>0</v>
      </c>
    </row>
    <row r="38" spans="1:9" x14ac:dyDescent="0.25">
      <c r="A38" s="49"/>
      <c r="B38" s="6" t="s">
        <v>102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</row>
    <row r="39" spans="1:9" x14ac:dyDescent="0.25">
      <c r="A39" s="49"/>
      <c r="B39" s="6" t="s">
        <v>103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</row>
    <row r="40" spans="1:9" ht="15.75" thickBot="1" x14ac:dyDescent="0.3">
      <c r="A40" s="15"/>
      <c r="B40" s="9" t="s">
        <v>104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</row>
    <row r="42" spans="1:9" x14ac:dyDescent="0.25">
      <c r="E42" s="130"/>
      <c r="F42" s="130"/>
      <c r="G42" s="130"/>
      <c r="H42" s="130"/>
    </row>
    <row r="43" spans="1:9" x14ac:dyDescent="0.25">
      <c r="A43" s="156" t="s">
        <v>450</v>
      </c>
      <c r="B43" s="156"/>
      <c r="C43" s="156"/>
      <c r="D43" s="156"/>
      <c r="E43" s="156"/>
      <c r="F43" s="156"/>
      <c r="G43" s="156"/>
      <c r="H43" s="156"/>
      <c r="I43" s="156"/>
    </row>
    <row r="44" spans="1:9" x14ac:dyDescent="0.25">
      <c r="A44" s="157" t="s">
        <v>453</v>
      </c>
      <c r="B44" s="157"/>
      <c r="C44" s="157"/>
      <c r="D44" s="157"/>
      <c r="E44" s="157"/>
      <c r="F44" s="157"/>
      <c r="G44" s="157"/>
      <c r="H44" s="157"/>
      <c r="I44" s="157"/>
    </row>
  </sheetData>
  <mergeCells count="32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F34:F36"/>
    <mergeCell ref="A34:B36"/>
    <mergeCell ref="A37:B37"/>
    <mergeCell ref="A43:I43"/>
    <mergeCell ref="A44:I44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30" zoomScaleNormal="130" workbookViewId="0">
      <selection activeCell="F8" sqref="F8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187" t="s">
        <v>430</v>
      </c>
      <c r="B1" s="188"/>
      <c r="C1" s="188"/>
      <c r="D1" s="188"/>
      <c r="E1" s="188"/>
      <c r="F1" s="188"/>
      <c r="G1" s="188"/>
      <c r="H1" s="188"/>
      <c r="I1" s="188"/>
      <c r="J1" s="188"/>
      <c r="K1" s="189"/>
    </row>
    <row r="2" spans="1:11" ht="15.75" thickBot="1" x14ac:dyDescent="0.3">
      <c r="A2" s="190" t="s">
        <v>105</v>
      </c>
      <c r="B2" s="191"/>
      <c r="C2" s="191"/>
      <c r="D2" s="191"/>
      <c r="E2" s="191"/>
      <c r="F2" s="191"/>
      <c r="G2" s="191"/>
      <c r="H2" s="191"/>
      <c r="I2" s="191"/>
      <c r="J2" s="191"/>
      <c r="K2" s="192"/>
    </row>
    <row r="3" spans="1:11" ht="15.75" thickBot="1" x14ac:dyDescent="0.3">
      <c r="A3" s="190" t="s">
        <v>452</v>
      </c>
      <c r="B3" s="191"/>
      <c r="C3" s="191"/>
      <c r="D3" s="191"/>
      <c r="E3" s="191"/>
      <c r="F3" s="191"/>
      <c r="G3" s="191"/>
      <c r="H3" s="191"/>
      <c r="I3" s="191"/>
      <c r="J3" s="191"/>
      <c r="K3" s="192"/>
    </row>
    <row r="4" spans="1:11" ht="15.75" thickBot="1" x14ac:dyDescent="0.3">
      <c r="A4" s="190" t="s">
        <v>1</v>
      </c>
      <c r="B4" s="191"/>
      <c r="C4" s="191"/>
      <c r="D4" s="191"/>
      <c r="E4" s="191"/>
      <c r="F4" s="191"/>
      <c r="G4" s="191"/>
      <c r="H4" s="191"/>
      <c r="I4" s="191"/>
      <c r="J4" s="191"/>
      <c r="K4" s="192"/>
    </row>
    <row r="5" spans="1:11" ht="75" thickBot="1" x14ac:dyDescent="0.3">
      <c r="A5" s="22" t="s">
        <v>106</v>
      </c>
      <c r="B5" s="23" t="s">
        <v>107</v>
      </c>
      <c r="C5" s="23" t="s">
        <v>108</v>
      </c>
      <c r="D5" s="23" t="s">
        <v>109</v>
      </c>
      <c r="E5" s="23" t="s">
        <v>110</v>
      </c>
      <c r="F5" s="23" t="s">
        <v>111</v>
      </c>
      <c r="G5" s="23" t="s">
        <v>112</v>
      </c>
      <c r="H5" s="23" t="s">
        <v>113</v>
      </c>
      <c r="I5" s="23" t="s">
        <v>114</v>
      </c>
      <c r="J5" s="23" t="s">
        <v>115</v>
      </c>
      <c r="K5" s="23" t="s">
        <v>116</v>
      </c>
    </row>
    <row r="6" spans="1:11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6.5" x14ac:dyDescent="0.25">
      <c r="A7" s="26" t="s">
        <v>117</v>
      </c>
      <c r="B7" s="83"/>
      <c r="C7" s="83"/>
      <c r="D7" s="83"/>
      <c r="E7" s="83"/>
      <c r="F7" s="83"/>
      <c r="G7" s="83">
        <f t="shared" ref="G7:K7" si="0">SUM(G8:G11)</f>
        <v>0</v>
      </c>
      <c r="H7" s="83">
        <f t="shared" si="0"/>
        <v>0</v>
      </c>
      <c r="I7" s="83">
        <f t="shared" si="0"/>
        <v>0</v>
      </c>
      <c r="J7" s="83">
        <f t="shared" si="0"/>
        <v>0</v>
      </c>
      <c r="K7" s="83">
        <f t="shared" si="0"/>
        <v>0</v>
      </c>
    </row>
    <row r="8" spans="1:11" x14ac:dyDescent="0.25">
      <c r="A8" s="28" t="s">
        <v>118</v>
      </c>
      <c r="B8" s="84"/>
      <c r="C8" s="84"/>
      <c r="D8" s="84"/>
      <c r="E8" s="84"/>
      <c r="F8" s="84"/>
      <c r="G8" s="84">
        <v>0</v>
      </c>
      <c r="H8" s="84">
        <v>0</v>
      </c>
      <c r="I8" s="84">
        <v>0</v>
      </c>
      <c r="J8" s="84">
        <v>0</v>
      </c>
      <c r="K8" s="84">
        <v>0</v>
      </c>
    </row>
    <row r="9" spans="1:11" x14ac:dyDescent="0.25">
      <c r="A9" s="28" t="s">
        <v>119</v>
      </c>
      <c r="B9" s="84"/>
      <c r="C9" s="84"/>
      <c r="D9" s="84"/>
      <c r="E9" s="84"/>
      <c r="F9" s="84"/>
      <c r="G9" s="84">
        <v>0</v>
      </c>
      <c r="H9" s="84">
        <v>0</v>
      </c>
      <c r="I9" s="84">
        <v>0</v>
      </c>
      <c r="J9" s="84">
        <v>0</v>
      </c>
      <c r="K9" s="84">
        <v>0</v>
      </c>
    </row>
    <row r="10" spans="1:11" x14ac:dyDescent="0.25">
      <c r="A10" s="28" t="s">
        <v>120</v>
      </c>
      <c r="B10" s="84"/>
      <c r="C10" s="84"/>
      <c r="D10" s="84"/>
      <c r="E10" s="84"/>
      <c r="F10" s="84"/>
      <c r="G10" s="84">
        <v>0</v>
      </c>
      <c r="H10" s="84">
        <v>0</v>
      </c>
      <c r="I10" s="84">
        <v>0</v>
      </c>
      <c r="J10" s="84">
        <v>0</v>
      </c>
      <c r="K10" s="84">
        <v>0</v>
      </c>
    </row>
    <row r="11" spans="1:11" x14ac:dyDescent="0.25">
      <c r="A11" s="28" t="s">
        <v>121</v>
      </c>
      <c r="B11" s="84"/>
      <c r="C11" s="84"/>
      <c r="D11" s="84"/>
      <c r="E11" s="84"/>
      <c r="F11" s="84"/>
      <c r="G11" s="84">
        <v>0</v>
      </c>
      <c r="H11" s="84">
        <v>0</v>
      </c>
      <c r="I11" s="84">
        <v>0</v>
      </c>
      <c r="J11" s="84">
        <v>0</v>
      </c>
      <c r="K11" s="84">
        <v>0</v>
      </c>
    </row>
    <row r="12" spans="1:11" x14ac:dyDescent="0.25">
      <c r="A12" s="29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11.25" customHeight="1" x14ac:dyDescent="0.25">
      <c r="A13" s="26" t="s">
        <v>122</v>
      </c>
      <c r="B13" s="83"/>
      <c r="C13" s="83"/>
      <c r="D13" s="83"/>
      <c r="E13" s="83"/>
      <c r="F13" s="83"/>
      <c r="G13" s="83">
        <f t="shared" ref="G13:K13" si="1">SUM(G14:G17)</f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</row>
    <row r="14" spans="1:11" x14ac:dyDescent="0.25">
      <c r="A14" s="28" t="s">
        <v>123</v>
      </c>
      <c r="B14" s="84"/>
      <c r="C14" s="84"/>
      <c r="D14" s="84"/>
      <c r="E14" s="84"/>
      <c r="F14" s="84"/>
      <c r="G14" s="84">
        <v>0</v>
      </c>
      <c r="H14" s="84">
        <v>0</v>
      </c>
      <c r="I14" s="84">
        <v>0</v>
      </c>
      <c r="J14" s="84">
        <v>0</v>
      </c>
      <c r="K14" s="84">
        <v>0</v>
      </c>
    </row>
    <row r="15" spans="1:11" x14ac:dyDescent="0.25">
      <c r="A15" s="28" t="s">
        <v>124</v>
      </c>
      <c r="B15" s="84"/>
      <c r="C15" s="84"/>
      <c r="D15" s="84"/>
      <c r="E15" s="84"/>
      <c r="F15" s="84"/>
      <c r="G15" s="84">
        <v>0</v>
      </c>
      <c r="H15" s="84">
        <v>0</v>
      </c>
      <c r="I15" s="84">
        <v>0</v>
      </c>
      <c r="J15" s="84">
        <v>0</v>
      </c>
      <c r="K15" s="84">
        <v>0</v>
      </c>
    </row>
    <row r="16" spans="1:11" x14ac:dyDescent="0.25">
      <c r="A16" s="28" t="s">
        <v>125</v>
      </c>
      <c r="B16" s="84"/>
      <c r="C16" s="84"/>
      <c r="D16" s="84"/>
      <c r="E16" s="84"/>
      <c r="F16" s="84"/>
      <c r="G16" s="84">
        <v>0</v>
      </c>
      <c r="H16" s="84">
        <v>0</v>
      </c>
      <c r="I16" s="84">
        <v>0</v>
      </c>
      <c r="J16" s="84">
        <v>0</v>
      </c>
      <c r="K16" s="84">
        <v>0</v>
      </c>
    </row>
    <row r="17" spans="1:11" x14ac:dyDescent="0.25">
      <c r="A17" s="28" t="s">
        <v>126</v>
      </c>
      <c r="B17" s="84"/>
      <c r="C17" s="84"/>
      <c r="D17" s="84"/>
      <c r="E17" s="84"/>
      <c r="F17" s="84"/>
      <c r="G17" s="84">
        <v>0</v>
      </c>
      <c r="H17" s="84">
        <v>0</v>
      </c>
      <c r="I17" s="84">
        <v>0</v>
      </c>
      <c r="J17" s="84">
        <v>0</v>
      </c>
      <c r="K17" s="84">
        <v>0</v>
      </c>
    </row>
    <row r="18" spans="1:11" ht="9" customHeight="1" x14ac:dyDescent="0.25">
      <c r="A18" s="29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24.75" x14ac:dyDescent="0.25">
      <c r="A19" s="26" t="s">
        <v>127</v>
      </c>
      <c r="B19" s="27"/>
      <c r="C19" s="83"/>
      <c r="D19" s="83"/>
      <c r="E19" s="83"/>
      <c r="F19" s="83"/>
      <c r="G19" s="83">
        <f t="shared" ref="G19:K19" si="2">G7+G13</f>
        <v>0</v>
      </c>
      <c r="H19" s="83">
        <f t="shared" si="2"/>
        <v>0</v>
      </c>
      <c r="I19" s="83">
        <f t="shared" si="2"/>
        <v>0</v>
      </c>
      <c r="J19" s="83">
        <f t="shared" si="2"/>
        <v>0</v>
      </c>
      <c r="K19" s="83">
        <f t="shared" si="2"/>
        <v>0</v>
      </c>
    </row>
    <row r="20" spans="1:11" ht="15.75" thickBot="1" x14ac:dyDescent="0.3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3" spans="1:11" x14ac:dyDescent="0.25">
      <c r="A23" s="156" t="s">
        <v>450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</row>
    <row r="24" spans="1:11" x14ac:dyDescent="0.25">
      <c r="A24" s="157" t="s">
        <v>451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</row>
  </sheetData>
  <mergeCells count="6">
    <mergeCell ref="A24:K24"/>
    <mergeCell ref="A1:K1"/>
    <mergeCell ref="A2:K2"/>
    <mergeCell ref="A3:K3"/>
    <mergeCell ref="A4:K4"/>
    <mergeCell ref="A23:K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="130" zoomScaleNormal="130" workbookViewId="0">
      <selection activeCell="D11" sqref="D11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07" t="s">
        <v>430</v>
      </c>
      <c r="B1" s="208"/>
      <c r="C1" s="208"/>
      <c r="D1" s="208"/>
      <c r="E1" s="208"/>
    </row>
    <row r="2" spans="1:5" ht="10.5" customHeight="1" x14ac:dyDescent="0.25">
      <c r="A2" s="207" t="s">
        <v>128</v>
      </c>
      <c r="B2" s="208"/>
      <c r="C2" s="208"/>
      <c r="D2" s="208"/>
      <c r="E2" s="208"/>
    </row>
    <row r="3" spans="1:5" ht="11.25" customHeight="1" x14ac:dyDescent="0.25">
      <c r="A3" s="207" t="s">
        <v>452</v>
      </c>
      <c r="B3" s="208"/>
      <c r="C3" s="208"/>
      <c r="D3" s="208"/>
      <c r="E3" s="208"/>
    </row>
    <row r="4" spans="1:5" ht="9.75" customHeight="1" thickBot="1" x14ac:dyDescent="0.3">
      <c r="A4" s="209" t="s">
        <v>1</v>
      </c>
      <c r="B4" s="210"/>
      <c r="C4" s="210"/>
      <c r="D4" s="210"/>
      <c r="E4" s="210"/>
    </row>
    <row r="5" spans="1:5" ht="11.25" customHeight="1" x14ac:dyDescent="0.25">
      <c r="A5" s="199" t="s">
        <v>2</v>
      </c>
      <c r="B5" s="200"/>
      <c r="C5" s="32" t="s">
        <v>129</v>
      </c>
      <c r="D5" s="212" t="s">
        <v>131</v>
      </c>
      <c r="E5" s="32" t="s">
        <v>132</v>
      </c>
    </row>
    <row r="6" spans="1:5" ht="12" customHeight="1" thickBot="1" x14ac:dyDescent="0.3">
      <c r="A6" s="201"/>
      <c r="B6" s="202"/>
      <c r="C6" s="23" t="s">
        <v>130</v>
      </c>
      <c r="D6" s="213"/>
      <c r="E6" s="23" t="s">
        <v>133</v>
      </c>
    </row>
    <row r="7" spans="1:5" ht="17.25" customHeight="1" x14ac:dyDescent="0.25">
      <c r="A7" s="211" t="s">
        <v>134</v>
      </c>
      <c r="B7" s="198"/>
      <c r="C7" s="139">
        <f>SUM(C8:C10)</f>
        <v>20654700</v>
      </c>
      <c r="D7" s="139">
        <f t="shared" ref="D7:E7" si="0">SUM(D8:D10)</f>
        <v>3888476</v>
      </c>
      <c r="E7" s="139">
        <f t="shared" si="0"/>
        <v>3887336</v>
      </c>
    </row>
    <row r="8" spans="1:5" ht="12" customHeight="1" x14ac:dyDescent="0.25">
      <c r="A8" s="33"/>
      <c r="B8" s="35" t="s">
        <v>135</v>
      </c>
      <c r="C8" s="140">
        <v>20654700</v>
      </c>
      <c r="D8" s="140">
        <v>3888476</v>
      </c>
      <c r="E8" s="140">
        <v>3887336</v>
      </c>
    </row>
    <row r="9" spans="1:5" ht="9" customHeight="1" x14ac:dyDescent="0.25">
      <c r="A9" s="33"/>
      <c r="B9" s="35" t="s">
        <v>136</v>
      </c>
      <c r="C9" s="134">
        <v>0</v>
      </c>
      <c r="D9" s="134">
        <v>0</v>
      </c>
      <c r="E9" s="134">
        <v>0</v>
      </c>
    </row>
    <row r="10" spans="1:5" ht="12" customHeight="1" x14ac:dyDescent="0.25">
      <c r="A10" s="33"/>
      <c r="B10" s="35" t="s">
        <v>137</v>
      </c>
      <c r="C10" s="134">
        <v>0</v>
      </c>
      <c r="D10" s="134">
        <v>0</v>
      </c>
      <c r="E10" s="134">
        <v>0</v>
      </c>
    </row>
    <row r="11" spans="1:5" ht="8.25" customHeight="1" x14ac:dyDescent="0.25">
      <c r="A11" s="33"/>
      <c r="B11" s="34"/>
      <c r="C11" s="134"/>
      <c r="D11" s="134"/>
      <c r="E11" s="134"/>
    </row>
    <row r="12" spans="1:5" ht="11.25" customHeight="1" x14ac:dyDescent="0.25">
      <c r="A12" s="197" t="s">
        <v>138</v>
      </c>
      <c r="B12" s="198"/>
      <c r="C12" s="135">
        <f>SUM(C13:C14)</f>
        <v>0</v>
      </c>
      <c r="D12" s="135">
        <f t="shared" ref="D12:E12" si="1">SUM(D13:D14)</f>
        <v>0</v>
      </c>
      <c r="E12" s="135">
        <f t="shared" si="1"/>
        <v>0</v>
      </c>
    </row>
    <row r="13" spans="1:5" ht="11.25" customHeight="1" x14ac:dyDescent="0.25">
      <c r="A13" s="33"/>
      <c r="B13" s="35" t="s">
        <v>139</v>
      </c>
      <c r="C13" s="134">
        <v>0</v>
      </c>
      <c r="D13" s="134">
        <v>0</v>
      </c>
      <c r="E13" s="134">
        <v>0</v>
      </c>
    </row>
    <row r="14" spans="1:5" ht="11.25" customHeight="1" x14ac:dyDescent="0.25">
      <c r="A14" s="33"/>
      <c r="B14" s="35" t="s">
        <v>140</v>
      </c>
      <c r="C14" s="134">
        <v>0</v>
      </c>
      <c r="D14" s="134">
        <v>0</v>
      </c>
      <c r="E14" s="134">
        <v>0</v>
      </c>
    </row>
    <row r="15" spans="1:5" ht="8.25" customHeight="1" x14ac:dyDescent="0.25">
      <c r="A15" s="33"/>
      <c r="B15" s="34"/>
      <c r="C15" s="134"/>
      <c r="D15" s="134"/>
      <c r="E15" s="134"/>
    </row>
    <row r="16" spans="1:5" ht="11.25" customHeight="1" x14ac:dyDescent="0.25">
      <c r="A16" s="197" t="s">
        <v>141</v>
      </c>
      <c r="B16" s="198"/>
      <c r="C16" s="136">
        <f>SUM(C17:C18)</f>
        <v>0</v>
      </c>
      <c r="D16" s="135">
        <f>SUM(D17:D18)</f>
        <v>0</v>
      </c>
      <c r="E16" s="135">
        <f>SUM(E17:E18)</f>
        <v>0</v>
      </c>
    </row>
    <row r="17" spans="1:5" ht="10.5" customHeight="1" x14ac:dyDescent="0.25">
      <c r="A17" s="33"/>
      <c r="B17" s="35" t="s">
        <v>142</v>
      </c>
      <c r="C17" s="137">
        <v>0</v>
      </c>
      <c r="D17" s="138">
        <v>0</v>
      </c>
      <c r="E17" s="138">
        <v>0</v>
      </c>
    </row>
    <row r="18" spans="1:5" ht="10.5" customHeight="1" x14ac:dyDescent="0.25">
      <c r="A18" s="33"/>
      <c r="B18" s="35" t="s">
        <v>143</v>
      </c>
      <c r="C18" s="137">
        <v>0</v>
      </c>
      <c r="D18" s="138">
        <v>0</v>
      </c>
      <c r="E18" s="138">
        <v>0</v>
      </c>
    </row>
    <row r="19" spans="1:5" ht="7.5" customHeight="1" x14ac:dyDescent="0.25">
      <c r="A19" s="33"/>
      <c r="B19" s="34"/>
      <c r="C19" s="121"/>
      <c r="D19" s="121"/>
      <c r="E19" s="121"/>
    </row>
    <row r="20" spans="1:5" ht="11.25" customHeight="1" x14ac:dyDescent="0.25">
      <c r="A20" s="197" t="s">
        <v>144</v>
      </c>
      <c r="B20" s="198"/>
      <c r="C20" s="139">
        <f>C7-C12+C16</f>
        <v>20654700</v>
      </c>
      <c r="D20" s="139">
        <f t="shared" ref="D20:E20" si="2">D7-D12+D16</f>
        <v>3888476</v>
      </c>
      <c r="E20" s="139">
        <f t="shared" si="2"/>
        <v>3887336</v>
      </c>
    </row>
    <row r="21" spans="1:5" ht="11.25" customHeight="1" x14ac:dyDescent="0.25">
      <c r="A21" s="197" t="s">
        <v>145</v>
      </c>
      <c r="B21" s="198"/>
      <c r="C21" s="139">
        <f>C20-C10</f>
        <v>20654700</v>
      </c>
      <c r="D21" s="139">
        <f t="shared" ref="D21:E21" si="3">D20-D10</f>
        <v>3888476</v>
      </c>
      <c r="E21" s="139">
        <f t="shared" si="3"/>
        <v>3887336</v>
      </c>
    </row>
    <row r="22" spans="1:5" x14ac:dyDescent="0.25">
      <c r="A22" s="197" t="s">
        <v>146</v>
      </c>
      <c r="B22" s="198"/>
      <c r="C22" s="139">
        <f>C21-C16</f>
        <v>20654700</v>
      </c>
      <c r="D22" s="139">
        <f t="shared" ref="D22:E22" si="4">D21-D16</f>
        <v>3888476</v>
      </c>
      <c r="E22" s="139">
        <f t="shared" si="4"/>
        <v>3887336</v>
      </c>
    </row>
    <row r="23" spans="1:5" ht="7.5" customHeight="1" thickBot="1" x14ac:dyDescent="0.3">
      <c r="A23" s="36"/>
      <c r="B23" s="37"/>
      <c r="C23" s="122"/>
      <c r="D23" s="122"/>
      <c r="E23" s="122"/>
    </row>
    <row r="24" spans="1:5" ht="8.25" customHeight="1" thickBot="1" x14ac:dyDescent="0.3">
      <c r="C24" s="123"/>
      <c r="D24" s="123"/>
      <c r="E24" s="123"/>
    </row>
    <row r="25" spans="1:5" ht="15.75" thickBot="1" x14ac:dyDescent="0.3">
      <c r="A25" s="214" t="s">
        <v>147</v>
      </c>
      <c r="B25" s="215"/>
      <c r="C25" s="124" t="s">
        <v>148</v>
      </c>
      <c r="D25" s="124" t="s">
        <v>131</v>
      </c>
      <c r="E25" s="124" t="s">
        <v>149</v>
      </c>
    </row>
    <row r="26" spans="1:5" ht="7.5" customHeight="1" x14ac:dyDescent="0.25">
      <c r="A26" s="33"/>
      <c r="B26" s="34"/>
      <c r="C26" s="121"/>
      <c r="D26" s="121"/>
      <c r="E26" s="121"/>
    </row>
    <row r="27" spans="1:5" ht="10.5" customHeight="1" x14ac:dyDescent="0.25">
      <c r="A27" s="197" t="s">
        <v>150</v>
      </c>
      <c r="B27" s="198"/>
      <c r="C27" s="135">
        <f>SUM(C28:C29)</f>
        <v>0</v>
      </c>
      <c r="D27" s="135">
        <f t="shared" ref="D27:E27" si="5">SUM(D28:D29)</f>
        <v>0</v>
      </c>
      <c r="E27" s="135">
        <f t="shared" si="5"/>
        <v>0</v>
      </c>
    </row>
    <row r="28" spans="1:5" ht="11.25" customHeight="1" x14ac:dyDescent="0.25">
      <c r="A28" s="33"/>
      <c r="B28" s="38" t="s">
        <v>151</v>
      </c>
      <c r="C28" s="134">
        <v>0</v>
      </c>
      <c r="D28" s="134">
        <v>0</v>
      </c>
      <c r="E28" s="134">
        <v>0</v>
      </c>
    </row>
    <row r="29" spans="1:5" ht="11.25" customHeight="1" x14ac:dyDescent="0.25">
      <c r="A29" s="33"/>
      <c r="B29" s="38" t="s">
        <v>152</v>
      </c>
      <c r="C29" s="134">
        <v>0</v>
      </c>
      <c r="D29" s="134">
        <v>0</v>
      </c>
      <c r="E29" s="134">
        <v>0</v>
      </c>
    </row>
    <row r="30" spans="1:5" ht="8.25" customHeight="1" x14ac:dyDescent="0.25">
      <c r="A30" s="33"/>
      <c r="B30" s="34"/>
      <c r="C30" s="134"/>
      <c r="D30" s="134"/>
      <c r="E30" s="134"/>
    </row>
    <row r="31" spans="1:5" ht="9.75" customHeight="1" x14ac:dyDescent="0.25">
      <c r="A31" s="197" t="s">
        <v>153</v>
      </c>
      <c r="B31" s="198"/>
      <c r="C31" s="135">
        <f>C22+C27</f>
        <v>20654700</v>
      </c>
      <c r="D31" s="135">
        <f t="shared" ref="D31:E31" si="6">D22+D27</f>
        <v>3888476</v>
      </c>
      <c r="E31" s="135">
        <f t="shared" si="6"/>
        <v>3887336</v>
      </c>
    </row>
    <row r="32" spans="1:5" ht="8.25" customHeight="1" thickBot="1" x14ac:dyDescent="0.3">
      <c r="A32" s="36"/>
      <c r="B32" s="37"/>
      <c r="C32" s="122"/>
      <c r="D32" s="122"/>
      <c r="E32" s="122"/>
    </row>
    <row r="33" spans="1:5" ht="12" customHeight="1" thickBot="1" x14ac:dyDescent="0.3">
      <c r="C33" s="123"/>
      <c r="D33" s="123"/>
      <c r="E33" s="123"/>
    </row>
    <row r="34" spans="1:5" ht="12.75" customHeight="1" x14ac:dyDescent="0.25">
      <c r="A34" s="199" t="s">
        <v>147</v>
      </c>
      <c r="B34" s="200"/>
      <c r="C34" s="203" t="s">
        <v>154</v>
      </c>
      <c r="D34" s="203" t="s">
        <v>131</v>
      </c>
      <c r="E34" s="125" t="s">
        <v>132</v>
      </c>
    </row>
    <row r="35" spans="1:5" ht="9" customHeight="1" thickBot="1" x14ac:dyDescent="0.3">
      <c r="A35" s="201"/>
      <c r="B35" s="202"/>
      <c r="C35" s="204"/>
      <c r="D35" s="204"/>
      <c r="E35" s="126" t="s">
        <v>149</v>
      </c>
    </row>
    <row r="36" spans="1:5" ht="8.25" customHeight="1" x14ac:dyDescent="0.25">
      <c r="A36" s="39"/>
      <c r="B36" s="40"/>
      <c r="C36" s="127"/>
      <c r="D36" s="127"/>
      <c r="E36" s="127"/>
    </row>
    <row r="37" spans="1:5" ht="11.25" customHeight="1" x14ac:dyDescent="0.25">
      <c r="A37" s="195" t="s">
        <v>155</v>
      </c>
      <c r="B37" s="196"/>
      <c r="C37" s="141">
        <f>SUM(C38:C39)</f>
        <v>0</v>
      </c>
      <c r="D37" s="141">
        <f t="shared" ref="D37:E37" si="7">SUM(D38:D39)</f>
        <v>0</v>
      </c>
      <c r="E37" s="141">
        <f t="shared" si="7"/>
        <v>0</v>
      </c>
    </row>
    <row r="38" spans="1:5" ht="9.75" customHeight="1" x14ac:dyDescent="0.25">
      <c r="A38" s="39"/>
      <c r="B38" s="41" t="s">
        <v>156</v>
      </c>
      <c r="C38" s="142">
        <v>0</v>
      </c>
      <c r="D38" s="142">
        <v>0</v>
      </c>
      <c r="E38" s="142">
        <v>0</v>
      </c>
    </row>
    <row r="39" spans="1:5" ht="9.75" customHeight="1" x14ac:dyDescent="0.25">
      <c r="A39" s="39"/>
      <c r="B39" s="41" t="s">
        <v>157</v>
      </c>
      <c r="C39" s="142">
        <v>0</v>
      </c>
      <c r="D39" s="142">
        <v>0</v>
      </c>
      <c r="E39" s="142">
        <v>0</v>
      </c>
    </row>
    <row r="40" spans="1:5" ht="11.25" customHeight="1" x14ac:dyDescent="0.25">
      <c r="A40" s="195" t="s">
        <v>158</v>
      </c>
      <c r="B40" s="196"/>
      <c r="C40" s="141">
        <f>SUM(C41:C42)</f>
        <v>0</v>
      </c>
      <c r="D40" s="141">
        <f t="shared" ref="D40:E40" si="8">SUM(D41:D42)</f>
        <v>0</v>
      </c>
      <c r="E40" s="141">
        <f t="shared" si="8"/>
        <v>0</v>
      </c>
    </row>
    <row r="41" spans="1:5" ht="10.5" customHeight="1" x14ac:dyDescent="0.25">
      <c r="A41" s="39"/>
      <c r="B41" s="41" t="s">
        <v>159</v>
      </c>
      <c r="C41" s="142">
        <v>0</v>
      </c>
      <c r="D41" s="142">
        <v>0</v>
      </c>
      <c r="E41" s="142">
        <v>0</v>
      </c>
    </row>
    <row r="42" spans="1:5" ht="10.5" customHeight="1" x14ac:dyDescent="0.25">
      <c r="A42" s="39"/>
      <c r="B42" s="41" t="s">
        <v>160</v>
      </c>
      <c r="C42" s="142">
        <v>0</v>
      </c>
      <c r="D42" s="142">
        <v>0</v>
      </c>
      <c r="E42" s="142">
        <v>0</v>
      </c>
    </row>
    <row r="43" spans="1:5" ht="8.25" customHeight="1" x14ac:dyDescent="0.25">
      <c r="A43" s="39"/>
      <c r="B43" s="40"/>
      <c r="C43" s="142"/>
      <c r="D43" s="142"/>
      <c r="E43" s="142"/>
    </row>
    <row r="44" spans="1:5" ht="11.25" customHeight="1" x14ac:dyDescent="0.25">
      <c r="A44" s="195" t="s">
        <v>161</v>
      </c>
      <c r="B44" s="196"/>
      <c r="C44" s="143">
        <f>C37-C40</f>
        <v>0</v>
      </c>
      <c r="D44" s="143">
        <f t="shared" ref="D44:E44" si="9">D37-D40</f>
        <v>0</v>
      </c>
      <c r="E44" s="143">
        <f t="shared" si="9"/>
        <v>0</v>
      </c>
    </row>
    <row r="45" spans="1:5" ht="10.5" customHeight="1" thickBot="1" x14ac:dyDescent="0.3">
      <c r="A45" s="85"/>
      <c r="B45" s="86"/>
      <c r="C45" s="128"/>
      <c r="D45" s="128"/>
      <c r="E45" s="128"/>
    </row>
    <row r="46" spans="1:5" ht="9.75" customHeight="1" thickBot="1" x14ac:dyDescent="0.3">
      <c r="C46" s="123"/>
      <c r="D46" s="123"/>
      <c r="E46" s="123"/>
    </row>
    <row r="47" spans="1:5" ht="12" customHeight="1" x14ac:dyDescent="0.25">
      <c r="A47" s="199" t="s">
        <v>147</v>
      </c>
      <c r="B47" s="200"/>
      <c r="C47" s="125" t="s">
        <v>129</v>
      </c>
      <c r="D47" s="203" t="s">
        <v>131</v>
      </c>
      <c r="E47" s="125" t="s">
        <v>132</v>
      </c>
    </row>
    <row r="48" spans="1:5" ht="12" customHeight="1" thickBot="1" x14ac:dyDescent="0.3">
      <c r="A48" s="201"/>
      <c r="B48" s="202"/>
      <c r="C48" s="126" t="s">
        <v>148</v>
      </c>
      <c r="D48" s="204"/>
      <c r="E48" s="126" t="s">
        <v>149</v>
      </c>
    </row>
    <row r="49" spans="1:5" ht="6" customHeight="1" x14ac:dyDescent="0.25">
      <c r="A49" s="205"/>
      <c r="B49" s="206"/>
      <c r="C49" s="127"/>
      <c r="D49" s="127"/>
      <c r="E49" s="127"/>
    </row>
    <row r="50" spans="1:5" ht="10.5" customHeight="1" x14ac:dyDescent="0.25">
      <c r="A50" s="193" t="s">
        <v>162</v>
      </c>
      <c r="B50" s="194"/>
      <c r="C50" s="142">
        <v>20654700</v>
      </c>
      <c r="D50" s="142">
        <v>3888476</v>
      </c>
      <c r="E50" s="142">
        <v>3887336</v>
      </c>
    </row>
    <row r="51" spans="1:5" ht="13.5" customHeight="1" x14ac:dyDescent="0.25">
      <c r="A51" s="193" t="s">
        <v>163</v>
      </c>
      <c r="B51" s="194"/>
      <c r="C51" s="141">
        <f>C52-C53</f>
        <v>0</v>
      </c>
      <c r="D51" s="141">
        <f t="shared" ref="D51:E51" si="10">D52-D53</f>
        <v>0</v>
      </c>
      <c r="E51" s="141">
        <f t="shared" si="10"/>
        <v>0</v>
      </c>
    </row>
    <row r="52" spans="1:5" ht="11.25" customHeight="1" x14ac:dyDescent="0.25">
      <c r="A52" s="39"/>
      <c r="B52" s="41" t="s">
        <v>156</v>
      </c>
      <c r="C52" s="142">
        <v>0</v>
      </c>
      <c r="D52" s="142">
        <v>0</v>
      </c>
      <c r="E52" s="142">
        <v>0</v>
      </c>
    </row>
    <row r="53" spans="1:5" ht="11.25" customHeight="1" x14ac:dyDescent="0.25">
      <c r="A53" s="39"/>
      <c r="B53" s="41" t="s">
        <v>159</v>
      </c>
      <c r="C53" s="142">
        <v>0</v>
      </c>
      <c r="D53" s="142">
        <v>0</v>
      </c>
      <c r="E53" s="142">
        <v>0</v>
      </c>
    </row>
    <row r="54" spans="1:5" ht="6" customHeight="1" x14ac:dyDescent="0.25">
      <c r="A54" s="39"/>
      <c r="B54" s="40"/>
      <c r="C54" s="142"/>
      <c r="D54" s="142"/>
      <c r="E54" s="142"/>
    </row>
    <row r="55" spans="1:5" ht="9" customHeight="1" x14ac:dyDescent="0.25">
      <c r="A55" s="193" t="s">
        <v>139</v>
      </c>
      <c r="B55" s="194"/>
      <c r="C55" s="142">
        <v>0</v>
      </c>
      <c r="D55" s="142">
        <v>0</v>
      </c>
      <c r="E55" s="142">
        <v>0</v>
      </c>
    </row>
    <row r="56" spans="1:5" ht="9" customHeight="1" x14ac:dyDescent="0.25">
      <c r="A56" s="39"/>
      <c r="B56" s="40"/>
      <c r="C56" s="142"/>
      <c r="D56" s="142"/>
      <c r="E56" s="142"/>
    </row>
    <row r="57" spans="1:5" ht="11.25" customHeight="1" x14ac:dyDescent="0.25">
      <c r="A57" s="193" t="s">
        <v>142</v>
      </c>
      <c r="B57" s="194"/>
      <c r="C57" s="144">
        <v>0</v>
      </c>
      <c r="D57" s="142">
        <v>0</v>
      </c>
      <c r="E57" s="142">
        <v>0</v>
      </c>
    </row>
    <row r="58" spans="1:5" ht="6.75" customHeight="1" x14ac:dyDescent="0.25">
      <c r="A58" s="39"/>
      <c r="B58" s="40"/>
      <c r="C58" s="142"/>
      <c r="D58" s="142"/>
      <c r="E58" s="142"/>
    </row>
    <row r="59" spans="1:5" ht="11.25" customHeight="1" x14ac:dyDescent="0.25">
      <c r="A59" s="195" t="s">
        <v>164</v>
      </c>
      <c r="B59" s="196"/>
      <c r="C59" s="141">
        <f>C51-C55+C57</f>
        <v>0</v>
      </c>
      <c r="D59" s="141">
        <f t="shared" ref="D59:E59" si="11">D51-D55+D57</f>
        <v>0</v>
      </c>
      <c r="E59" s="141">
        <f t="shared" si="11"/>
        <v>0</v>
      </c>
    </row>
    <row r="60" spans="1:5" ht="13.5" customHeight="1" x14ac:dyDescent="0.25">
      <c r="A60" s="197" t="s">
        <v>165</v>
      </c>
      <c r="B60" s="198"/>
      <c r="C60" s="141">
        <f>C59-C51</f>
        <v>0</v>
      </c>
      <c r="D60" s="141">
        <f t="shared" ref="D60:E60" si="12">D59-D51</f>
        <v>0</v>
      </c>
      <c r="E60" s="141">
        <f t="shared" si="12"/>
        <v>0</v>
      </c>
    </row>
    <row r="61" spans="1:5" ht="8.25" customHeight="1" thickBot="1" x14ac:dyDescent="0.3">
      <c r="A61" s="43"/>
      <c r="B61" s="44"/>
      <c r="C61" s="129"/>
      <c r="D61" s="129"/>
      <c r="E61" s="129"/>
    </row>
    <row r="62" spans="1:5" ht="11.25" customHeight="1" thickBot="1" x14ac:dyDescent="0.3">
      <c r="C62" s="123"/>
      <c r="D62" s="123"/>
      <c r="E62" s="123"/>
    </row>
    <row r="63" spans="1:5" ht="11.25" customHeight="1" x14ac:dyDescent="0.25">
      <c r="A63" s="199" t="s">
        <v>147</v>
      </c>
      <c r="B63" s="200"/>
      <c r="C63" s="203" t="s">
        <v>154</v>
      </c>
      <c r="D63" s="203" t="s">
        <v>131</v>
      </c>
      <c r="E63" s="125" t="s">
        <v>132</v>
      </c>
    </row>
    <row r="64" spans="1:5" ht="12" customHeight="1" thickBot="1" x14ac:dyDescent="0.3">
      <c r="A64" s="201"/>
      <c r="B64" s="202"/>
      <c r="C64" s="204"/>
      <c r="D64" s="204"/>
      <c r="E64" s="126" t="s">
        <v>149</v>
      </c>
    </row>
    <row r="65" spans="1:5" ht="7.5" customHeight="1" x14ac:dyDescent="0.25">
      <c r="A65" s="205"/>
      <c r="B65" s="206"/>
      <c r="C65" s="127"/>
      <c r="D65" s="127"/>
      <c r="E65" s="127"/>
    </row>
    <row r="66" spans="1:5" ht="9" customHeight="1" x14ac:dyDescent="0.25">
      <c r="A66" s="193" t="s">
        <v>136</v>
      </c>
      <c r="B66" s="194"/>
      <c r="C66" s="142">
        <v>0</v>
      </c>
      <c r="D66" s="142">
        <v>0</v>
      </c>
      <c r="E66" s="142">
        <v>0</v>
      </c>
    </row>
    <row r="67" spans="1:5" ht="12" customHeight="1" x14ac:dyDescent="0.25">
      <c r="A67" s="193" t="s">
        <v>166</v>
      </c>
      <c r="B67" s="194"/>
      <c r="C67" s="141">
        <f>C68-C69</f>
        <v>0</v>
      </c>
      <c r="D67" s="141">
        <f t="shared" ref="D67:E67" si="13">D68-D69</f>
        <v>0</v>
      </c>
      <c r="E67" s="141">
        <f t="shared" si="13"/>
        <v>0</v>
      </c>
    </row>
    <row r="68" spans="1:5" ht="12" customHeight="1" x14ac:dyDescent="0.25">
      <c r="A68" s="39"/>
      <c r="B68" s="41" t="s">
        <v>157</v>
      </c>
      <c r="C68" s="142">
        <v>0</v>
      </c>
      <c r="D68" s="142">
        <v>0</v>
      </c>
      <c r="E68" s="142">
        <v>0</v>
      </c>
    </row>
    <row r="69" spans="1:5" ht="9" customHeight="1" x14ac:dyDescent="0.25">
      <c r="A69" s="39"/>
      <c r="B69" s="41" t="s">
        <v>160</v>
      </c>
      <c r="C69" s="142">
        <v>0</v>
      </c>
      <c r="D69" s="142">
        <v>0</v>
      </c>
      <c r="E69" s="142">
        <v>0</v>
      </c>
    </row>
    <row r="70" spans="1:5" ht="8.25" customHeight="1" x14ac:dyDescent="0.25">
      <c r="A70" s="39"/>
      <c r="B70" s="40"/>
      <c r="C70" s="142"/>
      <c r="D70" s="142"/>
      <c r="E70" s="142"/>
    </row>
    <row r="71" spans="1:5" ht="11.25" customHeight="1" x14ac:dyDescent="0.25">
      <c r="A71" s="193" t="s">
        <v>167</v>
      </c>
      <c r="B71" s="194"/>
      <c r="C71" s="142">
        <v>0</v>
      </c>
      <c r="D71" s="142">
        <v>0</v>
      </c>
      <c r="E71" s="142">
        <v>0</v>
      </c>
    </row>
    <row r="72" spans="1:5" ht="6" customHeight="1" x14ac:dyDescent="0.25">
      <c r="A72" s="39"/>
      <c r="B72" s="40"/>
      <c r="C72" s="142"/>
      <c r="D72" s="142"/>
      <c r="E72" s="142"/>
    </row>
    <row r="73" spans="1:5" ht="12" customHeight="1" x14ac:dyDescent="0.25">
      <c r="A73" s="193" t="s">
        <v>143</v>
      </c>
      <c r="B73" s="194"/>
      <c r="C73" s="144">
        <v>0</v>
      </c>
      <c r="D73" s="142">
        <v>0</v>
      </c>
      <c r="E73" s="142">
        <v>0</v>
      </c>
    </row>
    <row r="74" spans="1:5" ht="7.5" customHeight="1" x14ac:dyDescent="0.25">
      <c r="A74" s="39"/>
      <c r="B74" s="40"/>
      <c r="C74" s="142"/>
      <c r="D74" s="142"/>
      <c r="E74" s="142"/>
    </row>
    <row r="75" spans="1:5" ht="13.5" customHeight="1" x14ac:dyDescent="0.25">
      <c r="A75" s="195" t="s">
        <v>168</v>
      </c>
      <c r="B75" s="196"/>
      <c r="C75" s="141">
        <f>C66+C67-C71+C73</f>
        <v>0</v>
      </c>
      <c r="D75" s="141">
        <f t="shared" ref="D75:E75" si="14">D66+D67-D71+D73</f>
        <v>0</v>
      </c>
      <c r="E75" s="141">
        <f t="shared" si="14"/>
        <v>0</v>
      </c>
    </row>
    <row r="76" spans="1:5" ht="21.75" customHeight="1" x14ac:dyDescent="0.25">
      <c r="A76" s="197" t="s">
        <v>169</v>
      </c>
      <c r="B76" s="198"/>
      <c r="C76" s="143">
        <f>C75-C67</f>
        <v>0</v>
      </c>
      <c r="D76" s="143">
        <f t="shared" ref="D76:E76" si="15">D75-D67</f>
        <v>0</v>
      </c>
      <c r="E76" s="143">
        <f t="shared" si="15"/>
        <v>0</v>
      </c>
    </row>
    <row r="77" spans="1:5" ht="9.75" customHeight="1" thickBot="1" x14ac:dyDescent="0.3">
      <c r="A77" s="85"/>
      <c r="B77" s="86"/>
      <c r="C77" s="42"/>
      <c r="D77" s="42"/>
      <c r="E77" s="42"/>
    </row>
    <row r="80" spans="1:5" x14ac:dyDescent="0.25">
      <c r="A80" s="156" t="s">
        <v>450</v>
      </c>
      <c r="B80" s="156"/>
      <c r="C80" s="156"/>
      <c r="D80" s="156"/>
      <c r="E80" s="156"/>
    </row>
    <row r="81" spans="1:5" x14ac:dyDescent="0.25">
      <c r="A81" s="157" t="s">
        <v>451</v>
      </c>
      <c r="B81" s="157"/>
      <c r="C81" s="157"/>
      <c r="D81" s="157"/>
      <c r="E81" s="157"/>
    </row>
  </sheetData>
  <mergeCells count="42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31:B31"/>
    <mergeCell ref="A37:B37"/>
    <mergeCell ref="A40:B40"/>
    <mergeCell ref="A44:B44"/>
    <mergeCell ref="A34:B35"/>
    <mergeCell ref="A80:E80"/>
    <mergeCell ref="A81:E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="120" zoomScaleNormal="120" workbookViewId="0">
      <selection activeCell="I20" sqref="I20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147" t="s">
        <v>447</v>
      </c>
      <c r="B1" s="148"/>
      <c r="C1" s="148"/>
      <c r="D1" s="148"/>
      <c r="E1" s="148"/>
      <c r="F1" s="148"/>
      <c r="G1" s="148"/>
      <c r="H1" s="148"/>
      <c r="I1" s="149"/>
    </row>
    <row r="2" spans="1:9" ht="12" customHeight="1" x14ac:dyDescent="0.25">
      <c r="A2" s="207" t="s">
        <v>170</v>
      </c>
      <c r="B2" s="208"/>
      <c r="C2" s="208"/>
      <c r="D2" s="208"/>
      <c r="E2" s="208"/>
      <c r="F2" s="208"/>
      <c r="G2" s="208"/>
      <c r="H2" s="208"/>
      <c r="I2" s="233"/>
    </row>
    <row r="3" spans="1:9" ht="12" customHeight="1" x14ac:dyDescent="0.25">
      <c r="A3" s="207" t="s">
        <v>452</v>
      </c>
      <c r="B3" s="208"/>
      <c r="C3" s="208"/>
      <c r="D3" s="208"/>
      <c r="E3" s="208"/>
      <c r="F3" s="208"/>
      <c r="G3" s="208"/>
      <c r="H3" s="208"/>
      <c r="I3" s="233"/>
    </row>
    <row r="4" spans="1:9" ht="12" customHeight="1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34"/>
    </row>
    <row r="5" spans="1:9" ht="12" customHeight="1" thickBot="1" x14ac:dyDescent="0.3">
      <c r="A5" s="147"/>
      <c r="B5" s="148"/>
      <c r="C5" s="149"/>
      <c r="D5" s="187" t="s">
        <v>171</v>
      </c>
      <c r="E5" s="188"/>
      <c r="F5" s="188"/>
      <c r="G5" s="188"/>
      <c r="H5" s="189"/>
      <c r="I5" s="228" t="s">
        <v>172</v>
      </c>
    </row>
    <row r="6" spans="1:9" ht="10.5" customHeight="1" x14ac:dyDescent="0.25">
      <c r="A6" s="207" t="s">
        <v>147</v>
      </c>
      <c r="B6" s="208"/>
      <c r="C6" s="233"/>
      <c r="D6" s="228" t="s">
        <v>174</v>
      </c>
      <c r="E6" s="228" t="s">
        <v>175</v>
      </c>
      <c r="F6" s="228" t="s">
        <v>176</v>
      </c>
      <c r="G6" s="228" t="s">
        <v>131</v>
      </c>
      <c r="H6" s="228" t="s">
        <v>177</v>
      </c>
      <c r="I6" s="235"/>
    </row>
    <row r="7" spans="1:9" ht="11.25" customHeight="1" thickBot="1" x14ac:dyDescent="0.3">
      <c r="A7" s="209" t="s">
        <v>173</v>
      </c>
      <c r="B7" s="210"/>
      <c r="C7" s="234"/>
      <c r="D7" s="229"/>
      <c r="E7" s="229"/>
      <c r="F7" s="229"/>
      <c r="G7" s="229"/>
      <c r="H7" s="229"/>
      <c r="I7" s="229"/>
    </row>
    <row r="8" spans="1:9" ht="8.25" customHeight="1" x14ac:dyDescent="0.25">
      <c r="A8" s="230"/>
      <c r="B8" s="231"/>
      <c r="C8" s="232"/>
      <c r="D8" s="46"/>
      <c r="E8" s="46"/>
      <c r="F8" s="46"/>
      <c r="G8" s="46"/>
      <c r="H8" s="46"/>
      <c r="I8" s="46"/>
    </row>
    <row r="9" spans="1:9" ht="12.75" customHeight="1" x14ac:dyDescent="0.25">
      <c r="A9" s="195" t="s">
        <v>178</v>
      </c>
      <c r="B9" s="216"/>
      <c r="C9" s="196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</row>
    <row r="10" spans="1:9" ht="12.75" customHeight="1" x14ac:dyDescent="0.25">
      <c r="A10" s="47"/>
      <c r="B10" s="218" t="s">
        <v>179</v>
      </c>
      <c r="C10" s="219"/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</row>
    <row r="11" spans="1:9" ht="12" customHeight="1" x14ac:dyDescent="0.25">
      <c r="A11" s="47"/>
      <c r="B11" s="218" t="s">
        <v>180</v>
      </c>
      <c r="C11" s="219"/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</row>
    <row r="12" spans="1:9" ht="12" customHeight="1" x14ac:dyDescent="0.25">
      <c r="A12" s="47"/>
      <c r="B12" s="218" t="s">
        <v>181</v>
      </c>
      <c r="C12" s="219"/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</row>
    <row r="13" spans="1:9" ht="11.25" customHeight="1" x14ac:dyDescent="0.25">
      <c r="A13" s="47"/>
      <c r="B13" s="218" t="s">
        <v>182</v>
      </c>
      <c r="C13" s="219"/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</row>
    <row r="14" spans="1:9" ht="11.25" customHeight="1" x14ac:dyDescent="0.25">
      <c r="A14" s="47"/>
      <c r="B14" s="218" t="s">
        <v>183</v>
      </c>
      <c r="C14" s="219"/>
      <c r="D14" s="91">
        <v>0</v>
      </c>
      <c r="E14" s="91">
        <v>0</v>
      </c>
      <c r="F14" s="91">
        <v>0</v>
      </c>
      <c r="G14" s="91">
        <v>7</v>
      </c>
      <c r="H14" s="91">
        <v>7</v>
      </c>
      <c r="I14" s="91">
        <v>7</v>
      </c>
    </row>
    <row r="15" spans="1:9" ht="12.75" customHeight="1" x14ac:dyDescent="0.25">
      <c r="A15" s="47"/>
      <c r="B15" s="218" t="s">
        <v>184</v>
      </c>
      <c r="C15" s="219"/>
      <c r="D15" s="91">
        <v>0</v>
      </c>
      <c r="E15" s="91">
        <v>118190</v>
      </c>
      <c r="F15" s="91">
        <v>118190</v>
      </c>
      <c r="G15" s="91">
        <v>114770</v>
      </c>
      <c r="H15" s="91">
        <v>113630</v>
      </c>
      <c r="I15" s="91">
        <v>113630</v>
      </c>
    </row>
    <row r="16" spans="1:9" ht="12.75" customHeight="1" x14ac:dyDescent="0.25">
      <c r="A16" s="47"/>
      <c r="B16" s="218" t="s">
        <v>185</v>
      </c>
      <c r="C16" s="219"/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</row>
    <row r="17" spans="1:9" ht="12" customHeight="1" x14ac:dyDescent="0.25">
      <c r="A17" s="39"/>
      <c r="B17" s="218" t="s">
        <v>186</v>
      </c>
      <c r="C17" s="219"/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</row>
    <row r="18" spans="1:9" ht="12.75" customHeight="1" x14ac:dyDescent="0.25">
      <c r="A18" s="39"/>
      <c r="B18" s="218" t="s">
        <v>187</v>
      </c>
      <c r="C18" s="219"/>
      <c r="D18" s="92">
        <f>SUM(D19:D29)</f>
        <v>20654700</v>
      </c>
      <c r="E18" s="92">
        <f t="shared" ref="E18:I18" si="0">SUM(E19:E29)</f>
        <v>0</v>
      </c>
      <c r="F18" s="92">
        <f t="shared" si="0"/>
        <v>20654700</v>
      </c>
      <c r="G18" s="92">
        <f t="shared" si="0"/>
        <v>3773699</v>
      </c>
      <c r="H18" s="92">
        <f t="shared" si="0"/>
        <v>3773699</v>
      </c>
      <c r="I18" s="92">
        <f t="shared" si="0"/>
        <v>16881001</v>
      </c>
    </row>
    <row r="19" spans="1:9" ht="12.75" customHeight="1" x14ac:dyDescent="0.25">
      <c r="A19" s="47"/>
      <c r="B19" s="48"/>
      <c r="C19" s="50" t="s">
        <v>188</v>
      </c>
      <c r="D19" s="91">
        <v>20654700</v>
      </c>
      <c r="E19" s="91">
        <v>0</v>
      </c>
      <c r="F19" s="91">
        <v>20654700</v>
      </c>
      <c r="G19" s="91">
        <v>3773699</v>
      </c>
      <c r="H19" s="91">
        <v>3773699</v>
      </c>
      <c r="I19" s="91">
        <v>16881001</v>
      </c>
    </row>
    <row r="20" spans="1:9" ht="12.75" customHeight="1" x14ac:dyDescent="0.25">
      <c r="A20" s="47"/>
      <c r="B20" s="48"/>
      <c r="C20" s="50" t="s">
        <v>189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</row>
    <row r="21" spans="1:9" ht="12.75" customHeight="1" x14ac:dyDescent="0.25">
      <c r="A21" s="47"/>
      <c r="B21" s="48"/>
      <c r="C21" s="50" t="s">
        <v>190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</row>
    <row r="22" spans="1:9" ht="12.75" customHeight="1" x14ac:dyDescent="0.25">
      <c r="A22" s="47"/>
      <c r="B22" s="48"/>
      <c r="C22" s="50" t="s">
        <v>191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</row>
    <row r="23" spans="1:9" x14ac:dyDescent="0.25">
      <c r="A23" s="47"/>
      <c r="B23" s="48"/>
      <c r="C23" s="50" t="s">
        <v>192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</row>
    <row r="24" spans="1:9" ht="12" customHeight="1" x14ac:dyDescent="0.25">
      <c r="A24" s="47"/>
      <c r="B24" s="48"/>
      <c r="C24" s="50" t="s">
        <v>193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</row>
    <row r="25" spans="1:9" ht="12" customHeight="1" x14ac:dyDescent="0.25">
      <c r="A25" s="47"/>
      <c r="B25" s="48"/>
      <c r="C25" s="50" t="s">
        <v>194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</row>
    <row r="26" spans="1:9" ht="12.75" customHeight="1" x14ac:dyDescent="0.25">
      <c r="A26" s="47"/>
      <c r="B26" s="48"/>
      <c r="C26" s="50" t="s">
        <v>195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</row>
    <row r="27" spans="1:9" ht="13.5" customHeight="1" x14ac:dyDescent="0.25">
      <c r="A27" s="47"/>
      <c r="B27" s="48"/>
      <c r="C27" s="50" t="s">
        <v>196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</row>
    <row r="28" spans="1:9" ht="13.5" customHeight="1" x14ac:dyDescent="0.25">
      <c r="A28" s="47"/>
      <c r="B28" s="48"/>
      <c r="C28" s="50" t="s">
        <v>197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</row>
    <row r="29" spans="1:9" ht="12.75" customHeight="1" x14ac:dyDescent="0.25">
      <c r="A29" s="47"/>
      <c r="B29" s="48"/>
      <c r="C29" s="50" t="s">
        <v>198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</row>
    <row r="30" spans="1:9" ht="12.75" customHeight="1" x14ac:dyDescent="0.25">
      <c r="A30" s="47"/>
      <c r="B30" s="218" t="s">
        <v>199</v>
      </c>
      <c r="C30" s="219"/>
      <c r="D30" s="93">
        <f>SUM(D31:D35)</f>
        <v>0</v>
      </c>
      <c r="E30" s="93">
        <f t="shared" ref="E30:I30" si="1">SUM(E31:E35)</f>
        <v>0</v>
      </c>
      <c r="F30" s="93">
        <f t="shared" si="1"/>
        <v>0</v>
      </c>
      <c r="G30" s="93">
        <f t="shared" si="1"/>
        <v>0</v>
      </c>
      <c r="H30" s="93">
        <f t="shared" si="1"/>
        <v>0</v>
      </c>
      <c r="I30" s="93">
        <f t="shared" si="1"/>
        <v>0</v>
      </c>
    </row>
    <row r="31" spans="1:9" ht="12.75" customHeight="1" x14ac:dyDescent="0.25">
      <c r="A31" s="47"/>
      <c r="B31" s="48"/>
      <c r="C31" s="50" t="s">
        <v>200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</row>
    <row r="32" spans="1:9" ht="12.75" customHeight="1" x14ac:dyDescent="0.25">
      <c r="A32" s="47"/>
      <c r="B32" s="48"/>
      <c r="C32" s="50" t="s">
        <v>201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</row>
    <row r="33" spans="1:9" ht="12" customHeight="1" x14ac:dyDescent="0.25">
      <c r="A33" s="47"/>
      <c r="B33" s="48"/>
      <c r="C33" s="50" t="s">
        <v>202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</row>
    <row r="34" spans="1:9" ht="12.75" customHeight="1" x14ac:dyDescent="0.25">
      <c r="A34" s="47"/>
      <c r="B34" s="48"/>
      <c r="C34" s="50" t="s">
        <v>203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</row>
    <row r="35" spans="1:9" ht="12.75" customHeight="1" x14ac:dyDescent="0.25">
      <c r="A35" s="47"/>
      <c r="B35" s="48"/>
      <c r="C35" s="50" t="s">
        <v>204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</row>
    <row r="36" spans="1:9" ht="12.75" customHeight="1" x14ac:dyDescent="0.25">
      <c r="A36" s="47"/>
      <c r="B36" s="218" t="s">
        <v>205</v>
      </c>
      <c r="C36" s="219"/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</row>
    <row r="37" spans="1:9" ht="12.75" customHeight="1" x14ac:dyDescent="0.25">
      <c r="A37" s="47"/>
      <c r="B37" s="218" t="s">
        <v>206</v>
      </c>
      <c r="C37" s="219"/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</row>
    <row r="38" spans="1:9" ht="12" customHeight="1" x14ac:dyDescent="0.25">
      <c r="A38" s="47"/>
      <c r="B38" s="48"/>
      <c r="C38" s="50" t="s">
        <v>207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</row>
    <row r="39" spans="1:9" ht="12.75" customHeight="1" x14ac:dyDescent="0.25">
      <c r="A39" s="47"/>
      <c r="B39" s="218" t="s">
        <v>208</v>
      </c>
      <c r="C39" s="219"/>
      <c r="D39" s="93">
        <f>SUM(D40:D41)</f>
        <v>0</v>
      </c>
      <c r="E39" s="93">
        <f t="shared" ref="E39:I39" si="2">SUM(E40:E41)</f>
        <v>0</v>
      </c>
      <c r="F39" s="93">
        <f t="shared" si="2"/>
        <v>0</v>
      </c>
      <c r="G39" s="93">
        <f t="shared" si="2"/>
        <v>0</v>
      </c>
      <c r="H39" s="93">
        <f t="shared" si="2"/>
        <v>0</v>
      </c>
      <c r="I39" s="93">
        <f t="shared" si="2"/>
        <v>0</v>
      </c>
    </row>
    <row r="40" spans="1:9" ht="12.75" customHeight="1" x14ac:dyDescent="0.25">
      <c r="A40" s="47"/>
      <c r="B40" s="48"/>
      <c r="C40" s="50" t="s">
        <v>209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</row>
    <row r="41" spans="1:9" ht="12.75" customHeight="1" x14ac:dyDescent="0.25">
      <c r="A41" s="47"/>
      <c r="B41" s="48"/>
      <c r="C41" s="50" t="s">
        <v>210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</row>
    <row r="42" spans="1:9" ht="9" customHeight="1" x14ac:dyDescent="0.25">
      <c r="A42" s="51"/>
      <c r="B42" s="45"/>
      <c r="C42" s="52"/>
      <c r="D42" s="88"/>
      <c r="E42" s="88"/>
      <c r="F42" s="88"/>
      <c r="G42" s="88"/>
      <c r="H42" s="88"/>
      <c r="I42" s="88"/>
    </row>
    <row r="43" spans="1:9" x14ac:dyDescent="0.25">
      <c r="A43" s="195" t="s">
        <v>211</v>
      </c>
      <c r="B43" s="216"/>
      <c r="C43" s="217"/>
      <c r="D43" s="227">
        <f>D10+D11+D12+D13+D14+D15+D16+D17+D18+D30+D36+D37+D39</f>
        <v>20654700</v>
      </c>
      <c r="E43" s="227">
        <f t="shared" ref="E43:I43" si="3">E10+E11+E12+E13+E14+E15+E16+E17+E18+E30+E36+E37+E39</f>
        <v>118190</v>
      </c>
      <c r="F43" s="227">
        <f t="shared" si="3"/>
        <v>20772890</v>
      </c>
      <c r="G43" s="227">
        <f t="shared" si="3"/>
        <v>3888476</v>
      </c>
      <c r="H43" s="227">
        <f t="shared" si="3"/>
        <v>3887336</v>
      </c>
      <c r="I43" s="227">
        <f t="shared" si="3"/>
        <v>16994638</v>
      </c>
    </row>
    <row r="44" spans="1:9" x14ac:dyDescent="0.25">
      <c r="A44" s="195" t="s">
        <v>212</v>
      </c>
      <c r="B44" s="216"/>
      <c r="C44" s="217"/>
      <c r="D44" s="227"/>
      <c r="E44" s="227"/>
      <c r="F44" s="227"/>
      <c r="G44" s="227"/>
      <c r="H44" s="227"/>
      <c r="I44" s="227"/>
    </row>
    <row r="45" spans="1:9" x14ac:dyDescent="0.25">
      <c r="A45" s="195" t="s">
        <v>213</v>
      </c>
      <c r="B45" s="216"/>
      <c r="C45" s="217"/>
      <c r="D45" s="89"/>
      <c r="E45" s="89"/>
      <c r="F45" s="89"/>
      <c r="G45" s="89"/>
      <c r="H45" s="89"/>
      <c r="I45" s="88"/>
    </row>
    <row r="46" spans="1:9" ht="9.75" customHeight="1" x14ac:dyDescent="0.25">
      <c r="A46" s="51"/>
      <c r="B46" s="45"/>
      <c r="C46" s="52"/>
      <c r="D46" s="88"/>
      <c r="E46" s="88"/>
      <c r="F46" s="88"/>
      <c r="G46" s="88"/>
      <c r="H46" s="88"/>
      <c r="I46" s="88"/>
    </row>
    <row r="47" spans="1:9" ht="12.75" customHeight="1" x14ac:dyDescent="0.25">
      <c r="A47" s="195" t="s">
        <v>214</v>
      </c>
      <c r="B47" s="216"/>
      <c r="C47" s="217"/>
      <c r="D47" s="88"/>
      <c r="E47" s="88"/>
      <c r="F47" s="88"/>
      <c r="G47" s="88"/>
      <c r="H47" s="88"/>
      <c r="I47" s="88"/>
    </row>
    <row r="48" spans="1:9" ht="12.75" customHeight="1" x14ac:dyDescent="0.25">
      <c r="A48" s="47"/>
      <c r="B48" s="218" t="s">
        <v>215</v>
      </c>
      <c r="C48" s="219"/>
      <c r="D48" s="93">
        <f>SUM(D49:D56)</f>
        <v>0</v>
      </c>
      <c r="E48" s="93">
        <f t="shared" ref="E48:I48" si="4">SUM(E49:E56)</f>
        <v>0</v>
      </c>
      <c r="F48" s="93">
        <f t="shared" si="4"/>
        <v>0</v>
      </c>
      <c r="G48" s="93">
        <f t="shared" si="4"/>
        <v>0</v>
      </c>
      <c r="H48" s="93">
        <f t="shared" si="4"/>
        <v>0</v>
      </c>
      <c r="I48" s="93">
        <f t="shared" si="4"/>
        <v>0</v>
      </c>
    </row>
    <row r="49" spans="1:9" ht="12.75" customHeight="1" x14ac:dyDescent="0.25">
      <c r="A49" s="47"/>
      <c r="B49" s="48"/>
      <c r="C49" s="50" t="s">
        <v>216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</row>
    <row r="50" spans="1:9" ht="12" customHeight="1" x14ac:dyDescent="0.25">
      <c r="A50" s="47"/>
      <c r="B50" s="48"/>
      <c r="C50" s="50" t="s">
        <v>217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</row>
    <row r="51" spans="1:9" ht="11.25" customHeight="1" x14ac:dyDescent="0.25">
      <c r="A51" s="47"/>
      <c r="B51" s="48"/>
      <c r="C51" s="50" t="s">
        <v>218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</row>
    <row r="52" spans="1:9" ht="15.75" customHeight="1" x14ac:dyDescent="0.25">
      <c r="A52" s="47"/>
      <c r="B52" s="48"/>
      <c r="C52" s="87" t="s">
        <v>219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</row>
    <row r="53" spans="1:9" ht="12" customHeight="1" x14ac:dyDescent="0.25">
      <c r="A53" s="47"/>
      <c r="B53" s="48"/>
      <c r="C53" s="50" t="s">
        <v>220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</row>
    <row r="54" spans="1:9" ht="12.75" customHeight="1" x14ac:dyDescent="0.25">
      <c r="A54" s="47"/>
      <c r="B54" s="48"/>
      <c r="C54" s="50" t="s">
        <v>221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</row>
    <row r="55" spans="1:9" ht="16.5" x14ac:dyDescent="0.25">
      <c r="A55" s="47"/>
      <c r="B55" s="48"/>
      <c r="C55" s="87" t="s">
        <v>222</v>
      </c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1">
        <v>0</v>
      </c>
    </row>
    <row r="56" spans="1:9" ht="12.75" customHeight="1" x14ac:dyDescent="0.25">
      <c r="A56" s="47"/>
      <c r="B56" s="48"/>
      <c r="C56" s="94" t="s">
        <v>223</v>
      </c>
      <c r="D56" s="91">
        <v>0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</row>
    <row r="57" spans="1:9" ht="12.75" customHeight="1" x14ac:dyDescent="0.25">
      <c r="A57" s="47"/>
      <c r="B57" s="218" t="s">
        <v>224</v>
      </c>
      <c r="C57" s="219"/>
      <c r="D57" s="93">
        <f>SUM(D58:D61)</f>
        <v>0</v>
      </c>
      <c r="E57" s="93">
        <f t="shared" ref="E57:I57" si="5">SUM(E58:E61)</f>
        <v>0</v>
      </c>
      <c r="F57" s="93">
        <f t="shared" si="5"/>
        <v>0</v>
      </c>
      <c r="G57" s="93">
        <f t="shared" si="5"/>
        <v>0</v>
      </c>
      <c r="H57" s="93">
        <f t="shared" si="5"/>
        <v>0</v>
      </c>
      <c r="I57" s="93">
        <f t="shared" si="5"/>
        <v>0</v>
      </c>
    </row>
    <row r="58" spans="1:9" ht="12.75" customHeight="1" x14ac:dyDescent="0.25">
      <c r="A58" s="47"/>
      <c r="B58" s="48"/>
      <c r="C58" s="50" t="s">
        <v>225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</row>
    <row r="59" spans="1:9" ht="10.5" customHeight="1" x14ac:dyDescent="0.25">
      <c r="A59" s="47"/>
      <c r="B59" s="48"/>
      <c r="C59" s="50" t="s">
        <v>226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</row>
    <row r="60" spans="1:9" ht="12" customHeight="1" x14ac:dyDescent="0.25">
      <c r="A60" s="47"/>
      <c r="B60" s="48"/>
      <c r="C60" s="50" t="s">
        <v>227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</row>
    <row r="61" spans="1:9" ht="9.75" customHeight="1" x14ac:dyDescent="0.25">
      <c r="A61" s="47"/>
      <c r="B61" s="48"/>
      <c r="C61" s="50" t="s">
        <v>228</v>
      </c>
      <c r="D61" s="91">
        <v>0</v>
      </c>
      <c r="E61" s="91">
        <v>0</v>
      </c>
      <c r="F61" s="91">
        <v>0</v>
      </c>
      <c r="G61" s="91">
        <v>0</v>
      </c>
      <c r="H61" s="91">
        <v>0</v>
      </c>
      <c r="I61" s="91">
        <v>0</v>
      </c>
    </row>
    <row r="62" spans="1:9" ht="12.75" customHeight="1" x14ac:dyDescent="0.25">
      <c r="A62" s="47"/>
      <c r="B62" s="218" t="s">
        <v>229</v>
      </c>
      <c r="C62" s="219"/>
      <c r="D62" s="93">
        <f>SUM(D63:D64)</f>
        <v>0</v>
      </c>
      <c r="E62" s="93">
        <f t="shared" ref="E62:I62" si="6">SUM(E63:E64)</f>
        <v>0</v>
      </c>
      <c r="F62" s="93">
        <f t="shared" si="6"/>
        <v>0</v>
      </c>
      <c r="G62" s="93">
        <f t="shared" si="6"/>
        <v>0</v>
      </c>
      <c r="H62" s="93">
        <f t="shared" si="6"/>
        <v>0</v>
      </c>
      <c r="I62" s="93">
        <f t="shared" si="6"/>
        <v>0</v>
      </c>
    </row>
    <row r="63" spans="1:9" ht="10.5" customHeight="1" x14ac:dyDescent="0.25">
      <c r="A63" s="47"/>
      <c r="B63" s="48"/>
      <c r="C63" s="87" t="s">
        <v>230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>
        <v>0</v>
      </c>
    </row>
    <row r="64" spans="1:9" ht="12" customHeight="1" x14ac:dyDescent="0.25">
      <c r="A64" s="47"/>
      <c r="B64" s="48"/>
      <c r="C64" s="50" t="s">
        <v>231</v>
      </c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</row>
    <row r="65" spans="1:9" ht="12.75" customHeight="1" x14ac:dyDescent="0.25">
      <c r="A65" s="47"/>
      <c r="B65" s="218" t="s">
        <v>232</v>
      </c>
      <c r="C65" s="219"/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</row>
    <row r="66" spans="1:9" ht="12.75" customHeight="1" x14ac:dyDescent="0.25">
      <c r="A66" s="47"/>
      <c r="B66" s="218" t="s">
        <v>233</v>
      </c>
      <c r="C66" s="219"/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</row>
    <row r="67" spans="1:9" ht="7.5" customHeight="1" x14ac:dyDescent="0.25">
      <c r="A67" s="51"/>
      <c r="B67" s="220"/>
      <c r="C67" s="221"/>
      <c r="D67" s="88"/>
      <c r="E67" s="88"/>
      <c r="F67" s="88"/>
      <c r="G67" s="88"/>
      <c r="H67" s="88"/>
      <c r="I67" s="88"/>
    </row>
    <row r="68" spans="1:9" x14ac:dyDescent="0.25">
      <c r="A68" s="195" t="s">
        <v>234</v>
      </c>
      <c r="B68" s="216"/>
      <c r="C68" s="217"/>
      <c r="D68" s="93">
        <f>D48+D57+D62+D65+D66</f>
        <v>0</v>
      </c>
      <c r="E68" s="93">
        <f t="shared" ref="E68:I68" si="7">E48+E57+E62+E65+E66</f>
        <v>0</v>
      </c>
      <c r="F68" s="93">
        <f t="shared" si="7"/>
        <v>0</v>
      </c>
      <c r="G68" s="93">
        <f t="shared" si="7"/>
        <v>0</v>
      </c>
      <c r="H68" s="93">
        <f t="shared" si="7"/>
        <v>0</v>
      </c>
      <c r="I68" s="93">
        <f t="shared" si="7"/>
        <v>0</v>
      </c>
    </row>
    <row r="69" spans="1:9" ht="9" customHeight="1" x14ac:dyDescent="0.25">
      <c r="A69" s="51"/>
      <c r="B69" s="220"/>
      <c r="C69" s="221"/>
      <c r="D69" s="88"/>
      <c r="E69" s="88"/>
      <c r="F69" s="88"/>
      <c r="G69" s="88"/>
      <c r="H69" s="88"/>
      <c r="I69" s="88"/>
    </row>
    <row r="70" spans="1:9" x14ac:dyDescent="0.25">
      <c r="A70" s="195" t="s">
        <v>235</v>
      </c>
      <c r="B70" s="216"/>
      <c r="C70" s="217"/>
      <c r="D70" s="93">
        <f>SUM(D71)</f>
        <v>0</v>
      </c>
      <c r="E70" s="93">
        <f t="shared" ref="E70:I70" si="8">SUM(E71)</f>
        <v>0</v>
      </c>
      <c r="F70" s="93">
        <f t="shared" si="8"/>
        <v>0</v>
      </c>
      <c r="G70" s="93">
        <f t="shared" si="8"/>
        <v>0</v>
      </c>
      <c r="H70" s="93">
        <f t="shared" si="8"/>
        <v>0</v>
      </c>
      <c r="I70" s="93">
        <f t="shared" si="8"/>
        <v>0</v>
      </c>
    </row>
    <row r="71" spans="1:9" ht="10.5" customHeight="1" x14ac:dyDescent="0.25">
      <c r="A71" s="47"/>
      <c r="B71" s="218" t="s">
        <v>236</v>
      </c>
      <c r="C71" s="219"/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</row>
    <row r="72" spans="1:9" ht="6.75" customHeight="1" x14ac:dyDescent="0.25">
      <c r="A72" s="51"/>
      <c r="B72" s="220"/>
      <c r="C72" s="221"/>
      <c r="D72" s="88"/>
      <c r="E72" s="88"/>
      <c r="F72" s="88"/>
      <c r="G72" s="88"/>
      <c r="H72" s="88"/>
      <c r="I72" s="88"/>
    </row>
    <row r="73" spans="1:9" ht="12.75" customHeight="1" x14ac:dyDescent="0.25">
      <c r="A73" s="195" t="s">
        <v>237</v>
      </c>
      <c r="B73" s="216"/>
      <c r="C73" s="217"/>
      <c r="D73" s="93">
        <f>D43+D68+D70</f>
        <v>20654700</v>
      </c>
      <c r="E73" s="93">
        <f t="shared" ref="E73:I73" si="9">E43+E68+E70</f>
        <v>118190</v>
      </c>
      <c r="F73" s="93">
        <f t="shared" si="9"/>
        <v>20772890</v>
      </c>
      <c r="G73" s="93">
        <f t="shared" si="9"/>
        <v>3888476</v>
      </c>
      <c r="H73" s="93">
        <f t="shared" si="9"/>
        <v>3887336</v>
      </c>
      <c r="I73" s="93">
        <f t="shared" si="9"/>
        <v>16994638</v>
      </c>
    </row>
    <row r="74" spans="1:9" ht="7.5" customHeight="1" x14ac:dyDescent="0.25">
      <c r="A74" s="51"/>
      <c r="B74" s="220"/>
      <c r="C74" s="221"/>
      <c r="D74" s="88"/>
      <c r="E74" s="88"/>
      <c r="F74" s="88"/>
      <c r="G74" s="88"/>
      <c r="H74" s="88"/>
      <c r="I74" s="88"/>
    </row>
    <row r="75" spans="1:9" ht="12.75" customHeight="1" x14ac:dyDescent="0.25">
      <c r="A75" s="47"/>
      <c r="B75" s="224" t="s">
        <v>238</v>
      </c>
      <c r="C75" s="217"/>
      <c r="D75" s="88"/>
      <c r="E75" s="88"/>
      <c r="F75" s="88"/>
      <c r="G75" s="88"/>
      <c r="H75" s="88"/>
      <c r="I75" s="88"/>
    </row>
    <row r="76" spans="1:9" x14ac:dyDescent="0.25">
      <c r="A76" s="47"/>
      <c r="B76" s="225" t="s">
        <v>239</v>
      </c>
      <c r="C76" s="226"/>
      <c r="D76" s="91">
        <v>0</v>
      </c>
      <c r="E76" s="91">
        <v>0</v>
      </c>
      <c r="F76" s="91">
        <v>0</v>
      </c>
      <c r="G76" s="91">
        <v>0</v>
      </c>
      <c r="H76" s="91">
        <v>0</v>
      </c>
      <c r="I76" s="91">
        <v>0</v>
      </c>
    </row>
    <row r="77" spans="1:9" x14ac:dyDescent="0.25">
      <c r="A77" s="47"/>
      <c r="B77" s="225" t="s">
        <v>240</v>
      </c>
      <c r="C77" s="226"/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</row>
    <row r="78" spans="1:9" ht="12.75" customHeight="1" x14ac:dyDescent="0.25">
      <c r="A78" s="47"/>
      <c r="B78" s="224" t="s">
        <v>241</v>
      </c>
      <c r="C78" s="217"/>
      <c r="D78" s="93">
        <f>SUM(D76:D77)</f>
        <v>0</v>
      </c>
      <c r="E78" s="93">
        <f t="shared" ref="E78:I78" si="10">SUM(E76:E77)</f>
        <v>0</v>
      </c>
      <c r="F78" s="93">
        <f t="shared" si="10"/>
        <v>0</v>
      </c>
      <c r="G78" s="93">
        <f t="shared" si="10"/>
        <v>0</v>
      </c>
      <c r="H78" s="93">
        <f t="shared" si="10"/>
        <v>0</v>
      </c>
      <c r="I78" s="93">
        <f t="shared" si="10"/>
        <v>0</v>
      </c>
    </row>
    <row r="79" spans="1:9" ht="5.25" customHeight="1" thickBot="1" x14ac:dyDescent="0.3">
      <c r="A79" s="54"/>
      <c r="B79" s="222"/>
      <c r="C79" s="223"/>
      <c r="D79" s="90"/>
      <c r="E79" s="90"/>
      <c r="F79" s="90"/>
      <c r="G79" s="90"/>
      <c r="H79" s="90"/>
      <c r="I79" s="90"/>
    </row>
    <row r="81" spans="1:9" ht="10.5" customHeight="1" x14ac:dyDescent="0.25"/>
    <row r="83" spans="1:9" x14ac:dyDescent="0.25">
      <c r="A83" s="156" t="s">
        <v>450</v>
      </c>
      <c r="B83" s="156"/>
      <c r="C83" s="156"/>
      <c r="D83" s="156"/>
      <c r="E83" s="156"/>
      <c r="F83" s="156"/>
      <c r="G83" s="156"/>
      <c r="H83" s="156"/>
      <c r="I83" s="156"/>
    </row>
    <row r="84" spans="1:9" x14ac:dyDescent="0.25">
      <c r="A84" s="157" t="s">
        <v>451</v>
      </c>
      <c r="B84" s="157"/>
      <c r="C84" s="157"/>
      <c r="D84" s="157"/>
      <c r="E84" s="157"/>
      <c r="F84" s="157"/>
      <c r="G84" s="157"/>
      <c r="H84" s="157"/>
      <c r="I84" s="157"/>
    </row>
    <row r="85" spans="1:9" x14ac:dyDescent="0.25">
      <c r="F85" s="130"/>
      <c r="G85" s="130"/>
      <c r="H85" s="130"/>
      <c r="I85" s="130"/>
    </row>
  </sheetData>
  <mergeCells count="59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D43:D44"/>
    <mergeCell ref="B30:C30"/>
    <mergeCell ref="B36:C36"/>
    <mergeCell ref="B16:C16"/>
    <mergeCell ref="B17:C17"/>
    <mergeCell ref="B18:C18"/>
    <mergeCell ref="B66:C66"/>
    <mergeCell ref="B37:C37"/>
    <mergeCell ref="B39:C39"/>
    <mergeCell ref="A43:C43"/>
    <mergeCell ref="A44:C44"/>
    <mergeCell ref="A83:I83"/>
    <mergeCell ref="A84:I8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120" zoomScaleNormal="120" workbookViewId="0">
      <selection activeCell="H38" sqref="H38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44" t="s">
        <v>430</v>
      </c>
      <c r="B1" s="245"/>
      <c r="C1" s="245"/>
      <c r="D1" s="245"/>
      <c r="E1" s="245"/>
      <c r="F1" s="245"/>
      <c r="G1" s="245"/>
      <c r="H1" s="246"/>
    </row>
    <row r="2" spans="1:8" ht="12" customHeight="1" x14ac:dyDescent="0.25">
      <c r="A2" s="247" t="s">
        <v>242</v>
      </c>
      <c r="B2" s="248"/>
      <c r="C2" s="248"/>
      <c r="D2" s="248"/>
      <c r="E2" s="248"/>
      <c r="F2" s="248"/>
      <c r="G2" s="248"/>
      <c r="H2" s="249"/>
    </row>
    <row r="3" spans="1:8" ht="11.25" customHeight="1" x14ac:dyDescent="0.25">
      <c r="A3" s="247" t="s">
        <v>243</v>
      </c>
      <c r="B3" s="248"/>
      <c r="C3" s="248"/>
      <c r="D3" s="248"/>
      <c r="E3" s="248"/>
      <c r="F3" s="248"/>
      <c r="G3" s="248"/>
      <c r="H3" s="249"/>
    </row>
    <row r="4" spans="1:8" ht="9.75" customHeight="1" x14ac:dyDescent="0.25">
      <c r="A4" s="247" t="s">
        <v>452</v>
      </c>
      <c r="B4" s="248"/>
      <c r="C4" s="248"/>
      <c r="D4" s="248"/>
      <c r="E4" s="248"/>
      <c r="F4" s="248"/>
      <c r="G4" s="248"/>
      <c r="H4" s="249"/>
    </row>
    <row r="5" spans="1:8" ht="11.25" customHeight="1" thickBot="1" x14ac:dyDescent="0.3">
      <c r="A5" s="250" t="s">
        <v>1</v>
      </c>
      <c r="B5" s="251"/>
      <c r="C5" s="251"/>
      <c r="D5" s="251"/>
      <c r="E5" s="251"/>
      <c r="F5" s="251"/>
      <c r="G5" s="251"/>
      <c r="H5" s="252"/>
    </row>
    <row r="6" spans="1:8" ht="15.75" thickBot="1" x14ac:dyDescent="0.3">
      <c r="A6" s="244" t="s">
        <v>2</v>
      </c>
      <c r="B6" s="253"/>
      <c r="C6" s="255" t="s">
        <v>244</v>
      </c>
      <c r="D6" s="256"/>
      <c r="E6" s="256"/>
      <c r="F6" s="256"/>
      <c r="G6" s="257"/>
      <c r="H6" s="258" t="s">
        <v>245</v>
      </c>
    </row>
    <row r="7" spans="1:8" ht="15.75" thickBot="1" x14ac:dyDescent="0.3">
      <c r="A7" s="250"/>
      <c r="B7" s="254"/>
      <c r="C7" s="55" t="s">
        <v>130</v>
      </c>
      <c r="D7" s="55" t="s">
        <v>246</v>
      </c>
      <c r="E7" s="55" t="s">
        <v>247</v>
      </c>
      <c r="F7" s="55" t="s">
        <v>131</v>
      </c>
      <c r="G7" s="55" t="s">
        <v>133</v>
      </c>
      <c r="H7" s="259"/>
    </row>
    <row r="8" spans="1:8" x14ac:dyDescent="0.25">
      <c r="A8" s="240" t="s">
        <v>248</v>
      </c>
      <c r="B8" s="241"/>
      <c r="C8" s="100">
        <f>C9+C17+C27+C37+C47+C57+C61+C70+C74</f>
        <v>20654700</v>
      </c>
      <c r="D8" s="100">
        <f t="shared" ref="D8:H8" si="0">D9+D17+D27+D37+D47+D57+D61+D70+D74</f>
        <v>246571</v>
      </c>
      <c r="E8" s="100">
        <f t="shared" si="0"/>
        <v>20901271</v>
      </c>
      <c r="F8" s="100">
        <f t="shared" si="0"/>
        <v>3871413</v>
      </c>
      <c r="G8" s="100">
        <f t="shared" si="0"/>
        <v>3869950</v>
      </c>
      <c r="H8" s="100">
        <f t="shared" si="0"/>
        <v>17029857</v>
      </c>
    </row>
    <row r="9" spans="1:8" x14ac:dyDescent="0.25">
      <c r="A9" s="236" t="s">
        <v>249</v>
      </c>
      <c r="B9" s="237"/>
      <c r="C9" s="100">
        <f>SUM(C10:C16)</f>
        <v>12895700</v>
      </c>
      <c r="D9" s="100">
        <f t="shared" ref="D9:H9" si="1">SUM(D10:D16)</f>
        <v>0</v>
      </c>
      <c r="E9" s="100">
        <f t="shared" si="1"/>
        <v>12895700</v>
      </c>
      <c r="F9" s="100">
        <f t="shared" si="1"/>
        <v>2474559</v>
      </c>
      <c r="G9" s="100">
        <f t="shared" si="1"/>
        <v>2474559</v>
      </c>
      <c r="H9" s="100">
        <f t="shared" si="1"/>
        <v>10421140</v>
      </c>
    </row>
    <row r="10" spans="1:8" ht="11.1" customHeight="1" x14ac:dyDescent="0.25">
      <c r="A10" s="57"/>
      <c r="B10" s="56" t="s">
        <v>250</v>
      </c>
      <c r="C10" s="101">
        <v>3879100</v>
      </c>
      <c r="D10" s="101">
        <v>-53171</v>
      </c>
      <c r="E10" s="101">
        <v>3825929</v>
      </c>
      <c r="F10" s="101">
        <v>778723</v>
      </c>
      <c r="G10" s="101">
        <v>778723</v>
      </c>
      <c r="H10" s="101">
        <v>3047206</v>
      </c>
    </row>
    <row r="11" spans="1:8" ht="11.1" customHeight="1" x14ac:dyDescent="0.25">
      <c r="A11" s="57"/>
      <c r="B11" s="56" t="s">
        <v>251</v>
      </c>
      <c r="C11" s="101">
        <v>3018300</v>
      </c>
      <c r="D11" s="101">
        <v>0</v>
      </c>
      <c r="E11" s="101">
        <v>3018300</v>
      </c>
      <c r="F11" s="101">
        <v>683592</v>
      </c>
      <c r="G11" s="101">
        <v>683592</v>
      </c>
      <c r="H11" s="101">
        <v>2334708</v>
      </c>
    </row>
    <row r="12" spans="1:8" ht="11.1" customHeight="1" x14ac:dyDescent="0.25">
      <c r="A12" s="57"/>
      <c r="B12" s="56" t="s">
        <v>252</v>
      </c>
      <c r="C12" s="101">
        <v>900000</v>
      </c>
      <c r="D12" s="101">
        <v>7226</v>
      </c>
      <c r="E12" s="101">
        <v>907226</v>
      </c>
      <c r="F12" s="101">
        <v>191233</v>
      </c>
      <c r="G12" s="101">
        <v>191233</v>
      </c>
      <c r="H12" s="101">
        <v>715992</v>
      </c>
    </row>
    <row r="13" spans="1:8" ht="11.1" customHeight="1" x14ac:dyDescent="0.25">
      <c r="A13" s="57"/>
      <c r="B13" s="56" t="s">
        <v>253</v>
      </c>
      <c r="C13" s="101">
        <v>515700</v>
      </c>
      <c r="D13" s="101">
        <v>21317</v>
      </c>
      <c r="E13" s="101">
        <v>537017</v>
      </c>
      <c r="F13" s="101">
        <v>114808</v>
      </c>
      <c r="G13" s="101">
        <v>114808</v>
      </c>
      <c r="H13" s="101">
        <v>422209</v>
      </c>
    </row>
    <row r="14" spans="1:8" ht="11.1" customHeight="1" x14ac:dyDescent="0.25">
      <c r="A14" s="57"/>
      <c r="B14" s="56" t="s">
        <v>254</v>
      </c>
      <c r="C14" s="101">
        <v>4582600</v>
      </c>
      <c r="D14" s="101">
        <v>24628</v>
      </c>
      <c r="E14" s="101">
        <v>4607228</v>
      </c>
      <c r="F14" s="101">
        <v>706203</v>
      </c>
      <c r="G14" s="101">
        <v>706203</v>
      </c>
      <c r="H14" s="101">
        <v>3901025</v>
      </c>
    </row>
    <row r="15" spans="1:8" ht="11.1" customHeight="1" x14ac:dyDescent="0.25">
      <c r="A15" s="57"/>
      <c r="B15" s="56" t="s">
        <v>255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</row>
    <row r="16" spans="1:8" ht="11.1" customHeight="1" x14ac:dyDescent="0.25">
      <c r="A16" s="57"/>
      <c r="B16" s="56" t="s">
        <v>256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</row>
    <row r="17" spans="1:8" x14ac:dyDescent="0.25">
      <c r="A17" s="236" t="s">
        <v>257</v>
      </c>
      <c r="B17" s="237"/>
      <c r="C17" s="100">
        <f>SUM(C18:C26)</f>
        <v>785000</v>
      </c>
      <c r="D17" s="100">
        <f t="shared" ref="D17:H17" si="2">SUM(D18:D26)</f>
        <v>88435</v>
      </c>
      <c r="E17" s="100">
        <f t="shared" si="2"/>
        <v>873435</v>
      </c>
      <c r="F17" s="100">
        <f t="shared" si="2"/>
        <v>121656</v>
      </c>
      <c r="G17" s="100">
        <f t="shared" si="2"/>
        <v>120926</v>
      </c>
      <c r="H17" s="100">
        <f t="shared" si="2"/>
        <v>751779</v>
      </c>
    </row>
    <row r="18" spans="1:8" ht="11.1" customHeight="1" x14ac:dyDescent="0.25">
      <c r="A18" s="57"/>
      <c r="B18" s="96" t="s">
        <v>258</v>
      </c>
      <c r="C18" s="101">
        <v>153000</v>
      </c>
      <c r="D18" s="101">
        <v>34333</v>
      </c>
      <c r="E18" s="101">
        <v>187333</v>
      </c>
      <c r="F18" s="101">
        <v>19134</v>
      </c>
      <c r="G18" s="101">
        <v>18479</v>
      </c>
      <c r="H18" s="101">
        <v>168199</v>
      </c>
    </row>
    <row r="19" spans="1:8" ht="11.1" customHeight="1" x14ac:dyDescent="0.25">
      <c r="A19" s="57"/>
      <c r="B19" s="56" t="s">
        <v>259</v>
      </c>
      <c r="C19" s="101">
        <v>29000</v>
      </c>
      <c r="D19" s="101">
        <v>7300</v>
      </c>
      <c r="E19" s="101">
        <v>36300</v>
      </c>
      <c r="F19" s="101">
        <v>150</v>
      </c>
      <c r="G19" s="101">
        <v>75</v>
      </c>
      <c r="H19" s="101">
        <v>36150</v>
      </c>
    </row>
    <row r="20" spans="1:8" ht="11.1" customHeight="1" x14ac:dyDescent="0.25">
      <c r="A20" s="57"/>
      <c r="B20" s="56" t="s">
        <v>260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</row>
    <row r="21" spans="1:8" ht="11.1" customHeight="1" x14ac:dyDescent="0.25">
      <c r="A21" s="57"/>
      <c r="B21" s="56" t="s">
        <v>261</v>
      </c>
      <c r="C21" s="101">
        <v>43000</v>
      </c>
      <c r="D21" s="101">
        <v>49090</v>
      </c>
      <c r="E21" s="101">
        <v>92090</v>
      </c>
      <c r="F21" s="101">
        <v>35142</v>
      </c>
      <c r="G21" s="101">
        <v>35142</v>
      </c>
      <c r="H21" s="101">
        <v>56948</v>
      </c>
    </row>
    <row r="22" spans="1:8" ht="11.1" customHeight="1" x14ac:dyDescent="0.25">
      <c r="A22" s="57"/>
      <c r="B22" s="56" t="s">
        <v>262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</row>
    <row r="23" spans="1:8" ht="11.1" customHeight="1" x14ac:dyDescent="0.25">
      <c r="A23" s="57"/>
      <c r="B23" s="56" t="s">
        <v>263</v>
      </c>
      <c r="C23" s="101">
        <v>416000</v>
      </c>
      <c r="D23" s="101">
        <v>0</v>
      </c>
      <c r="E23" s="101">
        <v>416000</v>
      </c>
      <c r="F23" s="101">
        <v>65230</v>
      </c>
      <c r="G23" s="101">
        <v>65230</v>
      </c>
      <c r="H23" s="101">
        <v>350770</v>
      </c>
    </row>
    <row r="24" spans="1:8" ht="11.1" customHeight="1" x14ac:dyDescent="0.25">
      <c r="A24" s="57"/>
      <c r="B24" s="56" t="s">
        <v>264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</row>
    <row r="25" spans="1:8" ht="11.1" customHeight="1" x14ac:dyDescent="0.25">
      <c r="A25" s="57"/>
      <c r="B25" s="56" t="s">
        <v>265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</row>
    <row r="26" spans="1:8" ht="11.1" customHeight="1" x14ac:dyDescent="0.25">
      <c r="A26" s="57"/>
      <c r="B26" s="56" t="s">
        <v>266</v>
      </c>
      <c r="C26" s="101">
        <v>144000</v>
      </c>
      <c r="D26" s="101">
        <v>-2288</v>
      </c>
      <c r="E26" s="101">
        <v>141712</v>
      </c>
      <c r="F26" s="101">
        <v>2000</v>
      </c>
      <c r="G26" s="101">
        <v>2000</v>
      </c>
      <c r="H26" s="101">
        <v>139712</v>
      </c>
    </row>
    <row r="27" spans="1:8" x14ac:dyDescent="0.25">
      <c r="A27" s="236" t="s">
        <v>267</v>
      </c>
      <c r="B27" s="237"/>
      <c r="C27" s="100">
        <f>SUM(C28:C36)</f>
        <v>1868000</v>
      </c>
      <c r="D27" s="100">
        <f t="shared" ref="D27:H27" si="3">SUM(D28:D36)</f>
        <v>158136</v>
      </c>
      <c r="E27" s="100">
        <f t="shared" si="3"/>
        <v>2026136</v>
      </c>
      <c r="F27" s="100">
        <f t="shared" si="3"/>
        <v>371291</v>
      </c>
      <c r="G27" s="100">
        <f t="shared" si="3"/>
        <v>370558</v>
      </c>
      <c r="H27" s="100">
        <f t="shared" si="3"/>
        <v>1654845</v>
      </c>
    </row>
    <row r="28" spans="1:8" ht="11.1" customHeight="1" x14ac:dyDescent="0.25">
      <c r="A28" s="57"/>
      <c r="B28" s="56" t="s">
        <v>268</v>
      </c>
      <c r="C28" s="101">
        <v>1417000</v>
      </c>
      <c r="D28" s="101">
        <v>33987</v>
      </c>
      <c r="E28" s="101">
        <v>1450987</v>
      </c>
      <c r="F28" s="101">
        <v>239082</v>
      </c>
      <c r="G28" s="101">
        <v>238349</v>
      </c>
      <c r="H28" s="101">
        <v>1211905</v>
      </c>
    </row>
    <row r="29" spans="1:8" ht="11.1" customHeight="1" x14ac:dyDescent="0.25">
      <c r="A29" s="57"/>
      <c r="B29" s="56" t="s">
        <v>269</v>
      </c>
      <c r="C29" s="101">
        <v>40000</v>
      </c>
      <c r="D29" s="101">
        <v>0</v>
      </c>
      <c r="E29" s="101">
        <v>40000</v>
      </c>
      <c r="F29" s="101">
        <v>0</v>
      </c>
      <c r="G29" s="101">
        <v>0</v>
      </c>
      <c r="H29" s="101">
        <v>40000</v>
      </c>
    </row>
    <row r="30" spans="1:8" ht="11.1" customHeight="1" x14ac:dyDescent="0.25">
      <c r="A30" s="57"/>
      <c r="B30" s="56" t="s">
        <v>270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</row>
    <row r="31" spans="1:8" ht="11.1" customHeight="1" x14ac:dyDescent="0.25">
      <c r="A31" s="57"/>
      <c r="B31" s="56" t="s">
        <v>271</v>
      </c>
      <c r="C31" s="101">
        <v>154100</v>
      </c>
      <c r="D31" s="101">
        <v>7260</v>
      </c>
      <c r="E31" s="101">
        <v>161360</v>
      </c>
      <c r="F31" s="101">
        <v>378</v>
      </c>
      <c r="G31" s="101">
        <v>378</v>
      </c>
      <c r="H31" s="101">
        <v>160982</v>
      </c>
    </row>
    <row r="32" spans="1:8" ht="11.1" customHeight="1" x14ac:dyDescent="0.25">
      <c r="A32" s="57"/>
      <c r="B32" s="96" t="s">
        <v>272</v>
      </c>
      <c r="C32" s="101">
        <v>50000</v>
      </c>
      <c r="D32" s="101">
        <v>8590</v>
      </c>
      <c r="E32" s="101">
        <v>58590</v>
      </c>
      <c r="F32" s="101">
        <v>11832</v>
      </c>
      <c r="G32" s="101">
        <v>11832</v>
      </c>
      <c r="H32" s="101">
        <v>46758</v>
      </c>
    </row>
    <row r="33" spans="1:8" ht="11.1" customHeight="1" x14ac:dyDescent="0.25">
      <c r="A33" s="57"/>
      <c r="B33" s="56" t="s">
        <v>273</v>
      </c>
      <c r="C33" s="101">
        <v>0</v>
      </c>
      <c r="D33" s="101">
        <v>86000</v>
      </c>
      <c r="E33" s="101">
        <v>86000</v>
      </c>
      <c r="F33" s="101">
        <v>56176</v>
      </c>
      <c r="G33" s="101">
        <v>56176</v>
      </c>
      <c r="H33" s="101">
        <v>29824</v>
      </c>
    </row>
    <row r="34" spans="1:8" ht="11.1" customHeight="1" x14ac:dyDescent="0.25">
      <c r="A34" s="57"/>
      <c r="B34" s="56" t="s">
        <v>274</v>
      </c>
      <c r="C34" s="101">
        <v>38900</v>
      </c>
      <c r="D34" s="101">
        <v>12000</v>
      </c>
      <c r="E34" s="101">
        <v>50900</v>
      </c>
      <c r="F34" s="101">
        <v>0</v>
      </c>
      <c r="G34" s="101">
        <v>0</v>
      </c>
      <c r="H34" s="101">
        <v>50900</v>
      </c>
    </row>
    <row r="35" spans="1:8" ht="11.1" customHeight="1" x14ac:dyDescent="0.25">
      <c r="A35" s="57"/>
      <c r="B35" s="56" t="s">
        <v>275</v>
      </c>
      <c r="C35" s="101">
        <v>1000</v>
      </c>
      <c r="D35" s="101">
        <v>0</v>
      </c>
      <c r="E35" s="101">
        <v>1000</v>
      </c>
      <c r="F35" s="101">
        <v>0</v>
      </c>
      <c r="G35" s="101">
        <v>0</v>
      </c>
      <c r="H35" s="101">
        <v>1000</v>
      </c>
    </row>
    <row r="36" spans="1:8" ht="11.1" customHeight="1" x14ac:dyDescent="0.25">
      <c r="A36" s="57"/>
      <c r="B36" s="56" t="s">
        <v>276</v>
      </c>
      <c r="C36" s="101">
        <v>167000</v>
      </c>
      <c r="D36" s="101">
        <v>10299</v>
      </c>
      <c r="E36" s="101">
        <v>177299</v>
      </c>
      <c r="F36" s="101">
        <v>63823</v>
      </c>
      <c r="G36" s="101">
        <v>63823</v>
      </c>
      <c r="H36" s="101">
        <v>113476</v>
      </c>
    </row>
    <row r="37" spans="1:8" x14ac:dyDescent="0.25">
      <c r="A37" s="238" t="s">
        <v>277</v>
      </c>
      <c r="B37" s="239"/>
      <c r="C37" s="100">
        <f>SUM(C38:C46)</f>
        <v>5106000</v>
      </c>
      <c r="D37" s="100">
        <f t="shared" ref="D37:H37" si="4">SUM(D38:D46)</f>
        <v>0</v>
      </c>
      <c r="E37" s="100">
        <f t="shared" si="4"/>
        <v>5106000</v>
      </c>
      <c r="F37" s="100">
        <f t="shared" si="4"/>
        <v>903907</v>
      </c>
      <c r="G37" s="100">
        <f t="shared" si="4"/>
        <v>903907</v>
      </c>
      <c r="H37" s="100">
        <f t="shared" si="4"/>
        <v>4202093</v>
      </c>
    </row>
    <row r="38" spans="1:8" ht="11.1" customHeight="1" x14ac:dyDescent="0.25">
      <c r="A38" s="57"/>
      <c r="B38" s="56" t="s">
        <v>278</v>
      </c>
      <c r="C38" s="101">
        <v>5106000</v>
      </c>
      <c r="D38" s="101">
        <v>0</v>
      </c>
      <c r="E38" s="101">
        <v>5106000</v>
      </c>
      <c r="F38" s="101">
        <v>903907</v>
      </c>
      <c r="G38" s="101">
        <v>903907</v>
      </c>
      <c r="H38" s="101">
        <v>4202093</v>
      </c>
    </row>
    <row r="39" spans="1:8" ht="11.1" customHeight="1" x14ac:dyDescent="0.25">
      <c r="A39" s="57"/>
      <c r="B39" s="56" t="s">
        <v>279</v>
      </c>
      <c r="C39" s="101">
        <v>0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</row>
    <row r="40" spans="1:8" ht="11.1" customHeight="1" x14ac:dyDescent="0.25">
      <c r="A40" s="57"/>
      <c r="B40" s="56" t="s">
        <v>280</v>
      </c>
      <c r="C40" s="101">
        <v>0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</row>
    <row r="41" spans="1:8" ht="11.1" customHeight="1" x14ac:dyDescent="0.25">
      <c r="A41" s="57"/>
      <c r="B41" s="56" t="s">
        <v>281</v>
      </c>
      <c r="C41" s="101">
        <v>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</row>
    <row r="42" spans="1:8" ht="11.1" customHeight="1" x14ac:dyDescent="0.25">
      <c r="A42" s="57"/>
      <c r="B42" s="56" t="s">
        <v>282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</row>
    <row r="43" spans="1:8" ht="11.1" customHeight="1" x14ac:dyDescent="0.25">
      <c r="A43" s="57"/>
      <c r="B43" s="56" t="s">
        <v>283</v>
      </c>
      <c r="C43" s="101">
        <v>0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</row>
    <row r="44" spans="1:8" ht="11.1" customHeight="1" x14ac:dyDescent="0.25">
      <c r="A44" s="57"/>
      <c r="B44" s="56" t="s">
        <v>284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</row>
    <row r="45" spans="1:8" ht="11.1" customHeight="1" x14ac:dyDescent="0.25">
      <c r="A45" s="57"/>
      <c r="B45" s="56" t="s">
        <v>285</v>
      </c>
      <c r="C45" s="101">
        <v>0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</row>
    <row r="46" spans="1:8" ht="11.1" customHeight="1" x14ac:dyDescent="0.25">
      <c r="A46" s="57"/>
      <c r="B46" s="56" t="s">
        <v>286</v>
      </c>
      <c r="C46" s="101">
        <v>0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</row>
    <row r="47" spans="1:8" x14ac:dyDescent="0.25">
      <c r="A47" s="236" t="s">
        <v>287</v>
      </c>
      <c r="B47" s="237"/>
      <c r="C47" s="100">
        <f>SUM(C48:C56)</f>
        <v>0</v>
      </c>
      <c r="D47" s="100">
        <f t="shared" ref="D47:H47" si="5">SUM(D48:D56)</f>
        <v>0</v>
      </c>
      <c r="E47" s="100">
        <f t="shared" si="5"/>
        <v>0</v>
      </c>
      <c r="F47" s="100">
        <f t="shared" si="5"/>
        <v>0</v>
      </c>
      <c r="G47" s="100">
        <f t="shared" si="5"/>
        <v>0</v>
      </c>
      <c r="H47" s="100">
        <f t="shared" si="5"/>
        <v>0</v>
      </c>
    </row>
    <row r="48" spans="1:8" ht="11.1" customHeight="1" x14ac:dyDescent="0.25">
      <c r="A48" s="57"/>
      <c r="B48" s="56" t="s">
        <v>288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</row>
    <row r="49" spans="1:8" ht="11.1" customHeight="1" x14ac:dyDescent="0.25">
      <c r="A49" s="57"/>
      <c r="B49" s="56" t="s">
        <v>289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</row>
    <row r="50" spans="1:8" ht="11.1" customHeight="1" x14ac:dyDescent="0.25">
      <c r="A50" s="57"/>
      <c r="B50" s="56" t="s">
        <v>290</v>
      </c>
      <c r="C50" s="101">
        <v>0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</row>
    <row r="51" spans="1:8" ht="11.1" customHeight="1" x14ac:dyDescent="0.25">
      <c r="A51" s="57"/>
      <c r="B51" s="56" t="s">
        <v>291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</row>
    <row r="52" spans="1:8" ht="11.1" customHeight="1" x14ac:dyDescent="0.25">
      <c r="A52" s="57"/>
      <c r="B52" s="56" t="s">
        <v>292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</row>
    <row r="53" spans="1:8" ht="11.1" customHeight="1" x14ac:dyDescent="0.25">
      <c r="A53" s="57"/>
      <c r="B53" s="56" t="s">
        <v>293</v>
      </c>
      <c r="C53" s="101">
        <v>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</row>
    <row r="54" spans="1:8" ht="11.1" customHeight="1" x14ac:dyDescent="0.25">
      <c r="A54" s="57"/>
      <c r="B54" s="56" t="s">
        <v>294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</row>
    <row r="55" spans="1:8" ht="11.1" customHeight="1" x14ac:dyDescent="0.25">
      <c r="A55" s="57"/>
      <c r="B55" s="56" t="s">
        <v>295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</row>
    <row r="56" spans="1:8" ht="11.1" customHeight="1" x14ac:dyDescent="0.25">
      <c r="A56" s="57"/>
      <c r="B56" s="56" t="s">
        <v>296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</row>
    <row r="57" spans="1:8" x14ac:dyDescent="0.25">
      <c r="A57" s="236" t="s">
        <v>297</v>
      </c>
      <c r="B57" s="237"/>
      <c r="C57" s="100">
        <f>SUM(C58:C60)</f>
        <v>0</v>
      </c>
      <c r="D57" s="100">
        <f t="shared" ref="D57:H57" si="6">SUM(D58:D60)</f>
        <v>0</v>
      </c>
      <c r="E57" s="100">
        <f t="shared" si="6"/>
        <v>0</v>
      </c>
      <c r="F57" s="100">
        <f t="shared" si="6"/>
        <v>0</v>
      </c>
      <c r="G57" s="100">
        <f t="shared" si="6"/>
        <v>0</v>
      </c>
      <c r="H57" s="100">
        <f t="shared" si="6"/>
        <v>0</v>
      </c>
    </row>
    <row r="58" spans="1:8" ht="11.1" customHeight="1" x14ac:dyDescent="0.25">
      <c r="A58" s="57"/>
      <c r="B58" s="56" t="s">
        <v>298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</row>
    <row r="59" spans="1:8" ht="11.1" customHeight="1" x14ac:dyDescent="0.25">
      <c r="A59" s="57"/>
      <c r="B59" s="56" t="s">
        <v>299</v>
      </c>
      <c r="C59" s="101">
        <v>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</row>
    <row r="60" spans="1:8" ht="11.1" customHeight="1" x14ac:dyDescent="0.25">
      <c r="A60" s="57"/>
      <c r="B60" s="56" t="s">
        <v>300</v>
      </c>
      <c r="C60" s="101">
        <v>0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</row>
    <row r="61" spans="1:8" x14ac:dyDescent="0.25">
      <c r="A61" s="236" t="s">
        <v>301</v>
      </c>
      <c r="B61" s="237"/>
      <c r="C61" s="100">
        <f>SUM(C62:C69)</f>
        <v>0</v>
      </c>
      <c r="D61" s="100">
        <f t="shared" ref="D61:H61" si="7">SUM(D62:D69)</f>
        <v>0</v>
      </c>
      <c r="E61" s="100">
        <f t="shared" si="7"/>
        <v>0</v>
      </c>
      <c r="F61" s="100">
        <f t="shared" si="7"/>
        <v>0</v>
      </c>
      <c r="G61" s="100">
        <f t="shared" si="7"/>
        <v>0</v>
      </c>
      <c r="H61" s="100">
        <f t="shared" si="7"/>
        <v>0</v>
      </c>
    </row>
    <row r="62" spans="1:8" ht="11.1" customHeight="1" x14ac:dyDescent="0.25">
      <c r="A62" s="57"/>
      <c r="B62" s="56" t="s">
        <v>302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</row>
    <row r="63" spans="1:8" ht="11.1" customHeight="1" x14ac:dyDescent="0.25">
      <c r="A63" s="57"/>
      <c r="B63" s="56" t="s">
        <v>303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</row>
    <row r="64" spans="1:8" ht="11.1" customHeight="1" x14ac:dyDescent="0.25">
      <c r="A64" s="57"/>
      <c r="B64" s="56" t="s">
        <v>304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</row>
    <row r="65" spans="1:8" ht="11.1" customHeight="1" x14ac:dyDescent="0.25">
      <c r="A65" s="57"/>
      <c r="B65" s="56" t="s">
        <v>305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</row>
    <row r="66" spans="1:8" ht="11.1" customHeight="1" x14ac:dyDescent="0.25">
      <c r="A66" s="57"/>
      <c r="B66" s="56" t="s">
        <v>306</v>
      </c>
      <c r="C66" s="101">
        <v>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</row>
    <row r="67" spans="1:8" ht="11.1" customHeight="1" x14ac:dyDescent="0.25">
      <c r="A67" s="57"/>
      <c r="B67" s="56" t="s">
        <v>307</v>
      </c>
      <c r="C67" s="101">
        <v>0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</row>
    <row r="68" spans="1:8" ht="11.1" customHeight="1" x14ac:dyDescent="0.25">
      <c r="A68" s="57"/>
      <c r="B68" s="56" t="s">
        <v>308</v>
      </c>
      <c r="C68" s="101">
        <v>0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</row>
    <row r="69" spans="1:8" ht="11.1" customHeight="1" x14ac:dyDescent="0.25">
      <c r="A69" s="57"/>
      <c r="B69" s="56" t="s">
        <v>309</v>
      </c>
      <c r="C69" s="101">
        <v>0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</row>
    <row r="70" spans="1:8" x14ac:dyDescent="0.25">
      <c r="A70" s="236" t="s">
        <v>310</v>
      </c>
      <c r="B70" s="237"/>
      <c r="C70" s="100">
        <f>SUM(C71:C73)</f>
        <v>0</v>
      </c>
      <c r="D70" s="100">
        <f t="shared" ref="D70:H70" si="8">SUM(D71:D73)</f>
        <v>0</v>
      </c>
      <c r="E70" s="100">
        <f t="shared" si="8"/>
        <v>0</v>
      </c>
      <c r="F70" s="100">
        <f t="shared" si="8"/>
        <v>0</v>
      </c>
      <c r="G70" s="100">
        <f t="shared" si="8"/>
        <v>0</v>
      </c>
      <c r="H70" s="100">
        <f t="shared" si="8"/>
        <v>0</v>
      </c>
    </row>
    <row r="71" spans="1:8" ht="11.1" customHeight="1" x14ac:dyDescent="0.25">
      <c r="A71" s="57"/>
      <c r="B71" s="56" t="s">
        <v>311</v>
      </c>
      <c r="C71" s="101">
        <v>0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</row>
    <row r="72" spans="1:8" ht="11.1" customHeight="1" x14ac:dyDescent="0.25">
      <c r="A72" s="57"/>
      <c r="B72" s="56" t="s">
        <v>312</v>
      </c>
      <c r="C72" s="101">
        <v>0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</row>
    <row r="73" spans="1:8" ht="11.1" customHeight="1" x14ac:dyDescent="0.25">
      <c r="A73" s="57"/>
      <c r="B73" s="56" t="s">
        <v>313</v>
      </c>
      <c r="C73" s="101">
        <v>0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</row>
    <row r="74" spans="1:8" x14ac:dyDescent="0.25">
      <c r="A74" s="236" t="s">
        <v>314</v>
      </c>
      <c r="B74" s="237"/>
      <c r="C74" s="100">
        <f>SUM(C75:C81)</f>
        <v>0</v>
      </c>
      <c r="D74" s="100">
        <f t="shared" ref="D74:H74" si="9">SUM(D75:D81)</f>
        <v>0</v>
      </c>
      <c r="E74" s="100">
        <f t="shared" si="9"/>
        <v>0</v>
      </c>
      <c r="F74" s="100">
        <f t="shared" si="9"/>
        <v>0</v>
      </c>
      <c r="G74" s="100">
        <f t="shared" si="9"/>
        <v>0</v>
      </c>
      <c r="H74" s="100">
        <f t="shared" si="9"/>
        <v>0</v>
      </c>
    </row>
    <row r="75" spans="1:8" ht="11.1" customHeight="1" x14ac:dyDescent="0.25">
      <c r="A75" s="57"/>
      <c r="B75" s="56" t="s">
        <v>315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</row>
    <row r="76" spans="1:8" ht="11.1" customHeight="1" x14ac:dyDescent="0.25">
      <c r="A76" s="57"/>
      <c r="B76" s="56" t="s">
        <v>316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</row>
    <row r="77" spans="1:8" ht="11.1" customHeight="1" x14ac:dyDescent="0.25">
      <c r="A77" s="57"/>
      <c r="B77" s="56" t="s">
        <v>317</v>
      </c>
      <c r="C77" s="101">
        <v>0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</row>
    <row r="78" spans="1:8" ht="11.1" customHeight="1" x14ac:dyDescent="0.25">
      <c r="A78" s="57"/>
      <c r="B78" s="56" t="s">
        <v>318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</row>
    <row r="79" spans="1:8" ht="11.1" customHeight="1" x14ac:dyDescent="0.25">
      <c r="A79" s="57"/>
      <c r="B79" s="56" t="s">
        <v>319</v>
      </c>
      <c r="C79" s="101">
        <v>0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</row>
    <row r="80" spans="1:8" ht="11.1" customHeight="1" x14ac:dyDescent="0.25">
      <c r="A80" s="57"/>
      <c r="B80" s="56" t="s">
        <v>320</v>
      </c>
      <c r="C80" s="101">
        <v>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</row>
    <row r="81" spans="1:8" ht="11.1" customHeight="1" x14ac:dyDescent="0.25">
      <c r="A81" s="57"/>
      <c r="B81" s="56" t="s">
        <v>321</v>
      </c>
      <c r="C81" s="101">
        <v>0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</row>
    <row r="82" spans="1:8" ht="6.75" customHeight="1" thickBot="1" x14ac:dyDescent="0.3">
      <c r="A82" s="242"/>
      <c r="B82" s="243"/>
      <c r="C82" s="102"/>
      <c r="D82" s="103"/>
      <c r="E82" s="103"/>
      <c r="F82" s="103"/>
      <c r="G82" s="103"/>
      <c r="H82" s="103"/>
    </row>
    <row r="83" spans="1:8" ht="9.75" customHeight="1" thickBot="1" x14ac:dyDescent="0.3">
      <c r="C83" s="104"/>
      <c r="D83" s="104"/>
      <c r="E83" s="104"/>
      <c r="F83" s="104"/>
      <c r="G83" s="104"/>
      <c r="H83" s="104"/>
    </row>
    <row r="84" spans="1:8" ht="7.5" customHeight="1" x14ac:dyDescent="0.25">
      <c r="A84" s="240"/>
      <c r="B84" s="241"/>
      <c r="C84" s="105"/>
      <c r="D84" s="105"/>
      <c r="E84" s="105"/>
      <c r="F84" s="105"/>
      <c r="G84" s="105"/>
      <c r="H84" s="105"/>
    </row>
    <row r="85" spans="1:8" x14ac:dyDescent="0.25">
      <c r="A85" s="236" t="s">
        <v>322</v>
      </c>
      <c r="B85" s="237"/>
      <c r="C85" s="106">
        <f>C86+C94+C104+C114+C124+C134+C138+C147+C151</f>
        <v>0</v>
      </c>
      <c r="D85" s="106">
        <f t="shared" ref="D85:H85" si="10">D86+D94+D104+D114+D124+D134+D138+D147+D151</f>
        <v>0</v>
      </c>
      <c r="E85" s="106">
        <f t="shared" si="10"/>
        <v>0</v>
      </c>
      <c r="F85" s="106">
        <f t="shared" si="10"/>
        <v>0</v>
      </c>
      <c r="G85" s="106">
        <f t="shared" si="10"/>
        <v>0</v>
      </c>
      <c r="H85" s="106">
        <f t="shared" si="10"/>
        <v>0</v>
      </c>
    </row>
    <row r="86" spans="1:8" x14ac:dyDescent="0.25">
      <c r="A86" s="236" t="s">
        <v>249</v>
      </c>
      <c r="B86" s="237"/>
      <c r="C86" s="100">
        <f>SUM(C87:C93)</f>
        <v>0</v>
      </c>
      <c r="D86" s="100">
        <f t="shared" ref="D86:H86" si="11">SUM(D87:D93)</f>
        <v>0</v>
      </c>
      <c r="E86" s="100">
        <f t="shared" si="11"/>
        <v>0</v>
      </c>
      <c r="F86" s="100">
        <f t="shared" si="11"/>
        <v>0</v>
      </c>
      <c r="G86" s="100">
        <f t="shared" si="11"/>
        <v>0</v>
      </c>
      <c r="H86" s="100">
        <f t="shared" si="11"/>
        <v>0</v>
      </c>
    </row>
    <row r="87" spans="1:8" ht="11.1" customHeight="1" x14ac:dyDescent="0.25">
      <c r="A87" s="57"/>
      <c r="B87" s="56" t="s">
        <v>250</v>
      </c>
      <c r="C87" s="101">
        <v>0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</row>
    <row r="88" spans="1:8" ht="11.1" customHeight="1" x14ac:dyDescent="0.25">
      <c r="A88" s="57"/>
      <c r="B88" s="56" t="s">
        <v>251</v>
      </c>
      <c r="C88" s="101">
        <v>0</v>
      </c>
      <c r="D88" s="101">
        <v>0</v>
      </c>
      <c r="E88" s="101">
        <v>0</v>
      </c>
      <c r="F88" s="101">
        <v>0</v>
      </c>
      <c r="G88" s="101">
        <v>0</v>
      </c>
      <c r="H88" s="101">
        <v>0</v>
      </c>
    </row>
    <row r="89" spans="1:8" ht="11.1" customHeight="1" x14ac:dyDescent="0.25">
      <c r="A89" s="57"/>
      <c r="B89" s="56" t="s">
        <v>252</v>
      </c>
      <c r="C89" s="101">
        <v>0</v>
      </c>
      <c r="D89" s="101">
        <v>0</v>
      </c>
      <c r="E89" s="101">
        <v>0</v>
      </c>
      <c r="F89" s="101">
        <v>0</v>
      </c>
      <c r="G89" s="101">
        <v>0</v>
      </c>
      <c r="H89" s="101">
        <v>0</v>
      </c>
    </row>
    <row r="90" spans="1:8" ht="11.1" customHeight="1" x14ac:dyDescent="0.25">
      <c r="A90" s="57"/>
      <c r="B90" s="56" t="s">
        <v>253</v>
      </c>
      <c r="C90" s="101">
        <v>0</v>
      </c>
      <c r="D90" s="101">
        <v>0</v>
      </c>
      <c r="E90" s="101">
        <v>0</v>
      </c>
      <c r="F90" s="101">
        <v>0</v>
      </c>
      <c r="G90" s="101">
        <v>0</v>
      </c>
      <c r="H90" s="101">
        <v>0</v>
      </c>
    </row>
    <row r="91" spans="1:8" ht="11.1" customHeight="1" x14ac:dyDescent="0.25">
      <c r="A91" s="57"/>
      <c r="B91" s="56" t="s">
        <v>254</v>
      </c>
      <c r="C91" s="101">
        <v>0</v>
      </c>
      <c r="D91" s="101">
        <v>0</v>
      </c>
      <c r="E91" s="101">
        <v>0</v>
      </c>
      <c r="F91" s="101">
        <v>0</v>
      </c>
      <c r="G91" s="101">
        <v>0</v>
      </c>
      <c r="H91" s="101">
        <v>0</v>
      </c>
    </row>
    <row r="92" spans="1:8" ht="11.1" customHeight="1" x14ac:dyDescent="0.25">
      <c r="A92" s="57"/>
      <c r="B92" s="56" t="s">
        <v>255</v>
      </c>
      <c r="C92" s="101">
        <v>0</v>
      </c>
      <c r="D92" s="101">
        <v>0</v>
      </c>
      <c r="E92" s="101">
        <v>0</v>
      </c>
      <c r="F92" s="101">
        <v>0</v>
      </c>
      <c r="G92" s="101">
        <v>0</v>
      </c>
      <c r="H92" s="101">
        <v>0</v>
      </c>
    </row>
    <row r="93" spans="1:8" ht="11.1" customHeight="1" x14ac:dyDescent="0.25">
      <c r="A93" s="57"/>
      <c r="B93" s="56" t="s">
        <v>256</v>
      </c>
      <c r="C93" s="101">
        <v>0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</row>
    <row r="94" spans="1:8" ht="11.25" customHeight="1" x14ac:dyDescent="0.25">
      <c r="A94" s="236" t="s">
        <v>257</v>
      </c>
      <c r="B94" s="237"/>
      <c r="C94" s="100">
        <f>SUM(C95:C103)</f>
        <v>0</v>
      </c>
      <c r="D94" s="100">
        <f t="shared" ref="D94:H94" si="12">SUM(D95:D103)</f>
        <v>0</v>
      </c>
      <c r="E94" s="100">
        <f t="shared" si="12"/>
        <v>0</v>
      </c>
      <c r="F94" s="100">
        <f t="shared" si="12"/>
        <v>0</v>
      </c>
      <c r="G94" s="100">
        <f t="shared" si="12"/>
        <v>0</v>
      </c>
      <c r="H94" s="100">
        <f t="shared" si="12"/>
        <v>0</v>
      </c>
    </row>
    <row r="95" spans="1:8" ht="11.1" customHeight="1" x14ac:dyDescent="0.25">
      <c r="A95" s="57"/>
      <c r="B95" s="96" t="s">
        <v>258</v>
      </c>
      <c r="C95" s="101">
        <v>0</v>
      </c>
      <c r="D95" s="101">
        <v>0</v>
      </c>
      <c r="E95" s="101">
        <v>0</v>
      </c>
      <c r="F95" s="101">
        <v>0</v>
      </c>
      <c r="G95" s="101">
        <v>0</v>
      </c>
      <c r="H95" s="101">
        <v>0</v>
      </c>
    </row>
    <row r="96" spans="1:8" ht="11.1" customHeight="1" x14ac:dyDescent="0.25">
      <c r="A96" s="57"/>
      <c r="B96" s="56" t="s">
        <v>259</v>
      </c>
      <c r="C96" s="101">
        <v>0</v>
      </c>
      <c r="D96" s="101">
        <v>0</v>
      </c>
      <c r="E96" s="101">
        <v>0</v>
      </c>
      <c r="F96" s="101">
        <v>0</v>
      </c>
      <c r="G96" s="101">
        <v>0</v>
      </c>
      <c r="H96" s="101">
        <v>0</v>
      </c>
    </row>
    <row r="97" spans="1:8" ht="11.1" customHeight="1" x14ac:dyDescent="0.25">
      <c r="A97" s="57"/>
      <c r="B97" s="56" t="s">
        <v>260</v>
      </c>
      <c r="C97" s="101">
        <v>0</v>
      </c>
      <c r="D97" s="101">
        <v>0</v>
      </c>
      <c r="E97" s="101">
        <v>0</v>
      </c>
      <c r="F97" s="101">
        <v>0</v>
      </c>
      <c r="G97" s="101">
        <v>0</v>
      </c>
      <c r="H97" s="101">
        <v>0</v>
      </c>
    </row>
    <row r="98" spans="1:8" ht="11.1" customHeight="1" x14ac:dyDescent="0.25">
      <c r="A98" s="57"/>
      <c r="B98" s="56" t="s">
        <v>261</v>
      </c>
      <c r="C98" s="101">
        <v>0</v>
      </c>
      <c r="D98" s="101">
        <v>0</v>
      </c>
      <c r="E98" s="101">
        <v>0</v>
      </c>
      <c r="F98" s="101">
        <v>0</v>
      </c>
      <c r="G98" s="101">
        <v>0</v>
      </c>
      <c r="H98" s="101">
        <v>0</v>
      </c>
    </row>
    <row r="99" spans="1:8" ht="11.1" customHeight="1" x14ac:dyDescent="0.25">
      <c r="A99" s="57"/>
      <c r="B99" s="56" t="s">
        <v>262</v>
      </c>
      <c r="C99" s="101">
        <v>0</v>
      </c>
      <c r="D99" s="101">
        <v>0</v>
      </c>
      <c r="E99" s="101">
        <v>0</v>
      </c>
      <c r="F99" s="101">
        <v>0</v>
      </c>
      <c r="G99" s="101">
        <v>0</v>
      </c>
      <c r="H99" s="101">
        <v>0</v>
      </c>
    </row>
    <row r="100" spans="1:8" ht="11.1" customHeight="1" x14ac:dyDescent="0.25">
      <c r="A100" s="57"/>
      <c r="B100" s="56" t="s">
        <v>263</v>
      </c>
      <c r="C100" s="101">
        <v>0</v>
      </c>
      <c r="D100" s="101">
        <v>0</v>
      </c>
      <c r="E100" s="101">
        <v>0</v>
      </c>
      <c r="F100" s="101">
        <v>0</v>
      </c>
      <c r="G100" s="101">
        <v>0</v>
      </c>
      <c r="H100" s="101">
        <v>0</v>
      </c>
    </row>
    <row r="101" spans="1:8" ht="11.1" customHeight="1" x14ac:dyDescent="0.25">
      <c r="A101" s="57"/>
      <c r="B101" s="56" t="s">
        <v>264</v>
      </c>
      <c r="C101" s="101">
        <v>0</v>
      </c>
      <c r="D101" s="101">
        <v>0</v>
      </c>
      <c r="E101" s="101">
        <v>0</v>
      </c>
      <c r="F101" s="101">
        <v>0</v>
      </c>
      <c r="G101" s="101">
        <v>0</v>
      </c>
      <c r="H101" s="101">
        <v>0</v>
      </c>
    </row>
    <row r="102" spans="1:8" ht="11.1" customHeight="1" x14ac:dyDescent="0.25">
      <c r="A102" s="57"/>
      <c r="B102" s="56" t="s">
        <v>265</v>
      </c>
      <c r="C102" s="101">
        <v>0</v>
      </c>
      <c r="D102" s="101">
        <v>0</v>
      </c>
      <c r="E102" s="101">
        <v>0</v>
      </c>
      <c r="F102" s="101">
        <v>0</v>
      </c>
      <c r="G102" s="101">
        <v>0</v>
      </c>
      <c r="H102" s="101">
        <v>0</v>
      </c>
    </row>
    <row r="103" spans="1:8" ht="11.1" customHeight="1" x14ac:dyDescent="0.25">
      <c r="A103" s="57"/>
      <c r="B103" s="56" t="s">
        <v>266</v>
      </c>
      <c r="C103" s="101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</row>
    <row r="104" spans="1:8" ht="12.75" customHeight="1" x14ac:dyDescent="0.25">
      <c r="A104" s="236" t="s">
        <v>267</v>
      </c>
      <c r="B104" s="237"/>
      <c r="C104" s="100">
        <f>SUM(C105:C113)</f>
        <v>0</v>
      </c>
      <c r="D104" s="100">
        <f t="shared" ref="D104:H104" si="13">SUM(D105:D113)</f>
        <v>0</v>
      </c>
      <c r="E104" s="100">
        <f t="shared" si="13"/>
        <v>0</v>
      </c>
      <c r="F104" s="100">
        <f t="shared" si="13"/>
        <v>0</v>
      </c>
      <c r="G104" s="100">
        <f t="shared" si="13"/>
        <v>0</v>
      </c>
      <c r="H104" s="100">
        <f t="shared" si="13"/>
        <v>0</v>
      </c>
    </row>
    <row r="105" spans="1:8" ht="11.1" customHeight="1" x14ac:dyDescent="0.25">
      <c r="A105" s="57"/>
      <c r="B105" s="56" t="s">
        <v>268</v>
      </c>
      <c r="C105" s="101">
        <v>0</v>
      </c>
      <c r="D105" s="101">
        <v>0</v>
      </c>
      <c r="E105" s="101">
        <v>0</v>
      </c>
      <c r="F105" s="101">
        <v>0</v>
      </c>
      <c r="G105" s="101">
        <v>0</v>
      </c>
      <c r="H105" s="101">
        <v>0</v>
      </c>
    </row>
    <row r="106" spans="1:8" ht="11.1" customHeight="1" x14ac:dyDescent="0.25">
      <c r="A106" s="57"/>
      <c r="B106" s="56" t="s">
        <v>269</v>
      </c>
      <c r="C106" s="101">
        <v>0</v>
      </c>
      <c r="D106" s="101">
        <v>0</v>
      </c>
      <c r="E106" s="101">
        <v>0</v>
      </c>
      <c r="F106" s="101">
        <v>0</v>
      </c>
      <c r="G106" s="101">
        <v>0</v>
      </c>
      <c r="H106" s="101">
        <v>0</v>
      </c>
    </row>
    <row r="107" spans="1:8" ht="11.1" customHeight="1" x14ac:dyDescent="0.25">
      <c r="A107" s="57"/>
      <c r="B107" s="56" t="s">
        <v>270</v>
      </c>
      <c r="C107" s="101">
        <v>0</v>
      </c>
      <c r="D107" s="101">
        <v>0</v>
      </c>
      <c r="E107" s="101">
        <v>0</v>
      </c>
      <c r="F107" s="101">
        <v>0</v>
      </c>
      <c r="G107" s="101">
        <v>0</v>
      </c>
      <c r="H107" s="101">
        <v>0</v>
      </c>
    </row>
    <row r="108" spans="1:8" ht="11.1" customHeight="1" x14ac:dyDescent="0.25">
      <c r="A108" s="57"/>
      <c r="B108" s="56" t="s">
        <v>271</v>
      </c>
      <c r="C108" s="101">
        <v>0</v>
      </c>
      <c r="D108" s="101">
        <v>0</v>
      </c>
      <c r="E108" s="101">
        <v>0</v>
      </c>
      <c r="F108" s="101">
        <v>0</v>
      </c>
      <c r="G108" s="101">
        <v>0</v>
      </c>
      <c r="H108" s="101">
        <v>0</v>
      </c>
    </row>
    <row r="109" spans="1:8" ht="11.1" customHeight="1" x14ac:dyDescent="0.25">
      <c r="A109" s="57"/>
      <c r="B109" s="96" t="s">
        <v>272</v>
      </c>
      <c r="C109" s="101">
        <v>0</v>
      </c>
      <c r="D109" s="101">
        <v>0</v>
      </c>
      <c r="E109" s="101">
        <v>0</v>
      </c>
      <c r="F109" s="101">
        <v>0</v>
      </c>
      <c r="G109" s="101">
        <v>0</v>
      </c>
      <c r="H109" s="101">
        <v>0</v>
      </c>
    </row>
    <row r="110" spans="1:8" ht="11.1" customHeight="1" x14ac:dyDescent="0.25">
      <c r="A110" s="57"/>
      <c r="B110" s="56" t="s">
        <v>273</v>
      </c>
      <c r="C110" s="101">
        <v>0</v>
      </c>
      <c r="D110" s="101">
        <v>0</v>
      </c>
      <c r="E110" s="101">
        <v>0</v>
      </c>
      <c r="F110" s="101">
        <v>0</v>
      </c>
      <c r="G110" s="101">
        <v>0</v>
      </c>
      <c r="H110" s="101">
        <v>0</v>
      </c>
    </row>
    <row r="111" spans="1:8" ht="11.1" customHeight="1" x14ac:dyDescent="0.25">
      <c r="A111" s="57"/>
      <c r="B111" s="56" t="s">
        <v>274</v>
      </c>
      <c r="C111" s="101">
        <v>0</v>
      </c>
      <c r="D111" s="101">
        <v>0</v>
      </c>
      <c r="E111" s="101">
        <v>0</v>
      </c>
      <c r="F111" s="101">
        <v>0</v>
      </c>
      <c r="G111" s="101">
        <v>0</v>
      </c>
      <c r="H111" s="101">
        <v>0</v>
      </c>
    </row>
    <row r="112" spans="1:8" ht="11.1" customHeight="1" x14ac:dyDescent="0.25">
      <c r="A112" s="57"/>
      <c r="B112" s="56" t="s">
        <v>275</v>
      </c>
      <c r="C112" s="101">
        <v>0</v>
      </c>
      <c r="D112" s="101">
        <v>0</v>
      </c>
      <c r="E112" s="101">
        <v>0</v>
      </c>
      <c r="F112" s="101">
        <v>0</v>
      </c>
      <c r="G112" s="101">
        <v>0</v>
      </c>
      <c r="H112" s="101">
        <v>0</v>
      </c>
    </row>
    <row r="113" spans="1:8" ht="11.1" customHeight="1" x14ac:dyDescent="0.25">
      <c r="A113" s="57"/>
      <c r="B113" s="56" t="s">
        <v>276</v>
      </c>
      <c r="C113" s="101">
        <v>0</v>
      </c>
      <c r="D113" s="101">
        <v>0</v>
      </c>
      <c r="E113" s="101">
        <v>0</v>
      </c>
      <c r="F113" s="101">
        <v>0</v>
      </c>
      <c r="G113" s="101">
        <v>0</v>
      </c>
      <c r="H113" s="101">
        <v>0</v>
      </c>
    </row>
    <row r="114" spans="1:8" x14ac:dyDescent="0.25">
      <c r="A114" s="238" t="s">
        <v>277</v>
      </c>
      <c r="B114" s="239"/>
      <c r="C114" s="100">
        <f>SUM(C115:C123)</f>
        <v>0</v>
      </c>
      <c r="D114" s="100">
        <f t="shared" ref="D114:H114" si="14">SUM(D115:D123)</f>
        <v>0</v>
      </c>
      <c r="E114" s="100">
        <f t="shared" si="14"/>
        <v>0</v>
      </c>
      <c r="F114" s="100">
        <f t="shared" si="14"/>
        <v>0</v>
      </c>
      <c r="G114" s="100">
        <f t="shared" si="14"/>
        <v>0</v>
      </c>
      <c r="H114" s="100">
        <f t="shared" si="14"/>
        <v>0</v>
      </c>
    </row>
    <row r="115" spans="1:8" ht="11.1" customHeight="1" x14ac:dyDescent="0.25">
      <c r="A115" s="57"/>
      <c r="B115" s="56" t="s">
        <v>278</v>
      </c>
      <c r="C115" s="101">
        <v>0</v>
      </c>
      <c r="D115" s="101">
        <v>0</v>
      </c>
      <c r="E115" s="101">
        <v>0</v>
      </c>
      <c r="F115" s="101">
        <v>0</v>
      </c>
      <c r="G115" s="101">
        <v>0</v>
      </c>
      <c r="H115" s="101">
        <v>0</v>
      </c>
    </row>
    <row r="116" spans="1:8" ht="11.1" customHeight="1" x14ac:dyDescent="0.25">
      <c r="A116" s="57"/>
      <c r="B116" s="56" t="s">
        <v>279</v>
      </c>
      <c r="C116" s="101">
        <v>0</v>
      </c>
      <c r="D116" s="101">
        <v>0</v>
      </c>
      <c r="E116" s="101">
        <v>0</v>
      </c>
      <c r="F116" s="101">
        <v>0</v>
      </c>
      <c r="G116" s="101">
        <v>0</v>
      </c>
      <c r="H116" s="101">
        <v>0</v>
      </c>
    </row>
    <row r="117" spans="1:8" ht="11.1" customHeight="1" x14ac:dyDescent="0.25">
      <c r="A117" s="57"/>
      <c r="B117" s="56" t="s">
        <v>280</v>
      </c>
      <c r="C117" s="101">
        <v>0</v>
      </c>
      <c r="D117" s="101">
        <v>0</v>
      </c>
      <c r="E117" s="101">
        <v>0</v>
      </c>
      <c r="F117" s="101">
        <v>0</v>
      </c>
      <c r="G117" s="101">
        <v>0</v>
      </c>
      <c r="H117" s="101">
        <v>0</v>
      </c>
    </row>
    <row r="118" spans="1:8" ht="11.1" customHeight="1" x14ac:dyDescent="0.25">
      <c r="A118" s="57"/>
      <c r="B118" s="56" t="s">
        <v>281</v>
      </c>
      <c r="C118" s="101">
        <v>0</v>
      </c>
      <c r="D118" s="101">
        <v>0</v>
      </c>
      <c r="E118" s="101">
        <v>0</v>
      </c>
      <c r="F118" s="101">
        <v>0</v>
      </c>
      <c r="G118" s="101">
        <v>0</v>
      </c>
      <c r="H118" s="101">
        <v>0</v>
      </c>
    </row>
    <row r="119" spans="1:8" ht="11.1" customHeight="1" x14ac:dyDescent="0.25">
      <c r="A119" s="57"/>
      <c r="B119" s="56" t="s">
        <v>282</v>
      </c>
      <c r="C119" s="101">
        <v>0</v>
      </c>
      <c r="D119" s="101">
        <v>0</v>
      </c>
      <c r="E119" s="101">
        <v>0</v>
      </c>
      <c r="F119" s="101">
        <v>0</v>
      </c>
      <c r="G119" s="101">
        <v>0</v>
      </c>
      <c r="H119" s="101">
        <v>0</v>
      </c>
    </row>
    <row r="120" spans="1:8" ht="11.1" customHeight="1" x14ac:dyDescent="0.25">
      <c r="A120" s="57"/>
      <c r="B120" s="56" t="s">
        <v>283</v>
      </c>
      <c r="C120" s="101">
        <v>0</v>
      </c>
      <c r="D120" s="101">
        <v>0</v>
      </c>
      <c r="E120" s="101">
        <v>0</v>
      </c>
      <c r="F120" s="101">
        <v>0</v>
      </c>
      <c r="G120" s="101">
        <v>0</v>
      </c>
      <c r="H120" s="101">
        <v>0</v>
      </c>
    </row>
    <row r="121" spans="1:8" ht="11.1" customHeight="1" x14ac:dyDescent="0.25">
      <c r="A121" s="57"/>
      <c r="B121" s="56" t="s">
        <v>284</v>
      </c>
      <c r="C121" s="101">
        <v>0</v>
      </c>
      <c r="D121" s="101">
        <v>0</v>
      </c>
      <c r="E121" s="101">
        <v>0</v>
      </c>
      <c r="F121" s="101">
        <v>0</v>
      </c>
      <c r="G121" s="101">
        <v>0</v>
      </c>
      <c r="H121" s="101">
        <v>0</v>
      </c>
    </row>
    <row r="122" spans="1:8" ht="11.1" customHeight="1" x14ac:dyDescent="0.25">
      <c r="A122" s="57"/>
      <c r="B122" s="56" t="s">
        <v>285</v>
      </c>
      <c r="C122" s="101">
        <v>0</v>
      </c>
      <c r="D122" s="101">
        <v>0</v>
      </c>
      <c r="E122" s="101">
        <v>0</v>
      </c>
      <c r="F122" s="101">
        <v>0</v>
      </c>
      <c r="G122" s="101">
        <v>0</v>
      </c>
      <c r="H122" s="101">
        <v>0</v>
      </c>
    </row>
    <row r="123" spans="1:8" ht="11.1" customHeight="1" x14ac:dyDescent="0.25">
      <c r="A123" s="57"/>
      <c r="B123" s="56" t="s">
        <v>286</v>
      </c>
      <c r="C123" s="101">
        <v>0</v>
      </c>
      <c r="D123" s="101">
        <v>0</v>
      </c>
      <c r="E123" s="101">
        <v>0</v>
      </c>
      <c r="F123" s="101">
        <v>0</v>
      </c>
      <c r="G123" s="101">
        <v>0</v>
      </c>
      <c r="H123" s="101">
        <v>0</v>
      </c>
    </row>
    <row r="124" spans="1:8" x14ac:dyDescent="0.25">
      <c r="A124" s="238" t="s">
        <v>287</v>
      </c>
      <c r="B124" s="239"/>
      <c r="C124" s="100">
        <f>SUM(C125:C133)</f>
        <v>0</v>
      </c>
      <c r="D124" s="100">
        <f t="shared" ref="D124:H124" si="15">SUM(D125:D133)</f>
        <v>0</v>
      </c>
      <c r="E124" s="100">
        <f t="shared" si="15"/>
        <v>0</v>
      </c>
      <c r="F124" s="100">
        <f t="shared" si="15"/>
        <v>0</v>
      </c>
      <c r="G124" s="100">
        <f t="shared" si="15"/>
        <v>0</v>
      </c>
      <c r="H124" s="100">
        <f t="shared" si="15"/>
        <v>0</v>
      </c>
    </row>
    <row r="125" spans="1:8" ht="11.1" customHeight="1" x14ac:dyDescent="0.25">
      <c r="A125" s="57"/>
      <c r="B125" s="56" t="s">
        <v>288</v>
      </c>
      <c r="C125" s="101">
        <v>0</v>
      </c>
      <c r="D125" s="101">
        <v>0</v>
      </c>
      <c r="E125" s="101">
        <v>0</v>
      </c>
      <c r="F125" s="101">
        <v>0</v>
      </c>
      <c r="G125" s="101">
        <v>0</v>
      </c>
      <c r="H125" s="101">
        <v>0</v>
      </c>
    </row>
    <row r="126" spans="1:8" ht="11.1" customHeight="1" x14ac:dyDescent="0.25">
      <c r="A126" s="57"/>
      <c r="B126" s="56" t="s">
        <v>289</v>
      </c>
      <c r="C126" s="101">
        <v>0</v>
      </c>
      <c r="D126" s="101">
        <v>0</v>
      </c>
      <c r="E126" s="101">
        <v>0</v>
      </c>
      <c r="F126" s="101">
        <v>0</v>
      </c>
      <c r="G126" s="101">
        <v>0</v>
      </c>
      <c r="H126" s="101">
        <v>0</v>
      </c>
    </row>
    <row r="127" spans="1:8" ht="11.1" customHeight="1" x14ac:dyDescent="0.25">
      <c r="A127" s="57"/>
      <c r="B127" s="56" t="s">
        <v>290</v>
      </c>
      <c r="C127" s="101">
        <v>0</v>
      </c>
      <c r="D127" s="101">
        <v>0</v>
      </c>
      <c r="E127" s="101">
        <v>0</v>
      </c>
      <c r="F127" s="101">
        <v>0</v>
      </c>
      <c r="G127" s="101">
        <v>0</v>
      </c>
      <c r="H127" s="101">
        <v>0</v>
      </c>
    </row>
    <row r="128" spans="1:8" ht="11.1" customHeight="1" x14ac:dyDescent="0.25">
      <c r="A128" s="57"/>
      <c r="B128" s="56" t="s">
        <v>291</v>
      </c>
      <c r="C128" s="101">
        <v>0</v>
      </c>
      <c r="D128" s="101">
        <v>0</v>
      </c>
      <c r="E128" s="101">
        <v>0</v>
      </c>
      <c r="F128" s="101">
        <v>0</v>
      </c>
      <c r="G128" s="101">
        <v>0</v>
      </c>
      <c r="H128" s="101">
        <v>0</v>
      </c>
    </row>
    <row r="129" spans="1:8" ht="11.1" customHeight="1" x14ac:dyDescent="0.25">
      <c r="A129" s="57"/>
      <c r="B129" s="56" t="s">
        <v>292</v>
      </c>
      <c r="C129" s="101">
        <v>0</v>
      </c>
      <c r="D129" s="101">
        <v>0</v>
      </c>
      <c r="E129" s="101">
        <v>0</v>
      </c>
      <c r="F129" s="101">
        <v>0</v>
      </c>
      <c r="G129" s="101">
        <v>0</v>
      </c>
      <c r="H129" s="101">
        <v>0</v>
      </c>
    </row>
    <row r="130" spans="1:8" ht="11.1" customHeight="1" x14ac:dyDescent="0.25">
      <c r="A130" s="57"/>
      <c r="B130" s="56" t="s">
        <v>293</v>
      </c>
      <c r="C130" s="101">
        <v>0</v>
      </c>
      <c r="D130" s="101">
        <v>0</v>
      </c>
      <c r="E130" s="101">
        <v>0</v>
      </c>
      <c r="F130" s="101">
        <v>0</v>
      </c>
      <c r="G130" s="101">
        <v>0</v>
      </c>
      <c r="H130" s="101">
        <v>0</v>
      </c>
    </row>
    <row r="131" spans="1:8" ht="11.1" customHeight="1" x14ac:dyDescent="0.25">
      <c r="A131" s="57"/>
      <c r="B131" s="56" t="s">
        <v>294</v>
      </c>
      <c r="C131" s="101">
        <v>0</v>
      </c>
      <c r="D131" s="101">
        <v>0</v>
      </c>
      <c r="E131" s="101">
        <v>0</v>
      </c>
      <c r="F131" s="101">
        <v>0</v>
      </c>
      <c r="G131" s="101">
        <v>0</v>
      </c>
      <c r="H131" s="101">
        <v>0</v>
      </c>
    </row>
    <row r="132" spans="1:8" ht="11.1" customHeight="1" x14ac:dyDescent="0.25">
      <c r="A132" s="57"/>
      <c r="B132" s="56" t="s">
        <v>295</v>
      </c>
      <c r="C132" s="101">
        <v>0</v>
      </c>
      <c r="D132" s="101">
        <v>0</v>
      </c>
      <c r="E132" s="101">
        <v>0</v>
      </c>
      <c r="F132" s="101">
        <v>0</v>
      </c>
      <c r="G132" s="101">
        <v>0</v>
      </c>
      <c r="H132" s="101">
        <v>0</v>
      </c>
    </row>
    <row r="133" spans="1:8" ht="11.1" customHeight="1" x14ac:dyDescent="0.25">
      <c r="A133" s="57"/>
      <c r="B133" s="56" t="s">
        <v>296</v>
      </c>
      <c r="C133" s="101">
        <v>0</v>
      </c>
      <c r="D133" s="101">
        <v>0</v>
      </c>
      <c r="E133" s="101">
        <v>0</v>
      </c>
      <c r="F133" s="101">
        <v>0</v>
      </c>
      <c r="G133" s="101">
        <v>0</v>
      </c>
      <c r="H133" s="101">
        <v>0</v>
      </c>
    </row>
    <row r="134" spans="1:8" ht="11.25" customHeight="1" x14ac:dyDescent="0.25">
      <c r="A134" s="236" t="s">
        <v>297</v>
      </c>
      <c r="B134" s="237"/>
      <c r="C134" s="100">
        <f>SUM(C135:C137)</f>
        <v>0</v>
      </c>
      <c r="D134" s="100">
        <f t="shared" ref="D134:H134" si="16">SUM(D135:D137)</f>
        <v>0</v>
      </c>
      <c r="E134" s="100">
        <f t="shared" si="16"/>
        <v>0</v>
      </c>
      <c r="F134" s="100">
        <f t="shared" si="16"/>
        <v>0</v>
      </c>
      <c r="G134" s="100">
        <f t="shared" si="16"/>
        <v>0</v>
      </c>
      <c r="H134" s="100">
        <f t="shared" si="16"/>
        <v>0</v>
      </c>
    </row>
    <row r="135" spans="1:8" ht="11.1" customHeight="1" x14ac:dyDescent="0.25">
      <c r="A135" s="57"/>
      <c r="B135" s="56" t="s">
        <v>298</v>
      </c>
      <c r="C135" s="101">
        <v>0</v>
      </c>
      <c r="D135" s="101">
        <v>0</v>
      </c>
      <c r="E135" s="101">
        <v>0</v>
      </c>
      <c r="F135" s="101">
        <v>0</v>
      </c>
      <c r="G135" s="101">
        <v>0</v>
      </c>
      <c r="H135" s="101">
        <v>0</v>
      </c>
    </row>
    <row r="136" spans="1:8" ht="11.1" customHeight="1" x14ac:dyDescent="0.25">
      <c r="A136" s="57"/>
      <c r="B136" s="56" t="s">
        <v>299</v>
      </c>
      <c r="C136" s="101">
        <v>0</v>
      </c>
      <c r="D136" s="101">
        <v>0</v>
      </c>
      <c r="E136" s="101">
        <v>0</v>
      </c>
      <c r="F136" s="101">
        <v>0</v>
      </c>
      <c r="G136" s="101">
        <v>0</v>
      </c>
      <c r="H136" s="101">
        <v>0</v>
      </c>
    </row>
    <row r="137" spans="1:8" ht="11.1" customHeight="1" x14ac:dyDescent="0.25">
      <c r="A137" s="57"/>
      <c r="B137" s="56" t="s">
        <v>300</v>
      </c>
      <c r="C137" s="101">
        <v>0</v>
      </c>
      <c r="D137" s="101">
        <v>0</v>
      </c>
      <c r="E137" s="101">
        <v>0</v>
      </c>
      <c r="F137" s="101">
        <v>0</v>
      </c>
      <c r="G137" s="101">
        <v>0</v>
      </c>
      <c r="H137" s="101">
        <v>0</v>
      </c>
    </row>
    <row r="138" spans="1:8" x14ac:dyDescent="0.25">
      <c r="A138" s="236" t="s">
        <v>301</v>
      </c>
      <c r="B138" s="237"/>
      <c r="C138" s="100">
        <f>SUM(C139:C146)</f>
        <v>0</v>
      </c>
      <c r="D138" s="100">
        <f t="shared" ref="D138:H138" si="17">SUM(D139:D146)</f>
        <v>0</v>
      </c>
      <c r="E138" s="100">
        <f t="shared" si="17"/>
        <v>0</v>
      </c>
      <c r="F138" s="100">
        <f t="shared" si="17"/>
        <v>0</v>
      </c>
      <c r="G138" s="100">
        <f t="shared" si="17"/>
        <v>0</v>
      </c>
      <c r="H138" s="100">
        <f t="shared" si="17"/>
        <v>0</v>
      </c>
    </row>
    <row r="139" spans="1:8" ht="11.1" customHeight="1" x14ac:dyDescent="0.25">
      <c r="A139" s="57"/>
      <c r="B139" s="56" t="s">
        <v>302</v>
      </c>
      <c r="C139" s="101">
        <v>0</v>
      </c>
      <c r="D139" s="101">
        <v>0</v>
      </c>
      <c r="E139" s="101">
        <v>0</v>
      </c>
      <c r="F139" s="101">
        <v>0</v>
      </c>
      <c r="G139" s="101">
        <v>0</v>
      </c>
      <c r="H139" s="101">
        <v>0</v>
      </c>
    </row>
    <row r="140" spans="1:8" ht="11.1" customHeight="1" x14ac:dyDescent="0.25">
      <c r="A140" s="57"/>
      <c r="B140" s="56" t="s">
        <v>303</v>
      </c>
      <c r="C140" s="101">
        <v>0</v>
      </c>
      <c r="D140" s="101">
        <v>0</v>
      </c>
      <c r="E140" s="101">
        <v>0</v>
      </c>
      <c r="F140" s="101">
        <v>0</v>
      </c>
      <c r="G140" s="101">
        <v>0</v>
      </c>
      <c r="H140" s="101">
        <v>0</v>
      </c>
    </row>
    <row r="141" spans="1:8" ht="11.1" customHeight="1" x14ac:dyDescent="0.25">
      <c r="A141" s="57"/>
      <c r="B141" s="56" t="s">
        <v>304</v>
      </c>
      <c r="C141" s="101">
        <v>0</v>
      </c>
      <c r="D141" s="101">
        <v>0</v>
      </c>
      <c r="E141" s="101">
        <v>0</v>
      </c>
      <c r="F141" s="101">
        <v>0</v>
      </c>
      <c r="G141" s="101">
        <v>0</v>
      </c>
      <c r="H141" s="101">
        <v>0</v>
      </c>
    </row>
    <row r="142" spans="1:8" ht="11.1" customHeight="1" x14ac:dyDescent="0.25">
      <c r="A142" s="57"/>
      <c r="B142" s="56" t="s">
        <v>305</v>
      </c>
      <c r="C142" s="101">
        <v>0</v>
      </c>
      <c r="D142" s="101">
        <v>0</v>
      </c>
      <c r="E142" s="101">
        <v>0</v>
      </c>
      <c r="F142" s="101">
        <v>0</v>
      </c>
      <c r="G142" s="101">
        <v>0</v>
      </c>
      <c r="H142" s="101">
        <v>0</v>
      </c>
    </row>
    <row r="143" spans="1:8" ht="11.1" customHeight="1" x14ac:dyDescent="0.25">
      <c r="A143" s="57"/>
      <c r="B143" s="56" t="s">
        <v>306</v>
      </c>
      <c r="C143" s="101">
        <v>0</v>
      </c>
      <c r="D143" s="101">
        <v>0</v>
      </c>
      <c r="E143" s="101">
        <v>0</v>
      </c>
      <c r="F143" s="101">
        <v>0</v>
      </c>
      <c r="G143" s="101">
        <v>0</v>
      </c>
      <c r="H143" s="101">
        <v>0</v>
      </c>
    </row>
    <row r="144" spans="1:8" ht="11.1" customHeight="1" x14ac:dyDescent="0.25">
      <c r="A144" s="57"/>
      <c r="B144" s="56" t="s">
        <v>307</v>
      </c>
      <c r="C144" s="101">
        <v>0</v>
      </c>
      <c r="D144" s="101">
        <v>0</v>
      </c>
      <c r="E144" s="101">
        <v>0</v>
      </c>
      <c r="F144" s="101">
        <v>0</v>
      </c>
      <c r="G144" s="101">
        <v>0</v>
      </c>
      <c r="H144" s="101">
        <v>0</v>
      </c>
    </row>
    <row r="145" spans="1:8" ht="11.1" customHeight="1" x14ac:dyDescent="0.25">
      <c r="A145" s="57"/>
      <c r="B145" s="56" t="s">
        <v>308</v>
      </c>
      <c r="C145" s="101">
        <v>0</v>
      </c>
      <c r="D145" s="101">
        <v>0</v>
      </c>
      <c r="E145" s="101">
        <v>0</v>
      </c>
      <c r="F145" s="101">
        <v>0</v>
      </c>
      <c r="G145" s="101">
        <v>0</v>
      </c>
      <c r="H145" s="101">
        <v>0</v>
      </c>
    </row>
    <row r="146" spans="1:8" ht="11.1" customHeight="1" x14ac:dyDescent="0.25">
      <c r="A146" s="57"/>
      <c r="B146" s="56" t="s">
        <v>309</v>
      </c>
      <c r="C146" s="101">
        <v>0</v>
      </c>
      <c r="D146" s="101">
        <v>0</v>
      </c>
      <c r="E146" s="101">
        <v>0</v>
      </c>
      <c r="F146" s="101">
        <v>0</v>
      </c>
      <c r="G146" s="101">
        <v>0</v>
      </c>
      <c r="H146" s="101">
        <v>0</v>
      </c>
    </row>
    <row r="147" spans="1:8" ht="12" customHeight="1" x14ac:dyDescent="0.25">
      <c r="A147" s="236" t="s">
        <v>310</v>
      </c>
      <c r="B147" s="237"/>
      <c r="C147" s="100">
        <f>SUM(C148:C150)</f>
        <v>0</v>
      </c>
      <c r="D147" s="100">
        <f t="shared" ref="D147:H147" si="18">SUM(D148:D150)</f>
        <v>0</v>
      </c>
      <c r="E147" s="100">
        <f t="shared" si="18"/>
        <v>0</v>
      </c>
      <c r="F147" s="100">
        <f t="shared" si="18"/>
        <v>0</v>
      </c>
      <c r="G147" s="100">
        <f t="shared" si="18"/>
        <v>0</v>
      </c>
      <c r="H147" s="100">
        <f t="shared" si="18"/>
        <v>0</v>
      </c>
    </row>
    <row r="148" spans="1:8" ht="11.1" customHeight="1" x14ac:dyDescent="0.25">
      <c r="A148" s="57"/>
      <c r="B148" s="56" t="s">
        <v>311</v>
      </c>
      <c r="C148" s="101">
        <v>0</v>
      </c>
      <c r="D148" s="101">
        <v>0</v>
      </c>
      <c r="E148" s="101">
        <v>0</v>
      </c>
      <c r="F148" s="101">
        <v>0</v>
      </c>
      <c r="G148" s="101">
        <v>0</v>
      </c>
      <c r="H148" s="101">
        <v>0</v>
      </c>
    </row>
    <row r="149" spans="1:8" ht="11.1" customHeight="1" x14ac:dyDescent="0.25">
      <c r="A149" s="57"/>
      <c r="B149" s="56" t="s">
        <v>312</v>
      </c>
      <c r="C149" s="101">
        <v>0</v>
      </c>
      <c r="D149" s="101">
        <v>0</v>
      </c>
      <c r="E149" s="101">
        <v>0</v>
      </c>
      <c r="F149" s="101">
        <v>0</v>
      </c>
      <c r="G149" s="101">
        <v>0</v>
      </c>
      <c r="H149" s="101">
        <v>0</v>
      </c>
    </row>
    <row r="150" spans="1:8" ht="11.1" customHeight="1" x14ac:dyDescent="0.25">
      <c r="A150" s="57"/>
      <c r="B150" s="56" t="s">
        <v>313</v>
      </c>
      <c r="C150" s="101">
        <v>0</v>
      </c>
      <c r="D150" s="101">
        <v>0</v>
      </c>
      <c r="E150" s="101">
        <v>0</v>
      </c>
      <c r="F150" s="101">
        <v>0</v>
      </c>
      <c r="G150" s="101">
        <v>0</v>
      </c>
      <c r="H150" s="101">
        <v>0</v>
      </c>
    </row>
    <row r="151" spans="1:8" ht="12" customHeight="1" x14ac:dyDescent="0.25">
      <c r="A151" s="236" t="s">
        <v>314</v>
      </c>
      <c r="B151" s="237"/>
      <c r="C151" s="100">
        <f>SUM(C152:C158)</f>
        <v>0</v>
      </c>
      <c r="D151" s="100">
        <f t="shared" ref="D151:H151" si="19">SUM(D152:D158)</f>
        <v>0</v>
      </c>
      <c r="E151" s="100">
        <f t="shared" si="19"/>
        <v>0</v>
      </c>
      <c r="F151" s="100">
        <f t="shared" si="19"/>
        <v>0</v>
      </c>
      <c r="G151" s="100">
        <f t="shared" si="19"/>
        <v>0</v>
      </c>
      <c r="H151" s="100">
        <f t="shared" si="19"/>
        <v>0</v>
      </c>
    </row>
    <row r="152" spans="1:8" ht="11.1" customHeight="1" x14ac:dyDescent="0.25">
      <c r="A152" s="57"/>
      <c r="B152" s="56" t="s">
        <v>315</v>
      </c>
      <c r="C152" s="101">
        <v>0</v>
      </c>
      <c r="D152" s="101">
        <v>0</v>
      </c>
      <c r="E152" s="101">
        <v>0</v>
      </c>
      <c r="F152" s="101">
        <v>0</v>
      </c>
      <c r="G152" s="101">
        <v>0</v>
      </c>
      <c r="H152" s="101">
        <v>0</v>
      </c>
    </row>
    <row r="153" spans="1:8" ht="11.1" customHeight="1" x14ac:dyDescent="0.25">
      <c r="A153" s="57"/>
      <c r="B153" s="56" t="s">
        <v>316</v>
      </c>
      <c r="C153" s="101">
        <v>0</v>
      </c>
      <c r="D153" s="101">
        <v>0</v>
      </c>
      <c r="E153" s="101">
        <v>0</v>
      </c>
      <c r="F153" s="101">
        <v>0</v>
      </c>
      <c r="G153" s="101">
        <v>0</v>
      </c>
      <c r="H153" s="101">
        <v>0</v>
      </c>
    </row>
    <row r="154" spans="1:8" ht="11.1" customHeight="1" x14ac:dyDescent="0.25">
      <c r="A154" s="57"/>
      <c r="B154" s="56" t="s">
        <v>317</v>
      </c>
      <c r="C154" s="101">
        <v>0</v>
      </c>
      <c r="D154" s="101">
        <v>0</v>
      </c>
      <c r="E154" s="101">
        <v>0</v>
      </c>
      <c r="F154" s="101">
        <v>0</v>
      </c>
      <c r="G154" s="101">
        <v>0</v>
      </c>
      <c r="H154" s="101">
        <v>0</v>
      </c>
    </row>
    <row r="155" spans="1:8" ht="11.1" customHeight="1" x14ac:dyDescent="0.25">
      <c r="A155" s="57"/>
      <c r="B155" s="56" t="s">
        <v>318</v>
      </c>
      <c r="C155" s="101">
        <v>0</v>
      </c>
      <c r="D155" s="101">
        <v>0</v>
      </c>
      <c r="E155" s="101">
        <v>0</v>
      </c>
      <c r="F155" s="101">
        <v>0</v>
      </c>
      <c r="G155" s="101">
        <v>0</v>
      </c>
      <c r="H155" s="101">
        <v>0</v>
      </c>
    </row>
    <row r="156" spans="1:8" ht="11.1" customHeight="1" x14ac:dyDescent="0.25">
      <c r="A156" s="57"/>
      <c r="B156" s="56" t="s">
        <v>319</v>
      </c>
      <c r="C156" s="101">
        <v>0</v>
      </c>
      <c r="D156" s="101">
        <v>0</v>
      </c>
      <c r="E156" s="101">
        <v>0</v>
      </c>
      <c r="F156" s="101">
        <v>0</v>
      </c>
      <c r="G156" s="101">
        <v>0</v>
      </c>
      <c r="H156" s="101">
        <v>0</v>
      </c>
    </row>
    <row r="157" spans="1:8" ht="11.1" customHeight="1" x14ac:dyDescent="0.25">
      <c r="A157" s="57"/>
      <c r="B157" s="56" t="s">
        <v>320</v>
      </c>
      <c r="C157" s="101">
        <v>0</v>
      </c>
      <c r="D157" s="101">
        <v>0</v>
      </c>
      <c r="E157" s="101">
        <v>0</v>
      </c>
      <c r="F157" s="101">
        <v>0</v>
      </c>
      <c r="G157" s="101">
        <v>0</v>
      </c>
      <c r="H157" s="101">
        <v>0</v>
      </c>
    </row>
    <row r="158" spans="1:8" ht="11.1" customHeight="1" x14ac:dyDescent="0.25">
      <c r="A158" s="57"/>
      <c r="B158" s="56" t="s">
        <v>321</v>
      </c>
      <c r="C158" s="101">
        <v>0</v>
      </c>
      <c r="D158" s="101">
        <v>0</v>
      </c>
      <c r="E158" s="101">
        <v>0</v>
      </c>
      <c r="F158" s="101">
        <v>0</v>
      </c>
      <c r="G158" s="101">
        <v>0</v>
      </c>
      <c r="H158" s="101">
        <v>0</v>
      </c>
    </row>
    <row r="159" spans="1:8" ht="7.5" customHeight="1" x14ac:dyDescent="0.25">
      <c r="A159" s="57"/>
      <c r="B159" s="56"/>
      <c r="C159" s="107"/>
      <c r="D159" s="108"/>
      <c r="E159" s="108"/>
      <c r="F159" s="108"/>
      <c r="G159" s="108"/>
      <c r="H159" s="108"/>
    </row>
    <row r="160" spans="1:8" ht="12.75" customHeight="1" x14ac:dyDescent="0.25">
      <c r="A160" s="236" t="s">
        <v>323</v>
      </c>
      <c r="B160" s="237"/>
      <c r="C160" s="100">
        <f>C8+C85</f>
        <v>20654700</v>
      </c>
      <c r="D160" s="100">
        <f t="shared" ref="D160:H160" si="20">D8+D85</f>
        <v>246571</v>
      </c>
      <c r="E160" s="100">
        <f t="shared" si="20"/>
        <v>20901271</v>
      </c>
      <c r="F160" s="100">
        <f t="shared" si="20"/>
        <v>3871413</v>
      </c>
      <c r="G160" s="100">
        <f t="shared" si="20"/>
        <v>3869950</v>
      </c>
      <c r="H160" s="100">
        <f t="shared" si="20"/>
        <v>17029857</v>
      </c>
    </row>
    <row r="161" spans="1:8" ht="8.25" customHeight="1" thickBot="1" x14ac:dyDescent="0.3">
      <c r="A161" s="58"/>
      <c r="B161" s="59"/>
      <c r="C161" s="109"/>
      <c r="D161" s="110"/>
      <c r="E161" s="110"/>
      <c r="F161" s="110"/>
      <c r="G161" s="110"/>
      <c r="H161" s="110"/>
    </row>
    <row r="163" spans="1:8" ht="10.5" customHeight="1" x14ac:dyDescent="0.25"/>
    <row r="164" spans="1:8" ht="10.5" customHeight="1" x14ac:dyDescent="0.25"/>
    <row r="165" spans="1:8" x14ac:dyDescent="0.25">
      <c r="A165" s="156" t="s">
        <v>450</v>
      </c>
      <c r="B165" s="156"/>
      <c r="C165" s="156"/>
      <c r="D165" s="156"/>
      <c r="E165" s="156"/>
      <c r="F165" s="156"/>
      <c r="G165" s="156"/>
      <c r="H165" s="156"/>
    </row>
    <row r="166" spans="1:8" x14ac:dyDescent="0.25">
      <c r="A166" s="156" t="s">
        <v>451</v>
      </c>
      <c r="B166" s="156"/>
      <c r="C166" s="156"/>
      <c r="D166" s="156"/>
      <c r="E166" s="156"/>
      <c r="F166" s="156"/>
      <c r="G166" s="156"/>
      <c r="H166" s="156"/>
    </row>
  </sheetData>
  <mergeCells count="33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5:B85"/>
    <mergeCell ref="A84:B84"/>
    <mergeCell ref="A57:B57"/>
    <mergeCell ref="A61:B61"/>
    <mergeCell ref="A70:B70"/>
    <mergeCell ref="A74:B74"/>
    <mergeCell ref="A82:B82"/>
    <mergeCell ref="A165:H165"/>
    <mergeCell ref="A166:H166"/>
    <mergeCell ref="A86:B86"/>
    <mergeCell ref="A94:B94"/>
    <mergeCell ref="A104:B104"/>
    <mergeCell ref="A114:B114"/>
    <mergeCell ref="A124:B124"/>
    <mergeCell ref="A134:B134"/>
    <mergeCell ref="A138:B138"/>
    <mergeCell ref="A147:B147"/>
    <mergeCell ref="A151:B151"/>
    <mergeCell ref="A160:B160"/>
  </mergeCells>
  <pageMargins left="0.47244094488188981" right="0.15748031496062992" top="0.37" bottom="0.25" header="0.21" footer="0.17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11" sqref="G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62" t="s">
        <v>430</v>
      </c>
      <c r="B1" s="263"/>
      <c r="C1" s="263"/>
      <c r="D1" s="263"/>
      <c r="E1" s="263"/>
      <c r="F1" s="263"/>
      <c r="G1" s="264"/>
    </row>
    <row r="2" spans="1:7" x14ac:dyDescent="0.25">
      <c r="A2" s="150" t="s">
        <v>242</v>
      </c>
      <c r="B2" s="151"/>
      <c r="C2" s="151"/>
      <c r="D2" s="151"/>
      <c r="E2" s="151"/>
      <c r="F2" s="151"/>
      <c r="G2" s="152"/>
    </row>
    <row r="3" spans="1:7" x14ac:dyDescent="0.25">
      <c r="A3" s="150" t="s">
        <v>324</v>
      </c>
      <c r="B3" s="151"/>
      <c r="C3" s="151"/>
      <c r="D3" s="151"/>
      <c r="E3" s="151"/>
      <c r="F3" s="151"/>
      <c r="G3" s="152"/>
    </row>
    <row r="4" spans="1:7" x14ac:dyDescent="0.25">
      <c r="A4" s="150" t="s">
        <v>452</v>
      </c>
      <c r="B4" s="151"/>
      <c r="C4" s="151"/>
      <c r="D4" s="151"/>
      <c r="E4" s="151"/>
      <c r="F4" s="151"/>
      <c r="G4" s="152"/>
    </row>
    <row r="5" spans="1:7" ht="15.75" thickBot="1" x14ac:dyDescent="0.3">
      <c r="A5" s="153" t="s">
        <v>1</v>
      </c>
      <c r="B5" s="154"/>
      <c r="C5" s="154"/>
      <c r="D5" s="154"/>
      <c r="E5" s="154"/>
      <c r="F5" s="154"/>
      <c r="G5" s="155"/>
    </row>
    <row r="6" spans="1:7" ht="15.75" thickBot="1" x14ac:dyDescent="0.3">
      <c r="A6" s="212" t="s">
        <v>2</v>
      </c>
      <c r="B6" s="190" t="s">
        <v>244</v>
      </c>
      <c r="C6" s="191"/>
      <c r="D6" s="191"/>
      <c r="E6" s="191"/>
      <c r="F6" s="192"/>
      <c r="G6" s="212" t="s">
        <v>245</v>
      </c>
    </row>
    <row r="7" spans="1:7" ht="17.25" thickBot="1" x14ac:dyDescent="0.3">
      <c r="A7" s="213"/>
      <c r="B7" s="23" t="s">
        <v>130</v>
      </c>
      <c r="C7" s="23" t="s">
        <v>175</v>
      </c>
      <c r="D7" s="23" t="s">
        <v>176</v>
      </c>
      <c r="E7" s="23" t="s">
        <v>131</v>
      </c>
      <c r="F7" s="23" t="s">
        <v>149</v>
      </c>
      <c r="G7" s="213"/>
    </row>
    <row r="8" spans="1:7" x14ac:dyDescent="0.25">
      <c r="A8" s="24" t="s">
        <v>325</v>
      </c>
      <c r="B8" s="261">
        <f>SUM(B10:B17)</f>
        <v>20654700</v>
      </c>
      <c r="C8" s="261">
        <f t="shared" ref="C8:G8" si="0">SUM(C10:C17)</f>
        <v>246571</v>
      </c>
      <c r="D8" s="261">
        <f t="shared" si="0"/>
        <v>20901271</v>
      </c>
      <c r="E8" s="261">
        <f t="shared" si="0"/>
        <v>3871414</v>
      </c>
      <c r="F8" s="261">
        <f t="shared" si="0"/>
        <v>3869950</v>
      </c>
      <c r="G8" s="261">
        <f t="shared" si="0"/>
        <v>17029857</v>
      </c>
    </row>
    <row r="9" spans="1:7" x14ac:dyDescent="0.25">
      <c r="A9" s="24" t="s">
        <v>326</v>
      </c>
      <c r="B9" s="260"/>
      <c r="C9" s="260"/>
      <c r="D9" s="260"/>
      <c r="E9" s="260"/>
      <c r="F9" s="260"/>
      <c r="G9" s="260"/>
    </row>
    <row r="10" spans="1:7" x14ac:dyDescent="0.25">
      <c r="A10" s="29" t="s">
        <v>448</v>
      </c>
      <c r="B10" s="98">
        <v>20654700</v>
      </c>
      <c r="C10" s="98">
        <v>246571</v>
      </c>
      <c r="D10" s="98">
        <v>20901271</v>
      </c>
      <c r="E10" s="98">
        <v>3871414</v>
      </c>
      <c r="F10" s="98">
        <v>3869950</v>
      </c>
      <c r="G10" s="98">
        <v>17029857</v>
      </c>
    </row>
    <row r="11" spans="1:7" x14ac:dyDescent="0.25">
      <c r="A11" s="29" t="s">
        <v>432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</row>
    <row r="12" spans="1:7" x14ac:dyDescent="0.25">
      <c r="A12" s="29" t="s">
        <v>433</v>
      </c>
      <c r="B12" s="98">
        <v>0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</row>
    <row r="13" spans="1:7" x14ac:dyDescent="0.25">
      <c r="A13" s="29" t="s">
        <v>434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</row>
    <row r="14" spans="1:7" x14ac:dyDescent="0.25">
      <c r="A14" s="29" t="s">
        <v>435</v>
      </c>
      <c r="B14" s="98">
        <v>0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</row>
    <row r="15" spans="1:7" x14ac:dyDescent="0.25">
      <c r="A15" s="29" t="s">
        <v>436</v>
      </c>
      <c r="B15" s="98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</row>
    <row r="16" spans="1:7" x14ac:dyDescent="0.25">
      <c r="A16" s="29" t="s">
        <v>437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</row>
    <row r="17" spans="1:7" x14ac:dyDescent="0.25">
      <c r="A17" s="29" t="s">
        <v>438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</row>
    <row r="18" spans="1:7" x14ac:dyDescent="0.25">
      <c r="A18" s="29"/>
      <c r="B18" s="97"/>
      <c r="C18" s="97"/>
      <c r="D18" s="97"/>
      <c r="E18" s="97"/>
      <c r="F18" s="97"/>
      <c r="G18" s="97"/>
    </row>
    <row r="19" spans="1:7" x14ac:dyDescent="0.25">
      <c r="A19" s="26" t="s">
        <v>327</v>
      </c>
      <c r="B19" s="260">
        <f>SUM(B21:B28)</f>
        <v>0</v>
      </c>
      <c r="C19" s="260">
        <f t="shared" ref="C19:G19" si="1">SUM(C21:C28)</f>
        <v>0</v>
      </c>
      <c r="D19" s="260">
        <f t="shared" si="1"/>
        <v>0</v>
      </c>
      <c r="E19" s="260">
        <f t="shared" si="1"/>
        <v>0</v>
      </c>
      <c r="F19" s="260">
        <f t="shared" si="1"/>
        <v>0</v>
      </c>
      <c r="G19" s="260">
        <f t="shared" si="1"/>
        <v>0</v>
      </c>
    </row>
    <row r="20" spans="1:7" x14ac:dyDescent="0.25">
      <c r="A20" s="26" t="s">
        <v>328</v>
      </c>
      <c r="B20" s="260"/>
      <c r="C20" s="260"/>
      <c r="D20" s="260"/>
      <c r="E20" s="260"/>
      <c r="F20" s="260"/>
      <c r="G20" s="260"/>
    </row>
    <row r="21" spans="1:7" x14ac:dyDescent="0.25">
      <c r="A21" s="29" t="s">
        <v>431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</row>
    <row r="22" spans="1:7" x14ac:dyDescent="0.25">
      <c r="A22" s="29" t="s">
        <v>432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</row>
    <row r="23" spans="1:7" x14ac:dyDescent="0.25">
      <c r="A23" s="29" t="s">
        <v>433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</row>
    <row r="24" spans="1:7" x14ac:dyDescent="0.25">
      <c r="A24" s="29" t="s">
        <v>434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</row>
    <row r="25" spans="1:7" x14ac:dyDescent="0.25">
      <c r="A25" s="29" t="s">
        <v>435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</row>
    <row r="26" spans="1:7" x14ac:dyDescent="0.25">
      <c r="A26" s="29" t="s">
        <v>436</v>
      </c>
      <c r="B26" s="98">
        <v>0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</row>
    <row r="27" spans="1:7" x14ac:dyDescent="0.25">
      <c r="A27" s="29" t="s">
        <v>437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</row>
    <row r="28" spans="1:7" x14ac:dyDescent="0.25">
      <c r="A28" s="29" t="s">
        <v>438</v>
      </c>
      <c r="B28" s="98">
        <v>0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</row>
    <row r="29" spans="1:7" x14ac:dyDescent="0.25">
      <c r="A29" s="60"/>
      <c r="B29" s="97"/>
      <c r="C29" s="97"/>
      <c r="D29" s="97"/>
      <c r="E29" s="97"/>
      <c r="F29" s="97"/>
      <c r="G29" s="97"/>
    </row>
    <row r="30" spans="1:7" x14ac:dyDescent="0.25">
      <c r="A30" s="24" t="s">
        <v>323</v>
      </c>
      <c r="B30" s="99">
        <f>B8+B19</f>
        <v>20654700</v>
      </c>
      <c r="C30" s="99">
        <f t="shared" ref="C30:G30" si="2">C8+C19</f>
        <v>246571</v>
      </c>
      <c r="D30" s="99">
        <f t="shared" si="2"/>
        <v>20901271</v>
      </c>
      <c r="E30" s="99">
        <f t="shared" si="2"/>
        <v>3871414</v>
      </c>
      <c r="F30" s="99">
        <f t="shared" si="2"/>
        <v>3869950</v>
      </c>
      <c r="G30" s="99">
        <f t="shared" si="2"/>
        <v>17029857</v>
      </c>
    </row>
    <row r="31" spans="1:7" ht="15.75" thickBot="1" x14ac:dyDescent="0.3">
      <c r="A31" s="30"/>
      <c r="B31" s="61"/>
      <c r="C31" s="61"/>
      <c r="D31" s="61"/>
      <c r="E31" s="61"/>
      <c r="F31" s="61"/>
      <c r="G31" s="61"/>
    </row>
    <row r="34" spans="1:7" x14ac:dyDescent="0.25">
      <c r="A34" s="146"/>
      <c r="B34" s="146"/>
      <c r="D34" s="146"/>
      <c r="E34" s="146"/>
      <c r="F34" s="146"/>
      <c r="G34" s="146"/>
    </row>
    <row r="35" spans="1:7" x14ac:dyDescent="0.25">
      <c r="A35" s="156" t="s">
        <v>450</v>
      </c>
      <c r="B35" s="156"/>
      <c r="C35" s="156"/>
      <c r="D35" s="156"/>
      <c r="E35" s="156"/>
      <c r="F35" s="156"/>
      <c r="G35" s="156"/>
    </row>
    <row r="36" spans="1:7" x14ac:dyDescent="0.25">
      <c r="A36" s="156" t="s">
        <v>451</v>
      </c>
      <c r="B36" s="156"/>
      <c r="C36" s="156"/>
      <c r="D36" s="156"/>
      <c r="E36" s="156"/>
      <c r="F36" s="156"/>
      <c r="G36" s="156"/>
    </row>
  </sheetData>
  <mergeCells count="22">
    <mergeCell ref="A6:A7"/>
    <mergeCell ref="B6:F6"/>
    <mergeCell ref="G6:G7"/>
    <mergeCell ref="A1:G1"/>
    <mergeCell ref="A2:G2"/>
    <mergeCell ref="A3:G3"/>
    <mergeCell ref="A4:G4"/>
    <mergeCell ref="A5:G5"/>
    <mergeCell ref="A36:G36"/>
    <mergeCell ref="G19:G20"/>
    <mergeCell ref="A35:G3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E13" sqref="E13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147" t="s">
        <v>430</v>
      </c>
      <c r="B1" s="148"/>
      <c r="C1" s="148"/>
      <c r="D1" s="148"/>
      <c r="E1" s="148"/>
      <c r="F1" s="148"/>
      <c r="G1" s="148"/>
      <c r="H1" s="268"/>
    </row>
    <row r="2" spans="1:8" ht="12" customHeight="1" x14ac:dyDescent="0.25">
      <c r="A2" s="207" t="s">
        <v>242</v>
      </c>
      <c r="B2" s="208"/>
      <c r="C2" s="208"/>
      <c r="D2" s="208"/>
      <c r="E2" s="208"/>
      <c r="F2" s="208"/>
      <c r="G2" s="208"/>
      <c r="H2" s="269"/>
    </row>
    <row r="3" spans="1:8" ht="12" customHeight="1" x14ac:dyDescent="0.25">
      <c r="A3" s="207" t="s">
        <v>329</v>
      </c>
      <c r="B3" s="208"/>
      <c r="C3" s="208"/>
      <c r="D3" s="208"/>
      <c r="E3" s="208"/>
      <c r="F3" s="208"/>
      <c r="G3" s="208"/>
      <c r="H3" s="269"/>
    </row>
    <row r="4" spans="1:8" ht="12" customHeight="1" x14ac:dyDescent="0.25">
      <c r="A4" s="207" t="s">
        <v>454</v>
      </c>
      <c r="B4" s="208"/>
      <c r="C4" s="208"/>
      <c r="D4" s="208"/>
      <c r="E4" s="208"/>
      <c r="F4" s="208"/>
      <c r="G4" s="208"/>
      <c r="H4" s="269"/>
    </row>
    <row r="5" spans="1:8" ht="12" customHeight="1" thickBot="1" x14ac:dyDescent="0.3">
      <c r="A5" s="209" t="s">
        <v>1</v>
      </c>
      <c r="B5" s="210"/>
      <c r="C5" s="210"/>
      <c r="D5" s="210"/>
      <c r="E5" s="210"/>
      <c r="F5" s="210"/>
      <c r="G5" s="210"/>
      <c r="H5" s="270"/>
    </row>
    <row r="6" spans="1:8" ht="15.75" thickBot="1" x14ac:dyDescent="0.3">
      <c r="A6" s="147" t="s">
        <v>2</v>
      </c>
      <c r="B6" s="149"/>
      <c r="C6" s="190" t="s">
        <v>244</v>
      </c>
      <c r="D6" s="191"/>
      <c r="E6" s="191"/>
      <c r="F6" s="191"/>
      <c r="G6" s="192"/>
      <c r="H6" s="212" t="s">
        <v>245</v>
      </c>
    </row>
    <row r="7" spans="1:8" ht="17.25" thickBot="1" x14ac:dyDescent="0.3">
      <c r="A7" s="209"/>
      <c r="B7" s="234"/>
      <c r="C7" s="23" t="s">
        <v>130</v>
      </c>
      <c r="D7" s="23" t="s">
        <v>246</v>
      </c>
      <c r="E7" s="23" t="s">
        <v>247</v>
      </c>
      <c r="F7" s="23" t="s">
        <v>131</v>
      </c>
      <c r="G7" s="23" t="s">
        <v>149</v>
      </c>
      <c r="H7" s="213"/>
    </row>
    <row r="8" spans="1:8" ht="13.5" customHeight="1" x14ac:dyDescent="0.25">
      <c r="A8" s="197" t="s">
        <v>330</v>
      </c>
      <c r="B8" s="267"/>
      <c r="C8" s="97"/>
      <c r="D8" s="97"/>
      <c r="E8" s="97"/>
      <c r="F8" s="97"/>
      <c r="G8" s="97"/>
      <c r="H8" s="97"/>
    </row>
    <row r="9" spans="1:8" ht="11.25" customHeight="1" x14ac:dyDescent="0.25">
      <c r="A9" s="195" t="s">
        <v>439</v>
      </c>
      <c r="B9" s="196"/>
      <c r="C9" s="93">
        <f>SUM(C10:C17)</f>
        <v>0</v>
      </c>
      <c r="D9" s="93">
        <f t="shared" ref="D9:H9" si="0">SUM(D10:D17)</f>
        <v>0</v>
      </c>
      <c r="E9" s="93">
        <f t="shared" si="0"/>
        <v>0</v>
      </c>
      <c r="F9" s="93">
        <f t="shared" si="0"/>
        <v>0</v>
      </c>
      <c r="G9" s="93">
        <f t="shared" si="0"/>
        <v>0</v>
      </c>
      <c r="H9" s="93">
        <f t="shared" si="0"/>
        <v>0</v>
      </c>
    </row>
    <row r="10" spans="1:8" ht="11.1" customHeight="1" x14ac:dyDescent="0.25">
      <c r="A10" s="47"/>
      <c r="B10" s="53" t="s">
        <v>331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 ht="11.1" customHeight="1" x14ac:dyDescent="0.25">
      <c r="A11" s="47"/>
      <c r="B11" s="53" t="s">
        <v>332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</row>
    <row r="12" spans="1:8" ht="11.1" customHeight="1" x14ac:dyDescent="0.25">
      <c r="A12" s="47"/>
      <c r="B12" s="53" t="s">
        <v>333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</row>
    <row r="13" spans="1:8" ht="11.1" customHeight="1" x14ac:dyDescent="0.25">
      <c r="A13" s="47"/>
      <c r="B13" s="53" t="s">
        <v>334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</row>
    <row r="14" spans="1:8" ht="11.1" customHeight="1" x14ac:dyDescent="0.25">
      <c r="A14" s="47"/>
      <c r="B14" s="53" t="s">
        <v>335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</row>
    <row r="15" spans="1:8" ht="11.1" customHeight="1" x14ac:dyDescent="0.25">
      <c r="A15" s="47"/>
      <c r="B15" s="53" t="s">
        <v>336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</row>
    <row r="16" spans="1:8" ht="11.1" customHeight="1" x14ac:dyDescent="0.25">
      <c r="A16" s="47"/>
      <c r="B16" s="53" t="s">
        <v>337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</row>
    <row r="17" spans="1:8" ht="11.1" customHeight="1" x14ac:dyDescent="0.25">
      <c r="A17" s="47"/>
      <c r="B17" s="53" t="s">
        <v>338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</row>
    <row r="18" spans="1:8" ht="7.5" customHeight="1" x14ac:dyDescent="0.25">
      <c r="A18" s="63"/>
      <c r="B18" s="64"/>
      <c r="C18" s="95"/>
      <c r="D18" s="95"/>
      <c r="E18" s="95"/>
      <c r="F18" s="95"/>
      <c r="G18" s="95"/>
      <c r="H18" s="95"/>
    </row>
    <row r="19" spans="1:8" ht="12" customHeight="1" x14ac:dyDescent="0.25">
      <c r="A19" s="195" t="s">
        <v>440</v>
      </c>
      <c r="B19" s="196"/>
      <c r="C19" s="88"/>
      <c r="D19" s="88"/>
      <c r="E19" s="88"/>
      <c r="F19" s="88"/>
      <c r="G19" s="88"/>
      <c r="H19" s="88"/>
    </row>
    <row r="20" spans="1:8" ht="11.1" customHeight="1" x14ac:dyDescent="0.25">
      <c r="A20" s="47"/>
      <c r="B20" s="53" t="s">
        <v>339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</row>
    <row r="21" spans="1:8" ht="11.1" customHeight="1" x14ac:dyDescent="0.25">
      <c r="A21" s="47"/>
      <c r="B21" s="53" t="s">
        <v>340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</row>
    <row r="22" spans="1:8" ht="11.1" customHeight="1" x14ac:dyDescent="0.25">
      <c r="A22" s="47"/>
      <c r="B22" s="53" t="s">
        <v>341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</row>
    <row r="23" spans="1:8" ht="11.1" customHeight="1" x14ac:dyDescent="0.25">
      <c r="A23" s="47"/>
      <c r="B23" s="94" t="s">
        <v>342</v>
      </c>
      <c r="C23" s="91">
        <v>20654700</v>
      </c>
      <c r="D23" s="91">
        <v>246571</v>
      </c>
      <c r="E23" s="91">
        <v>20901271</v>
      </c>
      <c r="F23" s="91">
        <v>3871414</v>
      </c>
      <c r="G23" s="91">
        <v>3869950</v>
      </c>
      <c r="H23" s="91">
        <v>17029857</v>
      </c>
    </row>
    <row r="24" spans="1:8" ht="11.1" customHeight="1" x14ac:dyDescent="0.25">
      <c r="A24" s="47"/>
      <c r="B24" s="53" t="s">
        <v>343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</row>
    <row r="25" spans="1:8" ht="11.1" customHeight="1" x14ac:dyDescent="0.25">
      <c r="A25" s="47"/>
      <c r="B25" s="53" t="s">
        <v>344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</row>
    <row r="26" spans="1:8" ht="11.1" customHeight="1" x14ac:dyDescent="0.25">
      <c r="A26" s="47"/>
      <c r="B26" s="53" t="s">
        <v>345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</row>
    <row r="27" spans="1:8" ht="6.75" customHeight="1" x14ac:dyDescent="0.25">
      <c r="A27" s="63"/>
      <c r="B27" s="64"/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</row>
    <row r="28" spans="1:8" ht="10.5" customHeight="1" x14ac:dyDescent="0.25">
      <c r="A28" s="197" t="s">
        <v>441</v>
      </c>
      <c r="B28" s="198"/>
      <c r="C28" s="88"/>
      <c r="D28" s="88"/>
      <c r="E28" s="88"/>
      <c r="F28" s="88"/>
      <c r="G28" s="88"/>
      <c r="H28" s="88"/>
    </row>
    <row r="29" spans="1:8" ht="11.1" customHeight="1" x14ac:dyDescent="0.25">
      <c r="A29" s="47"/>
      <c r="B29" s="94" t="s">
        <v>346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</row>
    <row r="30" spans="1:8" ht="11.1" customHeight="1" x14ac:dyDescent="0.25">
      <c r="A30" s="47"/>
      <c r="B30" s="53" t="s">
        <v>347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</row>
    <row r="31" spans="1:8" ht="11.1" customHeight="1" x14ac:dyDescent="0.25">
      <c r="A31" s="47"/>
      <c r="B31" s="53" t="s">
        <v>348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</row>
    <row r="32" spans="1:8" ht="11.1" customHeight="1" x14ac:dyDescent="0.25">
      <c r="A32" s="47"/>
      <c r="B32" s="53" t="s">
        <v>349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</row>
    <row r="33" spans="1:8" ht="11.1" customHeight="1" x14ac:dyDescent="0.25">
      <c r="A33" s="47"/>
      <c r="B33" s="53" t="s">
        <v>350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</row>
    <row r="34" spans="1:8" ht="11.1" customHeight="1" x14ac:dyDescent="0.25">
      <c r="A34" s="47"/>
      <c r="B34" s="53" t="s">
        <v>351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</row>
    <row r="35" spans="1:8" ht="11.1" customHeight="1" x14ac:dyDescent="0.25">
      <c r="A35" s="47"/>
      <c r="B35" s="53" t="s">
        <v>352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</row>
    <row r="36" spans="1:8" ht="11.1" customHeight="1" x14ac:dyDescent="0.25">
      <c r="A36" s="47"/>
      <c r="B36" s="53" t="s">
        <v>353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</row>
    <row r="37" spans="1:8" ht="11.1" customHeight="1" x14ac:dyDescent="0.25">
      <c r="A37" s="47"/>
      <c r="B37" s="53" t="s">
        <v>354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</row>
    <row r="38" spans="1:8" ht="6" customHeight="1" x14ac:dyDescent="0.25">
      <c r="A38" s="63"/>
      <c r="B38" s="64"/>
      <c r="C38" s="95"/>
      <c r="D38" s="95"/>
      <c r="E38" s="95"/>
      <c r="F38" s="95"/>
      <c r="G38" s="95"/>
      <c r="H38" s="95"/>
    </row>
    <row r="39" spans="1:8" ht="12.75" customHeight="1" x14ac:dyDescent="0.25">
      <c r="A39" s="197" t="s">
        <v>442</v>
      </c>
      <c r="B39" s="198"/>
      <c r="C39" s="88"/>
      <c r="D39" s="88"/>
      <c r="E39" s="88"/>
      <c r="F39" s="88"/>
      <c r="G39" s="88"/>
      <c r="H39" s="88"/>
    </row>
    <row r="40" spans="1:8" ht="13.5" customHeight="1" x14ac:dyDescent="0.25">
      <c r="A40" s="47"/>
      <c r="B40" s="94" t="s">
        <v>355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</row>
    <row r="41" spans="1:8" ht="17.25" customHeight="1" x14ac:dyDescent="0.25">
      <c r="A41" s="47"/>
      <c r="B41" s="94" t="s">
        <v>356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</row>
    <row r="42" spans="1:8" ht="10.5" customHeight="1" x14ac:dyDescent="0.25">
      <c r="A42" s="47"/>
      <c r="B42" s="53" t="s">
        <v>357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</row>
    <row r="43" spans="1:8" ht="13.5" customHeight="1" x14ac:dyDescent="0.25">
      <c r="A43" s="47"/>
      <c r="B43" s="53" t="s">
        <v>358</v>
      </c>
      <c r="C43" s="91">
        <v>0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</row>
    <row r="44" spans="1:8" ht="3.75" customHeight="1" x14ac:dyDescent="0.25">
      <c r="A44" s="63"/>
      <c r="B44" s="64"/>
      <c r="C44" s="95"/>
      <c r="D44" s="95"/>
      <c r="E44" s="95"/>
      <c r="F44" s="95"/>
      <c r="G44" s="95"/>
      <c r="H44" s="95"/>
    </row>
    <row r="45" spans="1:8" ht="11.25" customHeight="1" x14ac:dyDescent="0.25">
      <c r="A45" s="195" t="s">
        <v>359</v>
      </c>
      <c r="B45" s="196"/>
      <c r="C45" s="88"/>
      <c r="D45" s="88"/>
      <c r="E45" s="88"/>
      <c r="F45" s="88"/>
      <c r="G45" s="88"/>
      <c r="H45" s="88"/>
    </row>
    <row r="46" spans="1:8" ht="10.5" customHeight="1" x14ac:dyDescent="0.25">
      <c r="A46" s="195" t="s">
        <v>439</v>
      </c>
      <c r="B46" s="196"/>
      <c r="C46" s="88"/>
      <c r="D46" s="88"/>
      <c r="E46" s="88"/>
      <c r="F46" s="88"/>
      <c r="G46" s="88"/>
      <c r="H46" s="88"/>
    </row>
    <row r="47" spans="1:8" ht="11.1" customHeight="1" x14ac:dyDescent="0.25">
      <c r="A47" s="47"/>
      <c r="B47" s="53" t="s">
        <v>331</v>
      </c>
      <c r="C47" s="91">
        <v>0</v>
      </c>
      <c r="D47" s="91">
        <v>0</v>
      </c>
      <c r="E47" s="91">
        <v>0</v>
      </c>
      <c r="F47" s="91">
        <v>0</v>
      </c>
      <c r="G47" s="91">
        <v>0</v>
      </c>
      <c r="H47" s="91">
        <v>0</v>
      </c>
    </row>
    <row r="48" spans="1:8" ht="11.1" customHeight="1" x14ac:dyDescent="0.25">
      <c r="A48" s="47"/>
      <c r="B48" s="53" t="s">
        <v>332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</row>
    <row r="49" spans="1:8" ht="11.1" customHeight="1" x14ac:dyDescent="0.25">
      <c r="A49" s="47"/>
      <c r="B49" s="53" t="s">
        <v>333</v>
      </c>
      <c r="C49" s="91">
        <v>0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</row>
    <row r="50" spans="1:8" ht="11.1" customHeight="1" x14ac:dyDescent="0.25">
      <c r="A50" s="47"/>
      <c r="B50" s="53" t="s">
        <v>334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</row>
    <row r="51" spans="1:8" ht="11.1" customHeight="1" x14ac:dyDescent="0.25">
      <c r="A51" s="47"/>
      <c r="B51" s="53" t="s">
        <v>335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</row>
    <row r="52" spans="1:8" ht="11.1" customHeight="1" x14ac:dyDescent="0.25">
      <c r="A52" s="47"/>
      <c r="B52" s="53" t="s">
        <v>336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</row>
    <row r="53" spans="1:8" ht="11.1" customHeight="1" x14ac:dyDescent="0.25">
      <c r="A53" s="47"/>
      <c r="B53" s="53" t="s">
        <v>337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</row>
    <row r="54" spans="1:8" ht="11.1" customHeight="1" x14ac:dyDescent="0.25">
      <c r="A54" s="47"/>
      <c r="B54" s="53" t="s">
        <v>338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</row>
    <row r="55" spans="1:8" ht="7.5" customHeight="1" x14ac:dyDescent="0.25">
      <c r="A55" s="63"/>
      <c r="B55" s="64"/>
      <c r="C55" s="95"/>
      <c r="D55" s="95"/>
      <c r="E55" s="95"/>
      <c r="F55" s="95"/>
      <c r="G55" s="95"/>
      <c r="H55" s="95"/>
    </row>
    <row r="56" spans="1:8" ht="11.25" customHeight="1" x14ac:dyDescent="0.25">
      <c r="A56" s="197" t="s">
        <v>440</v>
      </c>
      <c r="B56" s="198"/>
      <c r="C56" s="88"/>
      <c r="D56" s="88"/>
      <c r="E56" s="88"/>
      <c r="F56" s="88"/>
      <c r="G56" s="88"/>
      <c r="H56" s="88"/>
    </row>
    <row r="57" spans="1:8" ht="11.1" customHeight="1" x14ac:dyDescent="0.25">
      <c r="A57" s="47"/>
      <c r="B57" s="53" t="s">
        <v>339</v>
      </c>
      <c r="C57" s="91">
        <v>0</v>
      </c>
      <c r="D57" s="91">
        <v>0</v>
      </c>
      <c r="E57" s="91">
        <v>0</v>
      </c>
      <c r="F57" s="91">
        <v>0</v>
      </c>
      <c r="G57" s="91">
        <v>0</v>
      </c>
      <c r="H57" s="91">
        <v>0</v>
      </c>
    </row>
    <row r="58" spans="1:8" ht="11.1" customHeight="1" x14ac:dyDescent="0.25">
      <c r="A58" s="47"/>
      <c r="B58" s="53" t="s">
        <v>340</v>
      </c>
      <c r="C58" s="91">
        <v>0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</row>
    <row r="59" spans="1:8" ht="11.1" customHeight="1" x14ac:dyDescent="0.25">
      <c r="A59" s="47"/>
      <c r="B59" s="53" t="s">
        <v>341</v>
      </c>
      <c r="C59" s="91">
        <v>0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</row>
    <row r="60" spans="1:8" ht="11.1" customHeight="1" x14ac:dyDescent="0.25">
      <c r="A60" s="47"/>
      <c r="B60" s="94" t="s">
        <v>342</v>
      </c>
      <c r="C60" s="91">
        <v>0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</row>
    <row r="61" spans="1:8" ht="11.1" customHeight="1" x14ac:dyDescent="0.25">
      <c r="A61" s="47"/>
      <c r="B61" s="53" t="s">
        <v>343</v>
      </c>
      <c r="C61" s="91">
        <v>0</v>
      </c>
      <c r="D61" s="91">
        <v>0</v>
      </c>
      <c r="E61" s="91">
        <v>0</v>
      </c>
      <c r="F61" s="91">
        <v>0</v>
      </c>
      <c r="G61" s="91">
        <v>0</v>
      </c>
      <c r="H61" s="91">
        <v>0</v>
      </c>
    </row>
    <row r="62" spans="1:8" ht="11.1" customHeight="1" x14ac:dyDescent="0.25">
      <c r="A62" s="47"/>
      <c r="B62" s="53" t="s">
        <v>344</v>
      </c>
      <c r="C62" s="91">
        <v>0</v>
      </c>
      <c r="D62" s="91">
        <v>0</v>
      </c>
      <c r="E62" s="91">
        <v>0</v>
      </c>
      <c r="F62" s="91">
        <v>0</v>
      </c>
      <c r="G62" s="91">
        <v>0</v>
      </c>
      <c r="H62" s="91">
        <v>0</v>
      </c>
    </row>
    <row r="63" spans="1:8" ht="11.1" customHeight="1" x14ac:dyDescent="0.25">
      <c r="A63" s="47"/>
      <c r="B63" s="53" t="s">
        <v>345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</row>
    <row r="64" spans="1:8" ht="6" customHeight="1" x14ac:dyDescent="0.25">
      <c r="A64" s="63"/>
      <c r="B64" s="64"/>
      <c r="C64" s="95"/>
      <c r="D64" s="95"/>
      <c r="E64" s="95"/>
      <c r="F64" s="95"/>
      <c r="G64" s="95"/>
      <c r="H64" s="95"/>
    </row>
    <row r="65" spans="1:8" ht="12.75" customHeight="1" x14ac:dyDescent="0.25">
      <c r="A65" s="197" t="s">
        <v>441</v>
      </c>
      <c r="B65" s="198"/>
      <c r="C65" s="88"/>
      <c r="D65" s="88"/>
      <c r="E65" s="88"/>
      <c r="F65" s="88"/>
      <c r="G65" s="88"/>
      <c r="H65" s="88"/>
    </row>
    <row r="66" spans="1:8" ht="11.25" customHeight="1" x14ac:dyDescent="0.25">
      <c r="A66" s="47"/>
      <c r="B66" s="94" t="s">
        <v>346</v>
      </c>
      <c r="C66" s="91">
        <v>0</v>
      </c>
      <c r="D66" s="91">
        <v>0</v>
      </c>
      <c r="E66" s="91">
        <v>0</v>
      </c>
      <c r="F66" s="91">
        <v>0</v>
      </c>
      <c r="G66" s="91">
        <v>0</v>
      </c>
      <c r="H66" s="91">
        <v>0</v>
      </c>
    </row>
    <row r="67" spans="1:8" ht="11.1" customHeight="1" x14ac:dyDescent="0.25">
      <c r="A67" s="47"/>
      <c r="B67" s="53" t="s">
        <v>347</v>
      </c>
      <c r="C67" s="91">
        <v>0</v>
      </c>
      <c r="D67" s="91">
        <v>0</v>
      </c>
      <c r="E67" s="91">
        <v>0</v>
      </c>
      <c r="F67" s="91">
        <v>0</v>
      </c>
      <c r="G67" s="91">
        <v>0</v>
      </c>
      <c r="H67" s="91">
        <v>0</v>
      </c>
    </row>
    <row r="68" spans="1:8" ht="11.1" customHeight="1" x14ac:dyDescent="0.25">
      <c r="A68" s="47"/>
      <c r="B68" s="53" t="s">
        <v>348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</row>
    <row r="69" spans="1:8" ht="11.1" customHeight="1" x14ac:dyDescent="0.25">
      <c r="A69" s="47"/>
      <c r="B69" s="53" t="s">
        <v>349</v>
      </c>
      <c r="C69" s="91">
        <v>0</v>
      </c>
      <c r="D69" s="91">
        <v>0</v>
      </c>
      <c r="E69" s="91">
        <v>0</v>
      </c>
      <c r="F69" s="91">
        <v>0</v>
      </c>
      <c r="G69" s="91">
        <v>0</v>
      </c>
      <c r="H69" s="91">
        <v>0</v>
      </c>
    </row>
    <row r="70" spans="1:8" ht="11.1" customHeight="1" x14ac:dyDescent="0.25">
      <c r="A70" s="47"/>
      <c r="B70" s="53" t="s">
        <v>350</v>
      </c>
      <c r="C70" s="91">
        <v>0</v>
      </c>
      <c r="D70" s="91">
        <v>0</v>
      </c>
      <c r="E70" s="91">
        <v>0</v>
      </c>
      <c r="F70" s="91">
        <v>0</v>
      </c>
      <c r="G70" s="91">
        <v>0</v>
      </c>
      <c r="H70" s="91">
        <v>0</v>
      </c>
    </row>
    <row r="71" spans="1:8" ht="11.1" customHeight="1" x14ac:dyDescent="0.25">
      <c r="A71" s="47"/>
      <c r="B71" s="53" t="s">
        <v>351</v>
      </c>
      <c r="C71" s="91">
        <v>0</v>
      </c>
      <c r="D71" s="91">
        <v>0</v>
      </c>
      <c r="E71" s="91">
        <v>0</v>
      </c>
      <c r="F71" s="91">
        <v>0</v>
      </c>
      <c r="G71" s="91">
        <v>0</v>
      </c>
      <c r="H71" s="91">
        <v>0</v>
      </c>
    </row>
    <row r="72" spans="1:8" ht="11.1" customHeight="1" x14ac:dyDescent="0.25">
      <c r="A72" s="47"/>
      <c r="B72" s="53" t="s">
        <v>352</v>
      </c>
      <c r="C72" s="91">
        <v>0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</row>
    <row r="73" spans="1:8" ht="11.1" customHeight="1" x14ac:dyDescent="0.25">
      <c r="A73" s="47"/>
      <c r="B73" s="53" t="s">
        <v>353</v>
      </c>
      <c r="C73" s="91">
        <v>0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</row>
    <row r="74" spans="1:8" ht="11.1" customHeight="1" x14ac:dyDescent="0.25">
      <c r="A74" s="47"/>
      <c r="B74" s="53" t="s">
        <v>354</v>
      </c>
      <c r="C74" s="91">
        <v>0</v>
      </c>
      <c r="D74" s="91">
        <v>0</v>
      </c>
      <c r="E74" s="91">
        <v>0</v>
      </c>
      <c r="F74" s="91">
        <v>0</v>
      </c>
      <c r="G74" s="91">
        <v>0</v>
      </c>
      <c r="H74" s="91">
        <v>0</v>
      </c>
    </row>
    <row r="75" spans="1:8" ht="5.25" customHeight="1" x14ac:dyDescent="0.25">
      <c r="A75" s="63"/>
      <c r="B75" s="64"/>
      <c r="C75" s="95"/>
      <c r="D75" s="95"/>
      <c r="E75" s="95"/>
      <c r="F75" s="95"/>
      <c r="G75" s="95"/>
      <c r="H75" s="95"/>
    </row>
    <row r="76" spans="1:8" ht="14.25" customHeight="1" x14ac:dyDescent="0.25">
      <c r="A76" s="197" t="s">
        <v>442</v>
      </c>
      <c r="B76" s="198"/>
      <c r="C76" s="88"/>
      <c r="D76" s="88"/>
      <c r="E76" s="88"/>
      <c r="F76" s="88"/>
      <c r="G76" s="88"/>
      <c r="H76" s="88"/>
    </row>
    <row r="77" spans="1:8" ht="12" customHeight="1" x14ac:dyDescent="0.25">
      <c r="A77" s="47"/>
      <c r="B77" s="94" t="s">
        <v>355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</row>
    <row r="78" spans="1:8" ht="16.5" x14ac:dyDescent="0.25">
      <c r="A78" s="47"/>
      <c r="B78" s="94" t="s">
        <v>356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</row>
    <row r="79" spans="1:8" ht="11.1" customHeight="1" x14ac:dyDescent="0.25">
      <c r="A79" s="47"/>
      <c r="B79" s="53" t="s">
        <v>357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</row>
    <row r="80" spans="1:8" ht="11.1" customHeight="1" x14ac:dyDescent="0.25">
      <c r="A80" s="47"/>
      <c r="B80" s="53" t="s">
        <v>358</v>
      </c>
      <c r="C80" s="91">
        <v>0</v>
      </c>
      <c r="D80" s="91">
        <v>0</v>
      </c>
      <c r="E80" s="91">
        <v>0</v>
      </c>
      <c r="F80" s="91">
        <v>0</v>
      </c>
      <c r="G80" s="91">
        <v>0</v>
      </c>
      <c r="H80" s="91">
        <v>0</v>
      </c>
    </row>
    <row r="81" spans="1:8" ht="6" customHeight="1" x14ac:dyDescent="0.25">
      <c r="A81" s="63"/>
      <c r="B81" s="64"/>
      <c r="C81" s="95"/>
      <c r="D81" s="95"/>
      <c r="E81" s="95"/>
      <c r="F81" s="95"/>
      <c r="G81" s="95"/>
      <c r="H81" s="95"/>
    </row>
    <row r="82" spans="1:8" ht="12" customHeight="1" x14ac:dyDescent="0.25">
      <c r="A82" s="195" t="s">
        <v>323</v>
      </c>
      <c r="B82" s="196"/>
      <c r="C82" s="88"/>
      <c r="D82" s="88"/>
      <c r="E82" s="88"/>
      <c r="F82" s="88"/>
      <c r="G82" s="88"/>
      <c r="H82" s="88"/>
    </row>
    <row r="83" spans="1:8" ht="6.75" customHeight="1" thickBot="1" x14ac:dyDescent="0.3">
      <c r="A83" s="65"/>
      <c r="B83" s="66"/>
      <c r="C83" s="67"/>
      <c r="D83" s="67"/>
      <c r="E83" s="67"/>
      <c r="F83" s="67"/>
      <c r="G83" s="67"/>
      <c r="H83" s="67"/>
    </row>
    <row r="87" spans="1:8" x14ac:dyDescent="0.25">
      <c r="A87" s="265" t="s">
        <v>450</v>
      </c>
      <c r="B87" s="265"/>
      <c r="C87" s="265"/>
      <c r="D87" s="265"/>
      <c r="E87" s="265"/>
      <c r="F87" s="265"/>
      <c r="G87" s="265"/>
      <c r="H87" s="265"/>
    </row>
    <row r="88" spans="1:8" x14ac:dyDescent="0.25">
      <c r="A88" s="266" t="s">
        <v>451</v>
      </c>
      <c r="B88" s="266"/>
      <c r="C88" s="266"/>
      <c r="D88" s="266"/>
      <c r="E88" s="266"/>
      <c r="F88" s="266"/>
      <c r="G88" s="266"/>
      <c r="H88" s="266"/>
    </row>
    <row r="89" spans="1:8" x14ac:dyDescent="0.25">
      <c r="E89" s="130"/>
      <c r="F89" s="130"/>
      <c r="G89" s="130"/>
      <c r="H89" s="130"/>
    </row>
  </sheetData>
  <mergeCells count="21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7:H87"/>
    <mergeCell ref="A88:H88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ageMargins left="0.59055118110236227" right="0.19685039370078741" top="0.31496062992125984" bottom="0.27559055118110237" header="0.15748031496062992" footer="0.15748031496062992"/>
  <pageSetup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20" zoomScaleNormal="120" workbookViewId="0">
      <selection activeCell="D11" sqref="D11"/>
    </sheetView>
  </sheetViews>
  <sheetFormatPr baseColWidth="10" defaultRowHeight="15" x14ac:dyDescent="0.25"/>
  <cols>
    <col min="1" max="1" width="31.5703125" customWidth="1"/>
  </cols>
  <sheetData>
    <row r="1" spans="1:7" ht="11.1" customHeight="1" x14ac:dyDescent="0.25">
      <c r="A1" s="147" t="s">
        <v>430</v>
      </c>
      <c r="B1" s="148"/>
      <c r="C1" s="148"/>
      <c r="D1" s="148"/>
      <c r="E1" s="148"/>
      <c r="F1" s="148"/>
      <c r="G1" s="268"/>
    </row>
    <row r="2" spans="1:7" ht="11.1" customHeight="1" x14ac:dyDescent="0.25">
      <c r="A2" s="207" t="s">
        <v>242</v>
      </c>
      <c r="B2" s="208"/>
      <c r="C2" s="208"/>
      <c r="D2" s="208"/>
      <c r="E2" s="208"/>
      <c r="F2" s="208"/>
      <c r="G2" s="269"/>
    </row>
    <row r="3" spans="1:7" ht="11.1" customHeight="1" x14ac:dyDescent="0.25">
      <c r="A3" s="207" t="s">
        <v>360</v>
      </c>
      <c r="B3" s="208"/>
      <c r="C3" s="208"/>
      <c r="D3" s="208"/>
      <c r="E3" s="208"/>
      <c r="F3" s="208"/>
      <c r="G3" s="269"/>
    </row>
    <row r="4" spans="1:7" ht="11.1" customHeight="1" x14ac:dyDescent="0.25">
      <c r="A4" s="207" t="s">
        <v>452</v>
      </c>
      <c r="B4" s="208"/>
      <c r="C4" s="208"/>
      <c r="D4" s="208"/>
      <c r="E4" s="208"/>
      <c r="F4" s="208"/>
      <c r="G4" s="269"/>
    </row>
    <row r="5" spans="1:7" ht="11.1" customHeight="1" thickBot="1" x14ac:dyDescent="0.3">
      <c r="A5" s="209" t="s">
        <v>1</v>
      </c>
      <c r="B5" s="210"/>
      <c r="C5" s="210"/>
      <c r="D5" s="210"/>
      <c r="E5" s="210"/>
      <c r="F5" s="210"/>
      <c r="G5" s="270"/>
    </row>
    <row r="6" spans="1:7" ht="15.75" thickBot="1" x14ac:dyDescent="0.3">
      <c r="A6" s="228" t="s">
        <v>2</v>
      </c>
      <c r="B6" s="190" t="s">
        <v>244</v>
      </c>
      <c r="C6" s="191"/>
      <c r="D6" s="191"/>
      <c r="E6" s="191"/>
      <c r="F6" s="192"/>
      <c r="G6" s="212" t="s">
        <v>245</v>
      </c>
    </row>
    <row r="7" spans="1:7" ht="17.25" thickBot="1" x14ac:dyDescent="0.3">
      <c r="A7" s="229"/>
      <c r="B7" s="23" t="s">
        <v>130</v>
      </c>
      <c r="C7" s="23" t="s">
        <v>246</v>
      </c>
      <c r="D7" s="23" t="s">
        <v>247</v>
      </c>
      <c r="E7" s="23" t="s">
        <v>361</v>
      </c>
      <c r="F7" s="23" t="s">
        <v>149</v>
      </c>
      <c r="G7" s="213"/>
    </row>
    <row r="8" spans="1:7" x14ac:dyDescent="0.25">
      <c r="A8" s="62" t="s">
        <v>362</v>
      </c>
      <c r="B8" s="115">
        <f>B9+B10+B11+B14+B15+B18</f>
        <v>12895700</v>
      </c>
      <c r="C8" s="115">
        <f t="shared" ref="C8:G8" si="0">C9+C10+C11+C14+C15+C18</f>
        <v>0</v>
      </c>
      <c r="D8" s="115">
        <f t="shared" si="0"/>
        <v>12895700</v>
      </c>
      <c r="E8" s="115">
        <f t="shared" si="0"/>
        <v>2474559</v>
      </c>
      <c r="F8" s="115">
        <f t="shared" si="0"/>
        <v>2474559</v>
      </c>
      <c r="G8" s="115">
        <f t="shared" si="0"/>
        <v>10421140</v>
      </c>
    </row>
    <row r="9" spans="1:7" x14ac:dyDescent="0.25">
      <c r="A9" s="68" t="s">
        <v>363</v>
      </c>
      <c r="B9" s="116">
        <v>12895700</v>
      </c>
      <c r="C9" s="116">
        <v>0</v>
      </c>
      <c r="D9" s="116">
        <v>12895700</v>
      </c>
      <c r="E9" s="116">
        <v>2474559</v>
      </c>
      <c r="F9" s="116">
        <v>2474559</v>
      </c>
      <c r="G9" s="116">
        <v>10421140</v>
      </c>
    </row>
    <row r="10" spans="1:7" x14ac:dyDescent="0.25">
      <c r="A10" s="68" t="s">
        <v>364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</row>
    <row r="11" spans="1:7" x14ac:dyDescent="0.25">
      <c r="A11" s="68" t="s">
        <v>365</v>
      </c>
      <c r="B11" s="115">
        <f>SUM(B12:B13)</f>
        <v>0</v>
      </c>
      <c r="C11" s="115">
        <f t="shared" ref="C11:G11" si="1">SUM(C12:C13)</f>
        <v>0</v>
      </c>
      <c r="D11" s="115">
        <f t="shared" si="1"/>
        <v>0</v>
      </c>
      <c r="E11" s="115">
        <f t="shared" si="1"/>
        <v>0</v>
      </c>
      <c r="F11" s="115">
        <f t="shared" si="1"/>
        <v>0</v>
      </c>
      <c r="G11" s="115">
        <f t="shared" si="1"/>
        <v>0</v>
      </c>
    </row>
    <row r="12" spans="1:7" x14ac:dyDescent="0.25">
      <c r="A12" s="68" t="s">
        <v>443</v>
      </c>
      <c r="B12" s="116">
        <v>0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</row>
    <row r="13" spans="1:7" x14ac:dyDescent="0.25">
      <c r="A13" s="68" t="s">
        <v>444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</row>
    <row r="14" spans="1:7" x14ac:dyDescent="0.25">
      <c r="A14" s="68" t="s">
        <v>366</v>
      </c>
      <c r="B14" s="115">
        <v>0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</row>
    <row r="15" spans="1:7" ht="24.75" customHeight="1" x14ac:dyDescent="0.25">
      <c r="A15" s="68" t="s">
        <v>367</v>
      </c>
      <c r="B15" s="115">
        <f>SUM(B16:B17)</f>
        <v>0</v>
      </c>
      <c r="C15" s="115">
        <f t="shared" ref="C15:G15" si="2">SUM(C16:C17)</f>
        <v>0</v>
      </c>
      <c r="D15" s="115">
        <f t="shared" si="2"/>
        <v>0</v>
      </c>
      <c r="E15" s="115">
        <f t="shared" si="2"/>
        <v>0</v>
      </c>
      <c r="F15" s="115">
        <f t="shared" si="2"/>
        <v>0</v>
      </c>
      <c r="G15" s="115">
        <f t="shared" si="2"/>
        <v>0</v>
      </c>
    </row>
    <row r="16" spans="1:7" x14ac:dyDescent="0.25">
      <c r="A16" s="69" t="s">
        <v>445</v>
      </c>
      <c r="B16" s="116">
        <v>0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</row>
    <row r="17" spans="1:7" x14ac:dyDescent="0.25">
      <c r="A17" s="69" t="s">
        <v>446</v>
      </c>
      <c r="B17" s="116">
        <v>0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</row>
    <row r="18" spans="1:7" x14ac:dyDescent="0.25">
      <c r="A18" s="68" t="s">
        <v>368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</row>
    <row r="19" spans="1:7" x14ac:dyDescent="0.25">
      <c r="A19" s="68"/>
      <c r="B19" s="111"/>
      <c r="C19" s="112"/>
      <c r="D19" s="112"/>
      <c r="E19" s="112"/>
      <c r="F19" s="112"/>
      <c r="G19" s="112"/>
    </row>
    <row r="20" spans="1:7" x14ac:dyDescent="0.25">
      <c r="A20" s="62" t="s">
        <v>369</v>
      </c>
      <c r="B20" s="115">
        <f>B21+B22+B23+B26+B27+B30</f>
        <v>0</v>
      </c>
      <c r="C20" s="115">
        <f t="shared" ref="C20:G20" si="3">C21+C22+C23+C26+C27+C30</f>
        <v>0</v>
      </c>
      <c r="D20" s="115">
        <f t="shared" si="3"/>
        <v>0</v>
      </c>
      <c r="E20" s="115">
        <f t="shared" si="3"/>
        <v>0</v>
      </c>
      <c r="F20" s="115">
        <f t="shared" si="3"/>
        <v>0</v>
      </c>
      <c r="G20" s="115">
        <f t="shared" si="3"/>
        <v>0</v>
      </c>
    </row>
    <row r="21" spans="1:7" x14ac:dyDescent="0.25">
      <c r="A21" s="68" t="s">
        <v>363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</row>
    <row r="22" spans="1:7" x14ac:dyDescent="0.25">
      <c r="A22" s="68" t="s">
        <v>364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</row>
    <row r="23" spans="1:7" x14ac:dyDescent="0.25">
      <c r="A23" s="68" t="s">
        <v>365</v>
      </c>
      <c r="B23" s="115">
        <f>SUM(B24:B25)</f>
        <v>0</v>
      </c>
      <c r="C23" s="115">
        <f t="shared" ref="C23:G23" si="4">SUM(C24:C25)</f>
        <v>0</v>
      </c>
      <c r="D23" s="115">
        <f t="shared" si="4"/>
        <v>0</v>
      </c>
      <c r="E23" s="115">
        <f t="shared" si="4"/>
        <v>0</v>
      </c>
      <c r="F23" s="115">
        <f t="shared" si="4"/>
        <v>0</v>
      </c>
      <c r="G23" s="115">
        <f t="shared" si="4"/>
        <v>0</v>
      </c>
    </row>
    <row r="24" spans="1:7" x14ac:dyDescent="0.25">
      <c r="A24" s="68" t="s">
        <v>443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7" x14ac:dyDescent="0.25">
      <c r="A25" s="68" t="s">
        <v>444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</row>
    <row r="26" spans="1:7" x14ac:dyDescent="0.25">
      <c r="A26" s="68" t="s">
        <v>366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</row>
    <row r="27" spans="1:7" ht="16.5" x14ac:dyDescent="0.25">
      <c r="A27" s="68" t="s">
        <v>367</v>
      </c>
      <c r="B27" s="115">
        <f>SUM(B28:B29)</f>
        <v>0</v>
      </c>
      <c r="C27" s="115">
        <f t="shared" ref="C27:G27" si="5">SUM(C28:C29)</f>
        <v>0</v>
      </c>
      <c r="D27" s="115">
        <f t="shared" si="5"/>
        <v>0</v>
      </c>
      <c r="E27" s="115">
        <f t="shared" si="5"/>
        <v>0</v>
      </c>
      <c r="F27" s="115">
        <f t="shared" si="5"/>
        <v>0</v>
      </c>
      <c r="G27" s="115">
        <f t="shared" si="5"/>
        <v>0</v>
      </c>
    </row>
    <row r="28" spans="1:7" x14ac:dyDescent="0.25">
      <c r="A28" s="69" t="s">
        <v>445</v>
      </c>
      <c r="B28" s="116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v>0</v>
      </c>
    </row>
    <row r="29" spans="1:7" x14ac:dyDescent="0.25">
      <c r="A29" s="69" t="s">
        <v>446</v>
      </c>
      <c r="B29" s="116">
        <v>0</v>
      </c>
      <c r="C29" s="116">
        <v>0</v>
      </c>
      <c r="D29" s="116">
        <v>0</v>
      </c>
      <c r="E29" s="116">
        <v>0</v>
      </c>
      <c r="F29" s="116">
        <v>0</v>
      </c>
      <c r="G29" s="116">
        <v>0</v>
      </c>
    </row>
    <row r="30" spans="1:7" x14ac:dyDescent="0.25">
      <c r="A30" s="68" t="s">
        <v>368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</row>
    <row r="31" spans="1:7" ht="16.5" x14ac:dyDescent="0.25">
      <c r="A31" s="62" t="s">
        <v>370</v>
      </c>
      <c r="B31" s="115">
        <f>B8+B20</f>
        <v>12895700</v>
      </c>
      <c r="C31" s="115">
        <f t="shared" ref="C31:G31" si="6">C8+C20</f>
        <v>0</v>
      </c>
      <c r="D31" s="115">
        <f t="shared" si="6"/>
        <v>12895700</v>
      </c>
      <c r="E31" s="115">
        <f t="shared" si="6"/>
        <v>2474559</v>
      </c>
      <c r="F31" s="115">
        <f t="shared" si="6"/>
        <v>2474559</v>
      </c>
      <c r="G31" s="115">
        <f t="shared" si="6"/>
        <v>10421140</v>
      </c>
    </row>
    <row r="32" spans="1:7" ht="15.75" thickBot="1" x14ac:dyDescent="0.3">
      <c r="A32" s="70"/>
      <c r="B32" s="113"/>
      <c r="C32" s="114"/>
      <c r="D32" s="114"/>
      <c r="E32" s="114"/>
      <c r="F32" s="114"/>
      <c r="G32" s="114"/>
    </row>
    <row r="36" spans="1:7" x14ac:dyDescent="0.25">
      <c r="A36" s="265" t="s">
        <v>450</v>
      </c>
      <c r="B36" s="265"/>
      <c r="C36" s="265"/>
      <c r="D36" s="265"/>
      <c r="E36" s="265"/>
      <c r="F36" s="265"/>
      <c r="G36" s="265"/>
    </row>
    <row r="37" spans="1:7" x14ac:dyDescent="0.25">
      <c r="A37" s="265" t="s">
        <v>451</v>
      </c>
      <c r="B37" s="265"/>
      <c r="C37" s="265"/>
      <c r="D37" s="265"/>
      <c r="E37" s="265"/>
      <c r="F37" s="265"/>
      <c r="G37" s="265"/>
    </row>
    <row r="38" spans="1:7" x14ac:dyDescent="0.25">
      <c r="A38" s="130"/>
      <c r="B38" s="130"/>
    </row>
  </sheetData>
  <mergeCells count="10">
    <mergeCell ref="A1:G1"/>
    <mergeCell ref="A2:G2"/>
    <mergeCell ref="A3:G3"/>
    <mergeCell ref="A4:G4"/>
    <mergeCell ref="A5:G5"/>
    <mergeCell ref="A6:A7"/>
    <mergeCell ref="B6:F6"/>
    <mergeCell ref="G6:G7"/>
    <mergeCell ref="A36:G36"/>
    <mergeCell ref="A37:G37"/>
  </mergeCells>
  <pageMargins left="0.78" right="0.1574803149606299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estado de situacion financiera</vt:lpstr>
      <vt:lpstr>informe analitico de la deuda</vt:lpstr>
      <vt:lpstr>inf.analitico de obligaciones</vt:lpstr>
      <vt:lpstr>balance presupuestario</vt:lpstr>
      <vt:lpstr>estado analitico de ingresos</vt:lpstr>
      <vt:lpstr>est.analitico ejer.pres.egr A</vt:lpstr>
      <vt:lpstr>est.analitico eje.pres.egr.B</vt:lpstr>
      <vt:lpstr>est.analitico ejer.pres.egre.C</vt:lpstr>
      <vt:lpstr>est.analitico ejer.pres.egr.D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Usuario8</cp:lastModifiedBy>
  <cp:lastPrinted>2017-04-04T16:29:06Z</cp:lastPrinted>
  <dcterms:created xsi:type="dcterms:W3CDTF">2016-11-19T16:46:22Z</dcterms:created>
  <dcterms:modified xsi:type="dcterms:W3CDTF">2017-04-04T16:31:13Z</dcterms:modified>
</cp:coreProperties>
</file>