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8735" windowHeight="8640" tabRatio="877" activeTab="8"/>
  </bookViews>
  <sheets>
    <sheet name="ESFD1" sheetId="1" r:id="rId1"/>
    <sheet name="DPOP2" sheetId="9" r:id="rId2"/>
    <sheet name="ODF3" sheetId="4" r:id="rId3"/>
    <sheet name="BPRES4" sheetId="5" r:id="rId4"/>
    <sheet name="EAID5" sheetId="6" r:id="rId5"/>
    <sheet name="EAPED6A" sheetId="7" r:id="rId6"/>
    <sheet name="EAEPED CLASAD6B" sheetId="30" r:id="rId7"/>
    <sheet name="CLASIF FUNC6C" sheetId="15" r:id="rId8"/>
    <sheet name="CLASIF SERV PER6D" sheetId="16" r:id="rId9"/>
  </sheets>
  <externalReferences>
    <externalReference r:id="rId10"/>
  </externalReferences>
  <definedNames>
    <definedName name="_xlnm.Print_Area" localSheetId="3">BPRES4!$A$1:$D$82</definedName>
    <definedName name="_xlnm.Print_Area" localSheetId="7">'CLASIF FUNC6C'!$A$1:$H$88</definedName>
    <definedName name="_xlnm.Print_Area" localSheetId="8">'CLASIF SERV PER6D'!$A$1:$G$37</definedName>
    <definedName name="_xlnm.Print_Area" localSheetId="1">DPOP2!$A$1:$I$43</definedName>
    <definedName name="_xlnm.Print_Area" localSheetId="6">'EAEPED CLASAD6B'!$A$1:$G$37</definedName>
    <definedName name="_xlnm.Print_Area" localSheetId="4">EAID5!$A$1:$I$84</definedName>
    <definedName name="_xlnm.Print_Area" localSheetId="5">EAPED6A!$A$1:$H$163</definedName>
    <definedName name="_xlnm.Print_Area" localSheetId="0">ESFD1!$A$1:$G$86</definedName>
    <definedName name="_xlnm.Print_Area" localSheetId="2">'ODF3'!$A$1:$K$29</definedName>
    <definedName name="OLE_LINK3" localSheetId="4">EAID5!$A$1</definedName>
  </definedNames>
  <calcPr calcId="124519"/>
</workbook>
</file>

<file path=xl/calcChain.xml><?xml version="1.0" encoding="utf-8"?>
<calcChain xmlns="http://schemas.openxmlformats.org/spreadsheetml/2006/main">
  <c r="F30" i="15"/>
  <c r="B14" i="5"/>
  <c r="C15"/>
  <c r="G63" i="1"/>
  <c r="G35"/>
  <c r="C18"/>
  <c r="C9"/>
  <c r="C8"/>
  <c r="D15" i="5"/>
  <c r="D10"/>
  <c r="B52" i="1"/>
  <c r="C30" i="15"/>
  <c r="E30" s="1"/>
  <c r="B10" i="30"/>
  <c r="D10" s="1"/>
  <c r="C31" i="7"/>
  <c r="E31" s="1"/>
  <c r="D14" i="6"/>
  <c r="F14" s="1"/>
  <c r="G30" i="15"/>
  <c r="G29" s="1"/>
  <c r="F10" i="30"/>
  <c r="F8" s="1"/>
  <c r="G31" i="7"/>
  <c r="G27" s="1"/>
  <c r="H14" i="6"/>
  <c r="G28" i="30"/>
  <c r="G27"/>
  <c r="G26"/>
  <c r="G25"/>
  <c r="G24"/>
  <c r="G23"/>
  <c r="G22"/>
  <c r="G21"/>
  <c r="G11"/>
  <c r="G12"/>
  <c r="G13"/>
  <c r="G14"/>
  <c r="G15"/>
  <c r="G16"/>
  <c r="G17"/>
  <c r="H156" i="7"/>
  <c r="H155"/>
  <c r="H154"/>
  <c r="H153"/>
  <c r="H152"/>
  <c r="H151"/>
  <c r="H150"/>
  <c r="D149"/>
  <c r="E149"/>
  <c r="F149"/>
  <c r="G149"/>
  <c r="H149"/>
  <c r="H148"/>
  <c r="H147"/>
  <c r="H146"/>
  <c r="H144"/>
  <c r="H143"/>
  <c r="H142"/>
  <c r="H141"/>
  <c r="H140"/>
  <c r="H139"/>
  <c r="H138"/>
  <c r="H137"/>
  <c r="H135"/>
  <c r="H134"/>
  <c r="H133"/>
  <c r="H131"/>
  <c r="H130"/>
  <c r="H129"/>
  <c r="H128"/>
  <c r="H127"/>
  <c r="H126"/>
  <c r="H125"/>
  <c r="H124"/>
  <c r="H123"/>
  <c r="H121"/>
  <c r="H120"/>
  <c r="H119"/>
  <c r="H118"/>
  <c r="H117"/>
  <c r="H116"/>
  <c r="H115"/>
  <c r="H114"/>
  <c r="H113"/>
  <c r="H111"/>
  <c r="H110"/>
  <c r="H109"/>
  <c r="H108"/>
  <c r="H107"/>
  <c r="H106"/>
  <c r="H105"/>
  <c r="H104"/>
  <c r="H103"/>
  <c r="H101"/>
  <c r="H100"/>
  <c r="H99"/>
  <c r="H98"/>
  <c r="H97"/>
  <c r="H96"/>
  <c r="H95"/>
  <c r="H94"/>
  <c r="H93"/>
  <c r="H91"/>
  <c r="H90"/>
  <c r="H89"/>
  <c r="H88"/>
  <c r="H87"/>
  <c r="H86"/>
  <c r="H85"/>
  <c r="H81"/>
  <c r="H80"/>
  <c r="H79"/>
  <c r="H78"/>
  <c r="H77"/>
  <c r="H76"/>
  <c r="H75"/>
  <c r="H73"/>
  <c r="H72"/>
  <c r="H71"/>
  <c r="H69"/>
  <c r="H68"/>
  <c r="H67"/>
  <c r="H66"/>
  <c r="H65"/>
  <c r="H64"/>
  <c r="H63"/>
  <c r="H62"/>
  <c r="H56"/>
  <c r="H55"/>
  <c r="H54"/>
  <c r="H53"/>
  <c r="H52"/>
  <c r="H51"/>
  <c r="H50"/>
  <c r="H49"/>
  <c r="H48"/>
  <c r="H39"/>
  <c r="H40"/>
  <c r="H41"/>
  <c r="H42"/>
  <c r="H43"/>
  <c r="H44"/>
  <c r="H45"/>
  <c r="H46"/>
  <c r="H38"/>
  <c r="I77" i="6"/>
  <c r="I76"/>
  <c r="I78" s="1"/>
  <c r="I71"/>
  <c r="E70"/>
  <c r="F70"/>
  <c r="G70"/>
  <c r="H70"/>
  <c r="I70"/>
  <c r="I66"/>
  <c r="I65"/>
  <c r="I64"/>
  <c r="I63"/>
  <c r="I62"/>
  <c r="I61"/>
  <c r="I60"/>
  <c r="I59"/>
  <c r="I58"/>
  <c r="I56"/>
  <c r="I55"/>
  <c r="I54"/>
  <c r="I53"/>
  <c r="I52"/>
  <c r="I51"/>
  <c r="I50"/>
  <c r="I49"/>
  <c r="I45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7"/>
  <c r="I11"/>
  <c r="I12"/>
  <c r="I13"/>
  <c r="I15"/>
  <c r="I16"/>
  <c r="I10"/>
  <c r="H29" i="7"/>
  <c r="H30"/>
  <c r="H32"/>
  <c r="H33"/>
  <c r="H34"/>
  <c r="H35"/>
  <c r="H36"/>
  <c r="H28"/>
  <c r="H19"/>
  <c r="H20"/>
  <c r="H21"/>
  <c r="H22"/>
  <c r="H23"/>
  <c r="H24"/>
  <c r="H25"/>
  <c r="H26"/>
  <c r="H18"/>
  <c r="H11"/>
  <c r="H12"/>
  <c r="H13"/>
  <c r="H14"/>
  <c r="H15"/>
  <c r="H16"/>
  <c r="H10"/>
  <c r="D70" i="6"/>
  <c r="K17" i="4"/>
  <c r="K16"/>
  <c r="K15"/>
  <c r="K14"/>
  <c r="K9"/>
  <c r="K10"/>
  <c r="K11"/>
  <c r="K8"/>
  <c r="G30" i="16"/>
  <c r="G29"/>
  <c r="G28"/>
  <c r="G27" s="1"/>
  <c r="G26"/>
  <c r="G25"/>
  <c r="G24"/>
  <c r="G22"/>
  <c r="G21"/>
  <c r="G18"/>
  <c r="G17"/>
  <c r="G16"/>
  <c r="G15" s="1"/>
  <c r="G14"/>
  <c r="G13"/>
  <c r="G12"/>
  <c r="G10"/>
  <c r="G9"/>
  <c r="C23"/>
  <c r="D23"/>
  <c r="E23"/>
  <c r="F23"/>
  <c r="C27"/>
  <c r="D27"/>
  <c r="E27"/>
  <c r="F27"/>
  <c r="B23"/>
  <c r="B20" s="1"/>
  <c r="B27"/>
  <c r="C11"/>
  <c r="C8" s="1"/>
  <c r="D11"/>
  <c r="G11" s="1"/>
  <c r="E11"/>
  <c r="E8" s="1"/>
  <c r="F11"/>
  <c r="F8" s="1"/>
  <c r="C15"/>
  <c r="D15"/>
  <c r="E15"/>
  <c r="F15"/>
  <c r="B15"/>
  <c r="B11"/>
  <c r="B8" s="1"/>
  <c r="B31" s="1"/>
  <c r="H81" i="15"/>
  <c r="H80"/>
  <c r="H79"/>
  <c r="H78"/>
  <c r="H75"/>
  <c r="H74"/>
  <c r="H73"/>
  <c r="H72"/>
  <c r="H71"/>
  <c r="H70"/>
  <c r="H69"/>
  <c r="H68"/>
  <c r="H67"/>
  <c r="H64"/>
  <c r="H63"/>
  <c r="H62"/>
  <c r="H61"/>
  <c r="H60"/>
  <c r="H59"/>
  <c r="H58"/>
  <c r="H55"/>
  <c r="H54"/>
  <c r="H53"/>
  <c r="H52"/>
  <c r="H51"/>
  <c r="H50"/>
  <c r="H49"/>
  <c r="H48"/>
  <c r="H44"/>
  <c r="H43"/>
  <c r="H42"/>
  <c r="H41"/>
  <c r="H38"/>
  <c r="H37"/>
  <c r="H36"/>
  <c r="H35"/>
  <c r="H34"/>
  <c r="H33"/>
  <c r="H32"/>
  <c r="H31"/>
  <c r="H27"/>
  <c r="H26"/>
  <c r="H25"/>
  <c r="H24"/>
  <c r="H23"/>
  <c r="H22"/>
  <c r="H21"/>
  <c r="H11"/>
  <c r="H12"/>
  <c r="H13"/>
  <c r="H14"/>
  <c r="H15"/>
  <c r="H16"/>
  <c r="H17"/>
  <c r="H18"/>
  <c r="D77"/>
  <c r="E77"/>
  <c r="F77"/>
  <c r="G77"/>
  <c r="C77"/>
  <c r="G66"/>
  <c r="F66"/>
  <c r="E66"/>
  <c r="H66" s="1"/>
  <c r="D66"/>
  <c r="C66"/>
  <c r="G57"/>
  <c r="F57"/>
  <c r="E57"/>
  <c r="H57" s="1"/>
  <c r="D57"/>
  <c r="C57"/>
  <c r="G47"/>
  <c r="G46" s="1"/>
  <c r="F47"/>
  <c r="F46" s="1"/>
  <c r="E47"/>
  <c r="H47" s="1"/>
  <c r="D47"/>
  <c r="D46" s="1"/>
  <c r="C47"/>
  <c r="C46" s="1"/>
  <c r="G40"/>
  <c r="F40"/>
  <c r="E40"/>
  <c r="H40" s="1"/>
  <c r="D40"/>
  <c r="C40"/>
  <c r="F29"/>
  <c r="D29"/>
  <c r="C29"/>
  <c r="G20"/>
  <c r="F20"/>
  <c r="E20"/>
  <c r="H20" s="1"/>
  <c r="D20"/>
  <c r="C20"/>
  <c r="G10"/>
  <c r="F10"/>
  <c r="E10"/>
  <c r="H10" s="1"/>
  <c r="D10"/>
  <c r="D9" s="1"/>
  <c r="C10"/>
  <c r="G19" i="30"/>
  <c r="F19"/>
  <c r="E19"/>
  <c r="D19"/>
  <c r="C19"/>
  <c r="B19"/>
  <c r="E8"/>
  <c r="E30" s="1"/>
  <c r="C8"/>
  <c r="C30" s="1"/>
  <c r="B8"/>
  <c r="B30" s="1"/>
  <c r="C149" i="7"/>
  <c r="H145"/>
  <c r="G145"/>
  <c r="F145"/>
  <c r="E145"/>
  <c r="D145"/>
  <c r="C145"/>
  <c r="H136"/>
  <c r="G136"/>
  <c r="F136"/>
  <c r="E136"/>
  <c r="D136"/>
  <c r="C136"/>
  <c r="H132"/>
  <c r="G132"/>
  <c r="F132"/>
  <c r="E132"/>
  <c r="D132"/>
  <c r="C132"/>
  <c r="H122"/>
  <c r="G122"/>
  <c r="F122"/>
  <c r="E122"/>
  <c r="D122"/>
  <c r="C122"/>
  <c r="H112"/>
  <c r="G112"/>
  <c r="F112"/>
  <c r="E112"/>
  <c r="D112"/>
  <c r="C112"/>
  <c r="H102"/>
  <c r="G102"/>
  <c r="F102"/>
  <c r="E102"/>
  <c r="D102"/>
  <c r="C102"/>
  <c r="H92"/>
  <c r="G92"/>
  <c r="F92"/>
  <c r="E92"/>
  <c r="D92"/>
  <c r="C92"/>
  <c r="H84"/>
  <c r="G84"/>
  <c r="F84"/>
  <c r="E84"/>
  <c r="D84"/>
  <c r="C84"/>
  <c r="H74"/>
  <c r="G74"/>
  <c r="F74"/>
  <c r="E74"/>
  <c r="D74"/>
  <c r="C74"/>
  <c r="H70"/>
  <c r="H83" s="1"/>
  <c r="G70"/>
  <c r="G83" s="1"/>
  <c r="F70"/>
  <c r="F83" s="1"/>
  <c r="E70"/>
  <c r="E83" s="1"/>
  <c r="D70"/>
  <c r="D83" s="1"/>
  <c r="C70"/>
  <c r="C83" s="1"/>
  <c r="H61"/>
  <c r="G61"/>
  <c r="F61"/>
  <c r="E61"/>
  <c r="D61"/>
  <c r="C61"/>
  <c r="H57"/>
  <c r="G57"/>
  <c r="F57"/>
  <c r="E57"/>
  <c r="D57"/>
  <c r="C57"/>
  <c r="H47"/>
  <c r="G47"/>
  <c r="F47"/>
  <c r="E47"/>
  <c r="D47"/>
  <c r="C47"/>
  <c r="H37"/>
  <c r="G37"/>
  <c r="F37"/>
  <c r="E37"/>
  <c r="D37"/>
  <c r="C37"/>
  <c r="F27"/>
  <c r="D27"/>
  <c r="C27"/>
  <c r="H17"/>
  <c r="G17"/>
  <c r="F17"/>
  <c r="E17"/>
  <c r="D17"/>
  <c r="C17"/>
  <c r="H9"/>
  <c r="G9"/>
  <c r="F9"/>
  <c r="E9"/>
  <c r="D9"/>
  <c r="D8" s="1"/>
  <c r="D158" s="1"/>
  <c r="C9"/>
  <c r="E78" i="6"/>
  <c r="F78"/>
  <c r="G78"/>
  <c r="H78"/>
  <c r="D78"/>
  <c r="H62"/>
  <c r="G62"/>
  <c r="F62"/>
  <c r="E62"/>
  <c r="D62"/>
  <c r="H57"/>
  <c r="G57"/>
  <c r="F57"/>
  <c r="E57"/>
  <c r="D57"/>
  <c r="H48"/>
  <c r="H68" s="1"/>
  <c r="G48"/>
  <c r="G68" s="1"/>
  <c r="F48"/>
  <c r="F68" s="1"/>
  <c r="E48"/>
  <c r="E68" s="1"/>
  <c r="D48"/>
  <c r="D68" s="1"/>
  <c r="H39"/>
  <c r="G39"/>
  <c r="F39"/>
  <c r="E39"/>
  <c r="H30"/>
  <c r="G30"/>
  <c r="F30"/>
  <c r="E30"/>
  <c r="H17"/>
  <c r="G17"/>
  <c r="G43" s="1"/>
  <c r="G73" s="1"/>
  <c r="F17"/>
  <c r="E17"/>
  <c r="E43" s="1"/>
  <c r="E73" s="1"/>
  <c r="I72"/>
  <c r="I48"/>
  <c r="I68" s="1"/>
  <c r="D39"/>
  <c r="D30"/>
  <c r="D17"/>
  <c r="D69" i="5"/>
  <c r="D77" s="1"/>
  <c r="C69"/>
  <c r="C77" s="1"/>
  <c r="B69"/>
  <c r="B77" s="1"/>
  <c r="D53"/>
  <c r="D61" s="1"/>
  <c r="D62" s="1"/>
  <c r="C53"/>
  <c r="C61" s="1"/>
  <c r="C62" s="1"/>
  <c r="B53"/>
  <c r="B61" s="1"/>
  <c r="B62" s="1"/>
  <c r="D42"/>
  <c r="C42"/>
  <c r="B42"/>
  <c r="D39"/>
  <c r="D46" s="1"/>
  <c r="C39"/>
  <c r="C46" s="1"/>
  <c r="B39"/>
  <c r="B46" s="1"/>
  <c r="D29"/>
  <c r="C29"/>
  <c r="B29"/>
  <c r="D18"/>
  <c r="C18"/>
  <c r="B18"/>
  <c r="D14"/>
  <c r="C14"/>
  <c r="D9"/>
  <c r="D22" s="1"/>
  <c r="D23" s="1"/>
  <c r="D24" s="1"/>
  <c r="D33" s="1"/>
  <c r="C9"/>
  <c r="C22" s="1"/>
  <c r="C23" s="1"/>
  <c r="C24" s="1"/>
  <c r="C33" s="1"/>
  <c r="B9"/>
  <c r="B22" s="1"/>
  <c r="B23" s="1"/>
  <c r="B24" s="1"/>
  <c r="B33" s="1"/>
  <c r="K13" i="4"/>
  <c r="J13"/>
  <c r="J19"/>
  <c r="I19"/>
  <c r="H19"/>
  <c r="G19"/>
  <c r="E19"/>
  <c r="I13"/>
  <c r="H13"/>
  <c r="G13"/>
  <c r="E13"/>
  <c r="K7"/>
  <c r="K19" s="1"/>
  <c r="J7"/>
  <c r="I7"/>
  <c r="H7"/>
  <c r="G7"/>
  <c r="E7"/>
  <c r="I13" i="9"/>
  <c r="I9"/>
  <c r="I8"/>
  <c r="I19" s="1"/>
  <c r="H13"/>
  <c r="H9"/>
  <c r="H8"/>
  <c r="H19" s="1"/>
  <c r="G29"/>
  <c r="G28"/>
  <c r="G27"/>
  <c r="G24"/>
  <c r="G23"/>
  <c r="G22"/>
  <c r="G17"/>
  <c r="G10"/>
  <c r="G11"/>
  <c r="G12"/>
  <c r="G14"/>
  <c r="G15"/>
  <c r="G16"/>
  <c r="F13"/>
  <c r="F9"/>
  <c r="F8"/>
  <c r="F19" s="1"/>
  <c r="E13"/>
  <c r="E9"/>
  <c r="E8"/>
  <c r="E19" s="1"/>
  <c r="D13"/>
  <c r="D9"/>
  <c r="D8"/>
  <c r="D19" s="1"/>
  <c r="C13"/>
  <c r="G13" s="1"/>
  <c r="C9"/>
  <c r="G9" s="1"/>
  <c r="G8" s="1"/>
  <c r="C8"/>
  <c r="G74" i="1"/>
  <c r="G67"/>
  <c r="G62"/>
  <c r="G78" s="1"/>
  <c r="G56"/>
  <c r="G41"/>
  <c r="G37"/>
  <c r="G30"/>
  <c r="G26"/>
  <c r="G22"/>
  <c r="G18"/>
  <c r="G8"/>
  <c r="G46" s="1"/>
  <c r="G58" s="1"/>
  <c r="G80" s="1"/>
  <c r="F74"/>
  <c r="F67"/>
  <c r="F62"/>
  <c r="F78" s="1"/>
  <c r="F56"/>
  <c r="F41"/>
  <c r="F37"/>
  <c r="F30"/>
  <c r="F26"/>
  <c r="F22"/>
  <c r="F18"/>
  <c r="F8"/>
  <c r="C59"/>
  <c r="C40"/>
  <c r="C37"/>
  <c r="C30"/>
  <c r="C24"/>
  <c r="C16"/>
  <c r="C46"/>
  <c r="C61" s="1"/>
  <c r="B37"/>
  <c r="B59"/>
  <c r="B40"/>
  <c r="B30"/>
  <c r="B24"/>
  <c r="B16"/>
  <c r="B8"/>
  <c r="B46" s="1"/>
  <c r="B61" s="1"/>
  <c r="H77" i="15" l="1"/>
  <c r="F30" i="30"/>
  <c r="H31" i="7"/>
  <c r="H27" s="1"/>
  <c r="E27"/>
  <c r="G10" i="30"/>
  <c r="G8" s="1"/>
  <c r="G30" s="1"/>
  <c r="D8"/>
  <c r="D30" s="1"/>
  <c r="H30" i="15"/>
  <c r="E29"/>
  <c r="H29" s="1"/>
  <c r="F43" i="6"/>
  <c r="F73" s="1"/>
  <c r="H8" i="7"/>
  <c r="F20" i="16"/>
  <c r="F31" s="1"/>
  <c r="E20"/>
  <c r="E31" s="1"/>
  <c r="D20"/>
  <c r="C20"/>
  <c r="C31" s="1"/>
  <c r="D8"/>
  <c r="G23"/>
  <c r="G20" s="1"/>
  <c r="C9" i="15"/>
  <c r="E46"/>
  <c r="H46" s="1"/>
  <c r="G9"/>
  <c r="C8" i="7"/>
  <c r="C158" s="1"/>
  <c r="E8"/>
  <c r="E158" s="1"/>
  <c r="F8"/>
  <c r="F158" s="1"/>
  <c r="G8"/>
  <c r="G158" s="1"/>
  <c r="H43" i="6"/>
  <c r="H73" s="1"/>
  <c r="I14"/>
  <c r="I43" s="1"/>
  <c r="I73" s="1"/>
  <c r="D43"/>
  <c r="D73" s="1"/>
  <c r="G19" i="9"/>
  <c r="E9" i="15"/>
  <c r="H9" s="1"/>
  <c r="H158" i="7"/>
  <c r="F46" i="1"/>
  <c r="F58" s="1"/>
  <c r="F80" s="1"/>
  <c r="C19" i="9"/>
  <c r="H22"/>
  <c r="I22" s="1"/>
  <c r="H23"/>
  <c r="I23" s="1"/>
  <c r="H24"/>
  <c r="I24" s="1"/>
  <c r="H27"/>
  <c r="I27" s="1"/>
  <c r="H28"/>
  <c r="I28" s="1"/>
  <c r="H29"/>
  <c r="I29" s="1"/>
  <c r="G8" i="16" l="1"/>
  <c r="G31" s="1"/>
  <c r="D31"/>
</calcChain>
</file>

<file path=xl/sharedStrings.xml><?xml version="1.0" encoding="utf-8"?>
<sst xmlns="http://schemas.openxmlformats.org/spreadsheetml/2006/main" count="681" uniqueCount="456">
  <si>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</si>
  <si>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</si>
  <si>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</si>
  <si>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</si>
  <si>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</si>
  <si>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</si>
  <si>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</si>
  <si>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</si>
  <si>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</si>
  <si>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</si>
  <si>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</si>
  <si>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</si>
  <si>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</si>
  <si>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</si>
  <si>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</si>
  <si>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</si>
  <si>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</si>
  <si>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</si>
  <si>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</si>
  <si>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</si>
  <si>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</si>
  <si>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</si>
  <si>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</si>
  <si>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</si>
  <si>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</si>
  <si>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</si>
  <si>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</si>
  <si>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</si>
  <si>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</si>
  <si>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</si>
  <si>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</si>
  <si>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</si>
  <si>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</si>
  <si>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</si>
  <si>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</si>
  <si>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</si>
  <si>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</si>
  <si>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</si>
  <si>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</si>
  <si>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</si>
  <si>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</si>
  <si>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</si>
  <si>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</si>
  <si>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</si>
  <si>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</si>
  <si>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</si>
  <si>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</si>
  <si>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</si>
  <si>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</si>
  <si>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</si>
  <si>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</si>
  <si>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</si>
  <si>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</si>
  <si>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</si>
  <si>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</si>
  <si>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</si>
  <si>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</si>
  <si>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</si>
  <si>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</si>
  <si>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</si>
  <si>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</si>
  <si>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</si>
  <si>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</si>
  <si>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</si>
  <si>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</si>
  <si>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</si>
  <si>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</si>
  <si>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</si>
  <si>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</si>
  <si>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</si>
  <si>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</si>
  <si>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</si>
  <si>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</si>
  <si>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</si>
  <si>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</si>
  <si>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</si>
  <si>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</si>
  <si>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</si>
  <si>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</si>
  <si>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</si>
  <si>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</si>
  <si>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</si>
  <si>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</si>
  <si>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</si>
  <si>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</si>
  <si>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</si>
  <si>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</si>
  <si>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</si>
  <si>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</si>
  <si>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</si>
  <si>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</si>
  <si>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</si>
  <si>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</si>
  <si>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</si>
  <si>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</si>
  <si>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</si>
  <si>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</si>
  <si>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</si>
  <si>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</si>
  <si>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</si>
  <si>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</si>
  <si>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</si>
  <si>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</si>
  <si>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</si>
  <si>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</si>
  <si>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</si>
  <si>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</si>
  <si>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</si>
  <si>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</si>
  <si>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</si>
  <si>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</si>
  <si>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</si>
  <si>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</si>
  <si>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</si>
  <si>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</si>
  <si>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</si>
  <si>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</si>
  <si>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</si>
  <si>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</si>
  <si>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</si>
  <si>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</si>
  <si>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</si>
  <si>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</si>
  <si>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</si>
  <si>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</si>
  <si>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</si>
  <si>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</si>
  <si>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</si>
  <si>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</si>
  <si>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</si>
  <si>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</si>
  <si>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</si>
  <si>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</si>
  <si>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</si>
  <si>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</si>
  <si>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</si>
  <si>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</si>
  <si>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</si>
  <si>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</si>
  <si>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</si>
  <si>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</si>
  <si>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</si>
  <si>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</si>
  <si>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</si>
  <si>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</si>
  <si>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</si>
  <si>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</si>
  <si>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</si>
  <si>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</si>
  <si>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</si>
  <si>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</si>
  <si>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</si>
  <si>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</si>
  <si>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</si>
  <si>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</si>
  <si>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</si>
  <si>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</si>
  <si>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</si>
  <si>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</si>
  <si>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</si>
  <si>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</si>
  <si>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</si>
  <si>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</si>
  <si>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</si>
  <si>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</si>
  <si>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</si>
  <si>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</si>
  <si>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</si>
  <si>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</si>
  <si>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</si>
  <si>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</si>
  <si>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</si>
  <si>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</si>
  <si>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</si>
  <si>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</si>
  <si>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</si>
  <si>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</si>
  <si>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</si>
  <si>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</si>
  <si>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</si>
  <si>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</si>
  <si>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</si>
  <si>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</si>
  <si>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</si>
  <si>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</si>
  <si>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</si>
  <si>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</si>
  <si>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</si>
  <si>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</si>
  <si>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</si>
  <si>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</si>
  <si>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</si>
  <si>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</si>
  <si>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</si>
  <si>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</si>
  <si>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</si>
  <si>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</si>
  <si>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</si>
  <si>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</si>
  <si>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</si>
  <si>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</si>
  <si>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</si>
  <si>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</si>
  <si>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</si>
  <si>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</si>
  <si>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</si>
  <si>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</si>
  <si>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</si>
  <si>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</si>
  <si>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</si>
  <si>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</si>
  <si>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</si>
  <si>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</si>
  <si>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</si>
  <si>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</si>
  <si>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</si>
  <si>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</si>
  <si>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</si>
  <si>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</si>
  <si>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</si>
  <si>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</si>
  <si>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</si>
  <si>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</si>
  <si>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</si>
  <si>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</si>
  <si>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</si>
  <si>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</si>
  <si>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</si>
  <si>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</si>
  <si>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</si>
  <si>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</si>
  <si>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</si>
  <si>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</si>
  <si>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</si>
  <si>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</si>
  <si>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</si>
  <si>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</si>
  <si>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</si>
  <si>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</si>
  <si>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</si>
  <si>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</si>
  <si>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</si>
  <si>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</si>
  <si>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</si>
  <si>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</si>
  <si>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</si>
  <si>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</si>
  <si>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</si>
  <si>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</si>
  <si>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</si>
  <si>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</si>
  <si>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</si>
  <si>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</si>
  <si>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</si>
  <si>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</si>
  <si>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</si>
  <si>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</si>
  <si>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</si>
  <si>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</si>
  <si>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</si>
  <si>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</si>
  <si>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</si>
  <si>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</si>
  <si>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</si>
  <si>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</si>
  <si>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</si>
  <si>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</si>
  <si>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</si>
  <si>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</si>
  <si>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</si>
  <si>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</si>
  <si>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</si>
  <si>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</si>
  <si>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</si>
  <si>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</si>
  <si>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</si>
  <si>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</si>
  <si>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</si>
  <si>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</si>
  <si>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</si>
  <si>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</si>
  <si>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</si>
  <si>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</si>
  <si>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</si>
  <si>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</si>
  <si>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</si>
  <si>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</si>
  <si>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</si>
  <si>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</si>
  <si>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</si>
  <si>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</si>
  <si>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</si>
  <si>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</si>
  <si>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</si>
  <si>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</si>
  <si>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</si>
  <si>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</si>
  <si>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</si>
  <si>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</si>
  <si>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</si>
  <si>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</si>
  <si>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</si>
  <si>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</si>
  <si>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</si>
  <si>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</si>
  <si>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</si>
  <si>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</si>
  <si>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</si>
  <si>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</si>
  <si>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</si>
  <si>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</si>
  <si>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</si>
  <si>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</si>
  <si>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</si>
  <si>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</si>
  <si>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</si>
  <si>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</si>
  <si>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</si>
  <si>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</si>
  <si>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</si>
  <si>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</si>
  <si>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</si>
  <si>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</si>
  <si>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</si>
  <si>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</si>
  <si>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</si>
  <si>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</si>
  <si>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</si>
  <si>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</si>
  <si>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</si>
  <si>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</si>
  <si>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</si>
  <si>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</si>
  <si>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</si>
  <si>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</si>
  <si>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</si>
  <si>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</si>
  <si>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</si>
  <si>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</si>
  <si>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</si>
  <si>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</si>
  <si>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</si>
  <si>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</si>
  <si>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</si>
  <si>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</si>
  <si>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</si>
  <si>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</si>
  <si>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</si>
  <si>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</si>
  <si>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</si>
  <si>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</si>
  <si>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</si>
  <si>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</si>
  <si>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</si>
  <si>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</si>
  <si>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</si>
  <si>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</si>
  <si>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</si>
  <si>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</si>
  <si>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</si>
  <si>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</si>
  <si>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</si>
  <si>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</si>
  <si>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</si>
  <si>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</si>
  <si>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</si>
  <si>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</si>
  <si>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</si>
  <si>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</si>
  <si>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</si>
  <si>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</si>
  <si>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</si>
  <si>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</si>
  <si>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</si>
  <si>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</si>
  <si>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</si>
  <si>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</si>
  <si>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</si>
  <si>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</si>
  <si>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</si>
  <si>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</si>
  <si>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</si>
  <si>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</si>
  <si>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</si>
  <si>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</si>
  <si>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</si>
  <si>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</si>
  <si>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</si>
  <si>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</si>
  <si>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</si>
  <si>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</si>
  <si>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</si>
  <si>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</si>
  <si>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</si>
  <si>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</si>
  <si>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</si>
  <si>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</si>
  <si>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</si>
  <si>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</si>
  <si>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</si>
  <si>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</si>
  <si>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</si>
  <si>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</si>
  <si>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</si>
  <si>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</si>
  <si>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</si>
  <si>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</si>
  <si>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</si>
  <si>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</si>
  <si>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</si>
  <si>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</si>
  <si>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</si>
  <si>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</si>
  <si>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</si>
  <si>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</si>
  <si>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</si>
  <si>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</si>
  <si>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</si>
  <si>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</si>
  <si>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</si>
  <si>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</si>
  <si>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</si>
  <si>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</si>
  <si>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</si>
  <si>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</si>
  <si>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</si>
  <si>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</si>
  <si>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</si>
  <si>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</si>
  <si>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</si>
  <si>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</si>
  <si>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</si>
  <si>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</si>
  <si>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</si>
  <si>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</si>
  <si>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</t>
  </si>
  <si>
    <t>ENCARGADA DEL AREA DE ADMINISTRACIÓN</t>
  </si>
  <si>
    <t>LIC. CLAUDIA PÉREZ MINOR</t>
  </si>
  <si>
    <t>al 31 de diciembre de 2015</t>
  </si>
  <si>
    <t>FIDEICOMISO PARA EL DESARROLLO INTEGRAL DE LA MUJER EMPRENDEDORA</t>
  </si>
  <si>
    <t>DIRECTOR GENERAL</t>
  </si>
  <si>
    <t>ENCARGADA DEL DEPARTAMENTO DE ADMINISTRACIÓN</t>
  </si>
  <si>
    <t>LIC. CLAUDIA PEREZ MINOR</t>
  </si>
  <si>
    <t>ENCARGADA DEL DEPARTAMENTO DE ADMINISTRACION</t>
  </si>
  <si>
    <t>GERENTE GENERAL</t>
  </si>
  <si>
    <t>ENCARGADA DEL DEPARTAMENTO DE ADMINISTRACON</t>
  </si>
  <si>
    <t>LIC. SILVESTRE VELÁZQUEZ GUEVARA</t>
  </si>
  <si>
    <t>SILVESTRE VELÁZQUEZ GUEVARA</t>
  </si>
  <si>
    <t>Monto pagado de la inversión al 20 de diciembre de 2016</t>
  </si>
  <si>
    <t>Monto pagado de la inversión actualizado al 20 de diciembre de 2016</t>
  </si>
  <si>
    <t>A. DIRECCIÓN</t>
  </si>
  <si>
    <t>31 de diciembre de 2016</t>
  </si>
  <si>
    <t>Al 31 de marzo de 2017 y al 31 de diciembre de 2016</t>
  </si>
  <si>
    <t>Del 1 de enero al 31 de marzo de 2017</t>
  </si>
  <si>
    <t>Del 1 de enero Al 31 marzo de 2017</t>
  </si>
  <si>
    <t>31 de marzo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</si>
</sst>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&quot;$&quot;#,##0"/>
  </numFmts>
  <fonts count="24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6"/>
      <name val="Arial"/>
      <family val="2"/>
    </font>
    <font>
      <sz val="5.5"/>
      <name val="Arial"/>
      <family val="2"/>
    </font>
    <font>
      <sz val="6"/>
      <color theme="1"/>
      <name val="Calibri"/>
      <family val="2"/>
      <scheme val="minor"/>
    </font>
    <font>
      <u/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5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67">
    <xf numFmtId="0" fontId="0" fillId="0" borderId="0" xfId="0"/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left" indent="1"/>
    </xf>
    <xf numFmtId="0" fontId="7" fillId="0" borderId="7" xfId="0" applyFont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7" fillId="0" borderId="7" xfId="0" applyFont="1" applyBorder="1"/>
    <xf numFmtId="0" fontId="7" fillId="3" borderId="7" xfId="0" applyFont="1" applyFill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0" xfId="0" applyFont="1" applyAlignment="1">
      <alignment horizontal="justify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justify"/>
    </xf>
    <xf numFmtId="0" fontId="7" fillId="0" borderId="15" xfId="0" applyFont="1" applyBorder="1" applyAlignment="1">
      <alignment horizontal="justify"/>
    </xf>
    <xf numFmtId="0" fontId="7" fillId="0" borderId="7" xfId="0" applyFont="1" applyBorder="1" applyAlignment="1">
      <alignment horizontal="left"/>
    </xf>
    <xf numFmtId="0" fontId="7" fillId="0" borderId="9" xfId="0" applyFont="1" applyBorder="1" applyAlignment="1">
      <alignment horizontal="justify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0" fontId="7" fillId="0" borderId="1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justify"/>
    </xf>
    <xf numFmtId="0" fontId="1" fillId="0" borderId="7" xfId="0" applyFont="1" applyBorder="1" applyAlignment="1">
      <alignment horizontal="justify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justify"/>
    </xf>
    <xf numFmtId="0" fontId="1" fillId="0" borderId="11" xfId="0" applyFont="1" applyBorder="1" applyAlignment="1">
      <alignment horizontal="justify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 indent="1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left" wrapText="1"/>
    </xf>
    <xf numFmtId="0" fontId="1" fillId="0" borderId="7" xfId="0" applyFont="1" applyBorder="1" applyAlignment="1">
      <alignment vertical="top"/>
    </xf>
    <xf numFmtId="0" fontId="3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3" fillId="0" borderId="11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/>
    </xf>
    <xf numFmtId="0" fontId="11" fillId="0" borderId="0" xfId="0" applyFont="1" applyBorder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center" wrapText="1"/>
    </xf>
    <xf numFmtId="0" fontId="7" fillId="0" borderId="7" xfId="0" applyFont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10" fillId="0" borderId="5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vertical="top" wrapText="1"/>
    </xf>
    <xf numFmtId="164" fontId="2" fillId="0" borderId="7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1" fontId="2" fillId="0" borderId="7" xfId="1" applyNumberFormat="1" applyFont="1" applyBorder="1" applyAlignment="1">
      <alignment horizontal="right" vertical="top" wrapText="1"/>
    </xf>
    <xf numFmtId="164" fontId="1" fillId="0" borderId="7" xfId="1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15" fillId="0" borderId="7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justify" vertical="top" wrapText="1"/>
    </xf>
    <xf numFmtId="164" fontId="7" fillId="0" borderId="7" xfId="0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 vertical="top"/>
    </xf>
    <xf numFmtId="164" fontId="10" fillId="0" borderId="5" xfId="0" applyNumberFormat="1" applyFont="1" applyBorder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164" fontId="9" fillId="0" borderId="7" xfId="0" applyNumberFormat="1" applyFont="1" applyBorder="1" applyAlignment="1">
      <alignment horizontal="right" vertical="top"/>
    </xf>
    <xf numFmtId="164" fontId="7" fillId="0" borderId="7" xfId="0" applyNumberFormat="1" applyFont="1" applyBorder="1" applyAlignment="1">
      <alignment horizontal="right" vertical="top" wrapText="1"/>
    </xf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164" fontId="14" fillId="0" borderId="7" xfId="1" applyNumberFormat="1" applyFont="1" applyBorder="1" applyAlignment="1">
      <alignment horizontal="right" vertical="top" wrapText="1"/>
    </xf>
    <xf numFmtId="164" fontId="14" fillId="0" borderId="7" xfId="0" applyNumberFormat="1" applyFont="1" applyBorder="1" applyAlignment="1">
      <alignment horizontal="right" vertical="top" wrapText="1"/>
    </xf>
    <xf numFmtId="164" fontId="16" fillId="0" borderId="7" xfId="0" applyNumberFormat="1" applyFont="1" applyBorder="1" applyAlignment="1">
      <alignment vertical="top" wrapText="1"/>
    </xf>
    <xf numFmtId="164" fontId="16" fillId="0" borderId="7" xfId="1" applyNumberFormat="1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164" fontId="16" fillId="0" borderId="7" xfId="0" applyNumberFormat="1" applyFont="1" applyBorder="1" applyAlignment="1">
      <alignment horizontal="right"/>
    </xf>
    <xf numFmtId="164" fontId="17" fillId="0" borderId="5" xfId="0" applyNumberFormat="1" applyFont="1" applyBorder="1" applyAlignment="1">
      <alignment horizontal="right" vertical="top"/>
    </xf>
    <xf numFmtId="0" fontId="17" fillId="0" borderId="5" xfId="0" applyFont="1" applyBorder="1" applyAlignment="1">
      <alignment horizontal="right" vertical="top"/>
    </xf>
    <xf numFmtId="164" fontId="16" fillId="0" borderId="7" xfId="1" applyNumberFormat="1" applyFont="1" applyBorder="1" applyAlignment="1">
      <alignment horizontal="right" vertical="top" wrapText="1"/>
    </xf>
    <xf numFmtId="0" fontId="16" fillId="0" borderId="7" xfId="0" applyFont="1" applyBorder="1" applyAlignment="1">
      <alignment horizontal="right" vertical="top" wrapText="1"/>
    </xf>
    <xf numFmtId="164" fontId="16" fillId="0" borderId="7" xfId="0" applyNumberFormat="1" applyFont="1" applyBorder="1" applyAlignment="1">
      <alignment horizontal="right" vertical="top" wrapText="1"/>
    </xf>
    <xf numFmtId="164" fontId="7" fillId="0" borderId="7" xfId="1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 wrapText="1"/>
    </xf>
    <xf numFmtId="0" fontId="3" fillId="0" borderId="7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/>
    </xf>
    <xf numFmtId="0" fontId="11" fillId="0" borderId="19" xfId="0" applyFont="1" applyBorder="1" applyAlignment="1">
      <alignment horizontal="center" vertical="top"/>
    </xf>
    <xf numFmtId="0" fontId="11" fillId="0" borderId="0" xfId="0" applyFont="1"/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18" fillId="0" borderId="0" xfId="0" applyFont="1" applyBorder="1" applyAlignment="1"/>
    <xf numFmtId="0" fontId="18" fillId="0" borderId="0" xfId="0" applyFont="1" applyBorder="1" applyAlignment="1">
      <alignment vertical="top"/>
    </xf>
    <xf numFmtId="164" fontId="16" fillId="0" borderId="7" xfId="1" applyNumberFormat="1" applyFont="1" applyBorder="1" applyAlignment="1">
      <alignment vertical="top" wrapText="1"/>
    </xf>
    <xf numFmtId="1" fontId="9" fillId="0" borderId="7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1" fontId="1" fillId="0" borderId="7" xfId="0" applyNumberFormat="1" applyFont="1" applyBorder="1" applyAlignment="1">
      <alignment vertical="top" wrapText="1"/>
    </xf>
    <xf numFmtId="1" fontId="7" fillId="0" borderId="7" xfId="0" applyNumberFormat="1" applyFont="1" applyBorder="1" applyAlignment="1">
      <alignment vertical="top" wrapText="1"/>
    </xf>
    <xf numFmtId="165" fontId="7" fillId="0" borderId="7" xfId="0" applyNumberFormat="1" applyFont="1" applyBorder="1" applyAlignment="1">
      <alignment vertical="top" wrapText="1"/>
    </xf>
    <xf numFmtId="164" fontId="7" fillId="0" borderId="7" xfId="1" applyNumberFormat="1" applyFont="1" applyBorder="1" applyAlignment="1">
      <alignment vertical="top" wrapText="1"/>
    </xf>
    <xf numFmtId="1" fontId="7" fillId="0" borderId="7" xfId="1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horizontal="left" indent="1"/>
    </xf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horizontal="left" vertical="top" indent="1"/>
    </xf>
    <xf numFmtId="0" fontId="7" fillId="0" borderId="5" xfId="0" applyFont="1" applyBorder="1"/>
    <xf numFmtId="43" fontId="9" fillId="0" borderId="5" xfId="1" applyFont="1" applyBorder="1" applyAlignment="1">
      <alignment horizontal="right" vertical="top"/>
    </xf>
    <xf numFmtId="43" fontId="9" fillId="0" borderId="7" xfId="1" applyFont="1" applyBorder="1" applyAlignment="1">
      <alignment horizontal="right" vertical="top"/>
    </xf>
    <xf numFmtId="1" fontId="9" fillId="0" borderId="7" xfId="1" applyNumberFormat="1" applyFont="1" applyBorder="1" applyAlignment="1">
      <alignment horizontal="right" vertical="top"/>
    </xf>
    <xf numFmtId="164" fontId="7" fillId="0" borderId="7" xfId="1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11" xfId="0" applyFont="1" applyBorder="1" applyAlignment="1">
      <alignment horizontal="left" wrapText="1"/>
    </xf>
    <xf numFmtId="1" fontId="3" fillId="0" borderId="7" xfId="1" applyNumberFormat="1" applyFont="1" applyBorder="1" applyAlignment="1">
      <alignment horizontal="right" vertical="top" wrapText="1"/>
    </xf>
    <xf numFmtId="0" fontId="22" fillId="4" borderId="7" xfId="0" applyFont="1" applyFill="1" applyBorder="1" applyAlignment="1">
      <alignment horizontal="center" wrapText="1"/>
    </xf>
    <xf numFmtId="0" fontId="22" fillId="4" borderId="1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wrapText="1"/>
    </xf>
    <xf numFmtId="0" fontId="22" fillId="4" borderId="5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wrapText="1"/>
    </xf>
    <xf numFmtId="0" fontId="22" fillId="4" borderId="8" xfId="0" applyFont="1" applyFill="1" applyBorder="1" applyAlignment="1">
      <alignment horizontal="center"/>
    </xf>
    <xf numFmtId="0" fontId="20" fillId="4" borderId="11" xfId="0" applyFont="1" applyFill="1" applyBorder="1" applyAlignment="1">
      <alignment wrapText="1"/>
    </xf>
    <xf numFmtId="0" fontId="22" fillId="4" borderId="8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wrapText="1"/>
    </xf>
    <xf numFmtId="0" fontId="21" fillId="4" borderId="1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wrapText="1"/>
    </xf>
    <xf numFmtId="0" fontId="21" fillId="4" borderId="4" xfId="0" applyFont="1" applyFill="1" applyBorder="1" applyAlignment="1">
      <alignment horizontal="center" wrapText="1"/>
    </xf>
    <xf numFmtId="0" fontId="21" fillId="4" borderId="21" xfId="0" applyFont="1" applyFill="1" applyBorder="1" applyAlignment="1"/>
    <xf numFmtId="0" fontId="21" fillId="4" borderId="14" xfId="0" applyFont="1" applyFill="1" applyBorder="1" applyAlignment="1">
      <alignment horizontal="center" wrapText="1"/>
    </xf>
    <xf numFmtId="0" fontId="21" fillId="4" borderId="1" xfId="0" applyFont="1" applyFill="1" applyBorder="1" applyAlignment="1"/>
    <xf numFmtId="0" fontId="21" fillId="4" borderId="4" xfId="0" applyFont="1" applyFill="1" applyBorder="1" applyAlignment="1">
      <alignment horizontal="center"/>
    </xf>
    <xf numFmtId="0" fontId="21" fillId="4" borderId="8" xfId="0" applyFont="1" applyFill="1" applyBorder="1" applyAlignment="1"/>
    <xf numFmtId="0" fontId="21" fillId="4" borderId="11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164" fontId="0" fillId="0" borderId="0" xfId="0" applyNumberForma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1" fillId="4" borderId="2" xfId="0" applyFont="1" applyFill="1" applyBorder="1" applyAlignment="1">
      <alignment horizontal="center" vertical="top"/>
    </xf>
    <xf numFmtId="0" fontId="21" fillId="4" borderId="3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center" vertical="top" wrapText="1"/>
    </xf>
    <xf numFmtId="0" fontId="21" fillId="4" borderId="7" xfId="0" applyFont="1" applyFill="1" applyBorder="1" applyAlignment="1">
      <alignment horizontal="center" vertical="top" wrapText="1"/>
    </xf>
    <xf numFmtId="0" fontId="21" fillId="4" borderId="9" xfId="0" applyFont="1" applyFill="1" applyBorder="1" applyAlignment="1">
      <alignment horizontal="center" vertical="top" wrapText="1"/>
    </xf>
    <xf numFmtId="0" fontId="21" fillId="4" borderId="10" xfId="0" applyFont="1" applyFill="1" applyBorder="1" applyAlignment="1">
      <alignment horizontal="center" vertical="top" wrapText="1"/>
    </xf>
    <xf numFmtId="0" fontId="21" fillId="4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 vertical="top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 wrapText="1"/>
    </xf>
    <xf numFmtId="0" fontId="22" fillId="4" borderId="13" xfId="0" applyFont="1" applyFill="1" applyBorder="1" applyAlignment="1">
      <alignment horizontal="center" wrapText="1"/>
    </xf>
    <xf numFmtId="0" fontId="22" fillId="4" borderId="14" xfId="0" applyFont="1" applyFill="1" applyBorder="1" applyAlignment="1">
      <alignment horizontal="center" wrapText="1"/>
    </xf>
    <xf numFmtId="0" fontId="22" fillId="4" borderId="2" xfId="0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 wrapText="1"/>
    </xf>
    <xf numFmtId="0" fontId="22" fillId="4" borderId="9" xfId="0" applyFont="1" applyFill="1" applyBorder="1" applyAlignment="1">
      <alignment horizontal="center" wrapText="1"/>
    </xf>
    <xf numFmtId="0" fontId="22" fillId="4" borderId="1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wrapText="1"/>
    </xf>
    <xf numFmtId="0" fontId="22" fillId="4" borderId="8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center" vertical="top"/>
    </xf>
    <xf numFmtId="0" fontId="18" fillId="0" borderId="19" xfId="0" applyFont="1" applyBorder="1" applyAlignment="1">
      <alignment horizontal="center" wrapText="1"/>
    </xf>
    <xf numFmtId="0" fontId="4" fillId="0" borderId="9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18" fillId="0" borderId="0" xfId="0" applyFont="1" applyAlignment="1">
      <alignment horizontal="center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1" fillId="4" borderId="12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 wrapText="1"/>
    </xf>
    <xf numFmtId="0" fontId="21" fillId="4" borderId="13" xfId="0" applyFont="1" applyFill="1" applyBorder="1" applyAlignment="1">
      <alignment horizontal="center" wrapText="1"/>
    </xf>
    <xf numFmtId="0" fontId="21" fillId="4" borderId="14" xfId="0" applyFont="1" applyFill="1" applyBorder="1" applyAlignment="1">
      <alignment horizontal="center" wrapText="1"/>
    </xf>
    <xf numFmtId="0" fontId="1" fillId="0" borderId="5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1" fillId="4" borderId="1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 wrapText="1"/>
    </xf>
    <xf numFmtId="0" fontId="21" fillId="4" borderId="11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2" xfId="0" applyFont="1" applyFill="1" applyBorder="1"/>
    <xf numFmtId="0" fontId="21" fillId="4" borderId="9" xfId="0" applyFont="1" applyFill="1" applyBorder="1"/>
    <xf numFmtId="0" fontId="21" fillId="4" borderId="1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justify"/>
    </xf>
    <xf numFmtId="0" fontId="7" fillId="0" borderId="16" xfId="0" applyFont="1" applyBorder="1" applyAlignment="1">
      <alignment horizontal="justify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justify"/>
    </xf>
    <xf numFmtId="0" fontId="7" fillId="0" borderId="15" xfId="0" applyFont="1" applyBorder="1" applyAlignment="1">
      <alignment horizontal="justify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164" fontId="7" fillId="0" borderId="17" xfId="0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1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justify"/>
    </xf>
    <xf numFmtId="0" fontId="7" fillId="0" borderId="3" xfId="0" applyFont="1" applyBorder="1" applyAlignment="1">
      <alignment horizontal="justify"/>
    </xf>
    <xf numFmtId="0" fontId="7" fillId="0" borderId="4" xfId="0" applyFont="1" applyBorder="1" applyAlignment="1">
      <alignment horizontal="justify"/>
    </xf>
    <xf numFmtId="0" fontId="1" fillId="0" borderId="7" xfId="0" applyFont="1" applyBorder="1" applyAlignment="1">
      <alignment horizontal="left"/>
    </xf>
    <xf numFmtId="0" fontId="21" fillId="4" borderId="6" xfId="0" applyFont="1" applyFill="1" applyBorder="1" applyAlignment="1">
      <alignment horizontal="center" vertical="top"/>
    </xf>
    <xf numFmtId="0" fontId="21" fillId="4" borderId="0" xfId="0" applyFont="1" applyFill="1" applyBorder="1" applyAlignment="1">
      <alignment horizontal="center" vertical="top"/>
    </xf>
    <xf numFmtId="0" fontId="21" fillId="4" borderId="7" xfId="0" applyFont="1" applyFill="1" applyBorder="1" applyAlignment="1">
      <alignment horizontal="center" vertical="top"/>
    </xf>
    <xf numFmtId="0" fontId="21" fillId="4" borderId="9" xfId="0" applyFont="1" applyFill="1" applyBorder="1" applyAlignment="1">
      <alignment horizontal="center" vertical="top"/>
    </xf>
    <xf numFmtId="0" fontId="21" fillId="4" borderId="10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top"/>
    </xf>
    <xf numFmtId="0" fontId="21" fillId="4" borderId="5" xfId="0" applyFont="1" applyFill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23" fillId="4" borderId="2" xfId="0" applyFont="1" applyFill="1" applyBorder="1" applyAlignment="1">
      <alignment horizontal="center" vertical="top"/>
    </xf>
    <xf numFmtId="0" fontId="23" fillId="4" borderId="3" xfId="0" applyFont="1" applyFill="1" applyBorder="1" applyAlignment="1">
      <alignment horizontal="center" vertical="top"/>
    </xf>
    <xf numFmtId="0" fontId="23" fillId="4" borderId="18" xfId="0" applyFont="1" applyFill="1" applyBorder="1" applyAlignment="1">
      <alignment horizontal="center" vertical="top"/>
    </xf>
    <xf numFmtId="0" fontId="23" fillId="4" borderId="6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center" vertical="top"/>
    </xf>
    <xf numFmtId="0" fontId="23" fillId="4" borderId="15" xfId="0" applyFont="1" applyFill="1" applyBorder="1" applyAlignment="1">
      <alignment horizontal="center" vertical="top"/>
    </xf>
    <xf numFmtId="0" fontId="23" fillId="4" borderId="9" xfId="0" applyFont="1" applyFill="1" applyBorder="1" applyAlignment="1">
      <alignment horizontal="center" vertical="top"/>
    </xf>
    <xf numFmtId="0" fontId="23" fillId="4" borderId="10" xfId="0" applyFont="1" applyFill="1" applyBorder="1" applyAlignment="1">
      <alignment horizontal="center" vertical="top"/>
    </xf>
    <xf numFmtId="0" fontId="23" fillId="4" borderId="16" xfId="0" applyFont="1" applyFill="1" applyBorder="1" applyAlignment="1">
      <alignment horizontal="center" vertical="top"/>
    </xf>
    <xf numFmtId="0" fontId="23" fillId="4" borderId="2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164" fontId="7" fillId="0" borderId="1" xfId="1" applyNumberFormat="1" applyFont="1" applyBorder="1" applyAlignment="1">
      <alignment horizontal="right" vertical="top" wrapText="1"/>
    </xf>
    <xf numFmtId="164" fontId="7" fillId="0" borderId="5" xfId="1" applyNumberFormat="1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164" fontId="7" fillId="0" borderId="5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21" fillId="4" borderId="2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horizontal="center" wrapText="1"/>
    </xf>
    <xf numFmtId="0" fontId="21" fillId="4" borderId="6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horizontal="center" wrapText="1"/>
    </xf>
    <xf numFmtId="0" fontId="21" fillId="4" borderId="7" xfId="0" applyFont="1" applyFill="1" applyBorder="1" applyAlignment="1">
      <alignment horizontal="center" wrapText="1"/>
    </xf>
    <xf numFmtId="0" fontId="21" fillId="4" borderId="9" xfId="0" applyFont="1" applyFill="1" applyBorder="1" applyAlignment="1">
      <alignment horizontal="center" wrapText="1"/>
    </xf>
    <xf numFmtId="0" fontId="21" fillId="4" borderId="10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right" vertical="top" wrapText="1"/>
    </xf>
    <xf numFmtId="0" fontId="18" fillId="0" borderId="20" xfId="0" applyFont="1" applyBorder="1" applyAlignment="1">
      <alignment horizontal="center"/>
    </xf>
    <xf numFmtId="0" fontId="1" fillId="0" borderId="2" xfId="0" applyFont="1" applyBorder="1" applyAlignment="1">
      <alignment horizontal="justify" wrapText="1"/>
    </xf>
    <xf numFmtId="0" fontId="1" fillId="0" borderId="18" xfId="0" applyFont="1" applyBorder="1" applyAlignment="1">
      <alignment horizontal="justify" wrapText="1"/>
    </xf>
    <xf numFmtId="0" fontId="1" fillId="0" borderId="6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 vertical="top"/>
    </xf>
    <xf numFmtId="0" fontId="21" fillId="4" borderId="15" xfId="0" applyFont="1" applyFill="1" applyBorder="1" applyAlignment="1">
      <alignment horizontal="center" vertical="top"/>
    </xf>
    <xf numFmtId="0" fontId="21" fillId="4" borderId="16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164" fontId="2" fillId="0" borderId="11" xfId="0" applyNumberFormat="1" applyFont="1" applyBorder="1" applyAlignment="1">
      <alignment horizontal="righ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indent="1"/>
    </xf>
    <xf numFmtId="0" fontId="0" fillId="0" borderId="13" xfId="0" applyBorder="1"/>
    <xf numFmtId="0" fontId="21" fillId="4" borderId="5" xfId="0" applyFont="1" applyFill="1" applyBorder="1" applyAlignment="1"/>
    <xf numFmtId="0" fontId="0" fillId="0" borderId="3" xfId="0" applyBorder="1"/>
    <xf numFmtId="0" fontId="9" fillId="0" borderId="9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8" xfId="0" applyFont="1" applyBorder="1" applyAlignment="1">
      <alignment vertical="top"/>
    </xf>
    <xf numFmtId="0" fontId="9" fillId="0" borderId="1" xfId="0" applyFont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3252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elix/Mis%20documentos/FIDIME/FIDIME%202016/FIDIME%204TO.TRIMESTRE%202016/FIDIME%204TO.%20TRIMESTRE/INFORMACION%20CONT%20Y%20PRES/FIDIME%20OCT-DIC.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BALANZA"/>
      <sheetName val="3-EDO ING Y EGR TRIMESTRAL"/>
      <sheetName val="3-EDO ORG Y APL TRIMESTRAL"/>
      <sheetName val="NOTAS"/>
      <sheetName val="BANCOS"/>
      <sheetName val="CON-14384-5 SEPTIEMBRE"/>
      <sheetName val="CON-14384-5 OCTUBRE"/>
      <sheetName val="CON-14384-5 NOVIEMBRE"/>
      <sheetName val="CON-14384-5 DICIEMBRE"/>
      <sheetName val="CON-502426-7 SEPTIEMBRE"/>
      <sheetName val="CON-502426-7 OCTUBRE"/>
      <sheetName val="CON-502426-7 NOVIEMBRE"/>
      <sheetName val="CON-502434-8 SEPTIEMBRE"/>
      <sheetName val="CON-502434-8 OCTUBRE"/>
      <sheetName val="CON-502434-8 NOVIEMBRE"/>
      <sheetName val="CON-1671 SEPTIEMBRE (2)"/>
      <sheetName val="CON-1671 OCTUBRE (3)"/>
      <sheetName val="CON-1671 NOVIEMBRE"/>
      <sheetName val="CON-1671 DICIEMBRE"/>
      <sheetName val="CTAS POR COBRAR"/>
      <sheetName val="DD"/>
      <sheetName val="B MUEBLES"/>
      <sheetName val="ACREED DIV"/>
      <sheetName val="FDO EN ADMON A CTA 3ROS"/>
      <sheetName val="GRAF-SIT FRA"/>
      <sheetName val="ING-TRIMESTRAL"/>
      <sheetName val="ING-ACUMULADO"/>
      <sheetName val="EG-TRIMESTRAL"/>
      <sheetName val="EG-ACUMULADO"/>
      <sheetName val="GRAF-ING Y EGR"/>
      <sheetName val="PATRIMONIO"/>
      <sheetName val="MOD PATRIMONIAL"/>
      <sheetName val="ING PROPIOS"/>
      <sheetName val="MOD EJ ANT"/>
      <sheetName val="EDO PPTO ING"/>
      <sheetName val="EDO PPTO EG"/>
      <sheetName val="Hoja1"/>
    </sheetNames>
    <sheetDataSet>
      <sheetData sheetId="0"/>
      <sheetData sheetId="1">
        <row r="3">
          <cell r="A3" t="str">
            <v>FIDEICOMISO PARA EL DESARROLLO INTEGRAL DE LA MUJER EMPRENDEDORA</v>
          </cell>
        </row>
        <row r="17">
          <cell r="H17">
            <v>9801507</v>
          </cell>
        </row>
        <row r="19">
          <cell r="H19">
            <v>18687765</v>
          </cell>
        </row>
        <row r="24">
          <cell r="H24">
            <v>62953</v>
          </cell>
        </row>
        <row r="37">
          <cell r="H37">
            <v>720434</v>
          </cell>
        </row>
        <row r="46">
          <cell r="H46">
            <v>26624139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opLeftCell="A34" zoomScale="150" zoomScaleNormal="150" workbookViewId="0">
      <selection activeCell="B42" sqref="B42"/>
    </sheetView>
  </sheetViews>
  <sheetFormatPr baseColWidth="10" defaultRowHeight="15"/>
  <cols>
    <col min="1" max="1" width="39.85546875" customWidth="1"/>
    <col min="3" max="3" width="10" customWidth="1"/>
    <col min="4" max="4" width="10.140625" customWidth="1"/>
    <col min="5" max="5" width="26.85546875" customWidth="1"/>
  </cols>
  <sheetData>
    <row r="1" spans="1:7" ht="12.75" customHeight="1">
      <c r="A1" s="200" t="s">
        <v>439</v>
      </c>
      <c r="B1" s="201"/>
      <c r="C1" s="201"/>
      <c r="D1" s="201"/>
      <c r="E1" s="201"/>
      <c r="F1" s="201"/>
      <c r="G1" s="202"/>
    </row>
    <row r="2" spans="1:7">
      <c r="A2" s="203" t="s">
        <v>0</v>
      </c>
      <c r="B2" s="204"/>
      <c r="C2" s="204"/>
      <c r="D2" s="204"/>
      <c r="E2" s="204"/>
      <c r="F2" s="204"/>
      <c r="G2" s="205"/>
    </row>
    <row r="3" spans="1:7">
      <c r="A3" s="203" t="s">
        <v>452</v>
      </c>
      <c r="B3" s="204"/>
      <c r="C3" s="204"/>
      <c r="D3" s="204"/>
      <c r="E3" s="204"/>
      <c r="F3" s="204"/>
      <c r="G3" s="205"/>
    </row>
    <row r="4" spans="1:7" ht="15.75" thickBot="1">
      <c r="A4" s="206" t="s">
        <v>1</v>
      </c>
      <c r="B4" s="207"/>
      <c r="C4" s="207"/>
      <c r="D4" s="207"/>
      <c r="E4" s="207"/>
      <c r="F4" s="207"/>
      <c r="G4" s="208"/>
    </row>
    <row r="5" spans="1:7" ht="24" customHeight="1" thickBot="1">
      <c r="A5" s="1" t="s">
        <v>203</v>
      </c>
      <c r="B5" s="2" t="s">
        <v>455</v>
      </c>
      <c r="C5" s="2" t="s">
        <v>451</v>
      </c>
      <c r="D5" s="3"/>
      <c r="E5" s="174" t="s">
        <v>203</v>
      </c>
      <c r="F5" s="2" t="s">
        <v>455</v>
      </c>
      <c r="G5" s="2" t="s">
        <v>451</v>
      </c>
    </row>
    <row r="6" spans="1:7">
      <c r="A6" s="4" t="s">
        <v>3</v>
      </c>
      <c r="B6" s="5"/>
      <c r="C6" s="5"/>
      <c r="D6" s="209" t="s">
        <v>4</v>
      </c>
      <c r="E6" s="210"/>
      <c r="F6" s="5"/>
      <c r="G6" s="5"/>
    </row>
    <row r="7" spans="1:7">
      <c r="A7" s="4" t="s">
        <v>5</v>
      </c>
      <c r="B7" s="7"/>
      <c r="C7" s="7"/>
      <c r="D7" s="211" t="s">
        <v>6</v>
      </c>
      <c r="E7" s="212"/>
      <c r="F7" s="173"/>
      <c r="G7" s="7"/>
    </row>
    <row r="8" spans="1:7" ht="21" customHeight="1">
      <c r="A8" s="8" t="s">
        <v>7</v>
      </c>
      <c r="B8" s="114">
        <f>B9+B10+B11+B12+B13+B14+B15</f>
        <v>12075187</v>
      </c>
      <c r="C8" s="114">
        <f>C9+C10+C11+C12+C13+C14+C15</f>
        <v>9801507</v>
      </c>
      <c r="D8" s="198" t="s">
        <v>8</v>
      </c>
      <c r="E8" s="199"/>
      <c r="F8" s="89">
        <f>F9+F10+F11+F12+F13+F14+F15+F16+F17</f>
        <v>0</v>
      </c>
      <c r="G8" s="89">
        <f>G9+G10+G11+G12+G13+G14+G15+G16+G17</f>
        <v>0</v>
      </c>
    </row>
    <row r="9" spans="1:7">
      <c r="A9" s="8" t="s">
        <v>9</v>
      </c>
      <c r="B9" s="126">
        <v>12075187</v>
      </c>
      <c r="C9" s="126">
        <f>[1]BALANZA!$H$17</f>
        <v>9801507</v>
      </c>
      <c r="D9" s="198" t="s">
        <v>10</v>
      </c>
      <c r="E9" s="199"/>
      <c r="F9" s="88">
        <v>0</v>
      </c>
      <c r="G9" s="88">
        <v>0</v>
      </c>
    </row>
    <row r="10" spans="1:7">
      <c r="A10" s="8" t="s">
        <v>11</v>
      </c>
      <c r="B10" s="110">
        <v>0</v>
      </c>
      <c r="C10" s="88">
        <v>0</v>
      </c>
      <c r="D10" s="198" t="s">
        <v>12</v>
      </c>
      <c r="E10" s="199"/>
      <c r="F10" s="88">
        <v>0</v>
      </c>
      <c r="G10" s="88">
        <v>0</v>
      </c>
    </row>
    <row r="11" spans="1:7">
      <c r="A11" s="8" t="s">
        <v>13</v>
      </c>
      <c r="B11" s="88">
        <v>0</v>
      </c>
      <c r="C11" s="88">
        <v>0</v>
      </c>
      <c r="D11" s="198" t="s">
        <v>14</v>
      </c>
      <c r="E11" s="199"/>
      <c r="F11" s="88">
        <v>0</v>
      </c>
      <c r="G11" s="88">
        <v>0</v>
      </c>
    </row>
    <row r="12" spans="1:7">
      <c r="A12" s="8" t="s">
        <v>15</v>
      </c>
      <c r="B12" s="88">
        <v>0</v>
      </c>
      <c r="C12" s="88">
        <v>0</v>
      </c>
      <c r="D12" s="198" t="s">
        <v>16</v>
      </c>
      <c r="E12" s="199"/>
      <c r="F12" s="88">
        <v>0</v>
      </c>
      <c r="G12" s="88">
        <v>0</v>
      </c>
    </row>
    <row r="13" spans="1:7">
      <c r="A13" s="8" t="s">
        <v>17</v>
      </c>
      <c r="B13" s="88">
        <v>0</v>
      </c>
      <c r="C13" s="88">
        <v>0</v>
      </c>
      <c r="D13" s="198" t="s">
        <v>18</v>
      </c>
      <c r="E13" s="199"/>
      <c r="F13" s="88">
        <v>0</v>
      </c>
      <c r="G13" s="88">
        <v>0</v>
      </c>
    </row>
    <row r="14" spans="1:7">
      <c r="A14" s="8" t="s">
        <v>19</v>
      </c>
      <c r="B14" s="88">
        <v>0</v>
      </c>
      <c r="C14" s="88">
        <v>0</v>
      </c>
      <c r="D14" s="198" t="s">
        <v>20</v>
      </c>
      <c r="E14" s="199"/>
      <c r="F14" s="88">
        <v>0</v>
      </c>
      <c r="G14" s="88">
        <v>0</v>
      </c>
    </row>
    <row r="15" spans="1:7">
      <c r="A15" s="8" t="s">
        <v>21</v>
      </c>
      <c r="B15" s="88">
        <v>0</v>
      </c>
      <c r="C15" s="88">
        <v>0</v>
      </c>
      <c r="D15" s="198" t="s">
        <v>22</v>
      </c>
      <c r="E15" s="199"/>
      <c r="F15" s="88">
        <v>0</v>
      </c>
      <c r="G15" s="88">
        <v>0</v>
      </c>
    </row>
    <row r="16" spans="1:7">
      <c r="A16" s="9" t="s">
        <v>23</v>
      </c>
      <c r="B16" s="114">
        <f>B17+B18+B19+B20+B21+B22+B23</f>
        <v>16903941</v>
      </c>
      <c r="C16" s="114">
        <f>C17+C18+C19+C20+C21+C22+C23</f>
        <v>18687765</v>
      </c>
      <c r="D16" s="198" t="s">
        <v>24</v>
      </c>
      <c r="E16" s="199"/>
      <c r="F16" s="88">
        <v>0</v>
      </c>
      <c r="G16" s="88">
        <v>0</v>
      </c>
    </row>
    <row r="17" spans="1:7">
      <c r="A17" s="8" t="s">
        <v>25</v>
      </c>
      <c r="B17" s="88">
        <v>0</v>
      </c>
      <c r="C17" s="88">
        <v>0</v>
      </c>
      <c r="D17" s="198" t="s">
        <v>26</v>
      </c>
      <c r="E17" s="199"/>
      <c r="F17" s="88">
        <v>0</v>
      </c>
      <c r="G17" s="88">
        <v>0</v>
      </c>
    </row>
    <row r="18" spans="1:7">
      <c r="A18" s="8" t="s">
        <v>27</v>
      </c>
      <c r="B18" s="127">
        <v>16903941</v>
      </c>
      <c r="C18" s="127">
        <f>[1]BALANZA!$H$19</f>
        <v>18687765</v>
      </c>
      <c r="D18" s="198" t="s">
        <v>28</v>
      </c>
      <c r="E18" s="199"/>
      <c r="F18" s="89">
        <f>F19+F20+F21</f>
        <v>0</v>
      </c>
      <c r="G18" s="89">
        <f>G19+G20+G21</f>
        <v>0</v>
      </c>
    </row>
    <row r="19" spans="1:7">
      <c r="A19" s="8" t="s">
        <v>29</v>
      </c>
      <c r="B19" s="88">
        <v>0</v>
      </c>
      <c r="C19" s="88">
        <v>0</v>
      </c>
      <c r="D19" s="198" t="s">
        <v>30</v>
      </c>
      <c r="E19" s="199"/>
      <c r="F19" s="88">
        <v>0</v>
      </c>
      <c r="G19" s="88">
        <v>0</v>
      </c>
    </row>
    <row r="20" spans="1:7" ht="20.25" customHeight="1">
      <c r="A20" s="8" t="s">
        <v>31</v>
      </c>
      <c r="B20" s="88">
        <v>0</v>
      </c>
      <c r="C20" s="88">
        <v>0</v>
      </c>
      <c r="D20" s="198" t="s">
        <v>32</v>
      </c>
      <c r="E20" s="199"/>
      <c r="F20" s="88">
        <v>0</v>
      </c>
      <c r="G20" s="88">
        <v>0</v>
      </c>
    </row>
    <row r="21" spans="1:7">
      <c r="A21" s="8" t="s">
        <v>33</v>
      </c>
      <c r="B21" s="88">
        <v>0</v>
      </c>
      <c r="C21" s="88">
        <v>0</v>
      </c>
      <c r="D21" s="198" t="s">
        <v>34</v>
      </c>
      <c r="E21" s="199"/>
      <c r="F21" s="88">
        <v>0</v>
      </c>
      <c r="G21" s="88">
        <v>0</v>
      </c>
    </row>
    <row r="22" spans="1:7">
      <c r="A22" s="8" t="s">
        <v>35</v>
      </c>
      <c r="B22" s="88">
        <v>0</v>
      </c>
      <c r="C22" s="88">
        <v>0</v>
      </c>
      <c r="D22" s="198" t="s">
        <v>36</v>
      </c>
      <c r="E22" s="199"/>
      <c r="F22" s="89">
        <f>F23+F24</f>
        <v>0</v>
      </c>
      <c r="G22" s="89">
        <f>G23+G24</f>
        <v>0</v>
      </c>
    </row>
    <row r="23" spans="1:7">
      <c r="A23" s="8" t="s">
        <v>37</v>
      </c>
      <c r="B23" s="88">
        <v>0</v>
      </c>
      <c r="C23" s="88">
        <v>0</v>
      </c>
      <c r="D23" s="198" t="s">
        <v>38</v>
      </c>
      <c r="E23" s="199"/>
      <c r="F23" s="88">
        <v>0</v>
      </c>
      <c r="G23" s="88">
        <v>0</v>
      </c>
    </row>
    <row r="24" spans="1:7">
      <c r="A24" s="8" t="s">
        <v>39</v>
      </c>
      <c r="B24" s="89">
        <f>B25+B26+B27+B28+B29</f>
        <v>0</v>
      </c>
      <c r="C24" s="89">
        <f>C25+C26+C27+C28+C29</f>
        <v>0</v>
      </c>
      <c r="D24" s="198" t="s">
        <v>40</v>
      </c>
      <c r="E24" s="199"/>
      <c r="F24" s="88">
        <v>0</v>
      </c>
      <c r="G24" s="88">
        <v>0</v>
      </c>
    </row>
    <row r="25" spans="1:7" ht="16.5">
      <c r="A25" s="8" t="s">
        <v>41</v>
      </c>
      <c r="B25" s="88">
        <v>0</v>
      </c>
      <c r="C25" s="88">
        <v>0</v>
      </c>
      <c r="D25" s="198" t="s">
        <v>42</v>
      </c>
      <c r="E25" s="199"/>
      <c r="F25" s="89">
        <v>0</v>
      </c>
      <c r="G25" s="89">
        <v>0</v>
      </c>
    </row>
    <row r="26" spans="1:7" ht="16.5">
      <c r="A26" s="8" t="s">
        <v>43</v>
      </c>
      <c r="B26" s="88">
        <v>0</v>
      </c>
      <c r="C26" s="88">
        <v>0</v>
      </c>
      <c r="D26" s="198" t="s">
        <v>44</v>
      </c>
      <c r="E26" s="199"/>
      <c r="F26" s="115">
        <f>F27+F28+F29</f>
        <v>1684</v>
      </c>
      <c r="G26" s="111">
        <f>G27+G28+G29</f>
        <v>1684</v>
      </c>
    </row>
    <row r="27" spans="1:7">
      <c r="A27" s="8" t="s">
        <v>45</v>
      </c>
      <c r="B27" s="88">
        <v>0</v>
      </c>
      <c r="C27" s="88">
        <v>0</v>
      </c>
      <c r="D27" s="198" t="s">
        <v>46</v>
      </c>
      <c r="E27" s="199"/>
      <c r="F27" s="88">
        <v>0</v>
      </c>
      <c r="G27" s="88">
        <v>0</v>
      </c>
    </row>
    <row r="28" spans="1:7">
      <c r="A28" s="8" t="s">
        <v>47</v>
      </c>
      <c r="B28" s="88">
        <v>0</v>
      </c>
      <c r="C28" s="88">
        <v>0</v>
      </c>
      <c r="D28" s="198" t="s">
        <v>48</v>
      </c>
      <c r="E28" s="199"/>
      <c r="F28" s="88">
        <v>0</v>
      </c>
      <c r="G28" s="88">
        <v>0</v>
      </c>
    </row>
    <row r="29" spans="1:7">
      <c r="A29" s="8" t="s">
        <v>49</v>
      </c>
      <c r="B29" s="88">
        <v>0</v>
      </c>
      <c r="C29" s="88">
        <v>0</v>
      </c>
      <c r="D29" s="198" t="s">
        <v>50</v>
      </c>
      <c r="E29" s="199"/>
      <c r="F29" s="127">
        <v>1684</v>
      </c>
      <c r="G29" s="127">
        <v>1684</v>
      </c>
    </row>
    <row r="30" spans="1:7">
      <c r="A30" s="8" t="s">
        <v>51</v>
      </c>
      <c r="B30" s="89">
        <f>B31+B32+B33+B34+B35</f>
        <v>0</v>
      </c>
      <c r="C30" s="89">
        <f>C31+C32+C33+C34+C35</f>
        <v>0</v>
      </c>
      <c r="D30" s="198" t="s">
        <v>52</v>
      </c>
      <c r="E30" s="199"/>
      <c r="F30" s="114">
        <f>F31+F32+F33+F34+F35+F36</f>
        <v>859434</v>
      </c>
      <c r="G30" s="114">
        <f>G31+G32+G33+G34+G35+G36</f>
        <v>720434</v>
      </c>
    </row>
    <row r="31" spans="1:7">
      <c r="A31" s="8" t="s">
        <v>53</v>
      </c>
      <c r="B31" s="88">
        <v>0</v>
      </c>
      <c r="C31" s="88">
        <v>0</v>
      </c>
      <c r="D31" s="198" t="s">
        <v>54</v>
      </c>
      <c r="E31" s="199"/>
      <c r="F31" s="88">
        <v>0</v>
      </c>
      <c r="G31" s="88">
        <v>0</v>
      </c>
    </row>
    <row r="32" spans="1:7">
      <c r="A32" s="8" t="s">
        <v>55</v>
      </c>
      <c r="B32" s="88">
        <v>0</v>
      </c>
      <c r="C32" s="88">
        <v>0</v>
      </c>
      <c r="D32" s="198" t="s">
        <v>56</v>
      </c>
      <c r="E32" s="199"/>
      <c r="F32" s="88">
        <v>0</v>
      </c>
      <c r="G32" s="88">
        <v>0</v>
      </c>
    </row>
    <row r="33" spans="1:7">
      <c r="A33" s="8" t="s">
        <v>57</v>
      </c>
      <c r="B33" s="88">
        <v>0</v>
      </c>
      <c r="C33" s="88">
        <v>0</v>
      </c>
      <c r="D33" s="198" t="s">
        <v>58</v>
      </c>
      <c r="E33" s="199"/>
      <c r="F33" s="88">
        <v>0</v>
      </c>
      <c r="G33" s="88">
        <v>0</v>
      </c>
    </row>
    <row r="34" spans="1:7">
      <c r="A34" s="8" t="s">
        <v>59</v>
      </c>
      <c r="B34" s="88">
        <v>0</v>
      </c>
      <c r="C34" s="88">
        <v>0</v>
      </c>
      <c r="D34" s="198" t="s">
        <v>60</v>
      </c>
      <c r="E34" s="199"/>
      <c r="F34" s="88">
        <v>0</v>
      </c>
      <c r="G34" s="88">
        <v>0</v>
      </c>
    </row>
    <row r="35" spans="1:7">
      <c r="A35" s="8" t="s">
        <v>61</v>
      </c>
      <c r="B35" s="88">
        <v>0</v>
      </c>
      <c r="C35" s="88">
        <v>0</v>
      </c>
      <c r="D35" s="198" t="s">
        <v>62</v>
      </c>
      <c r="E35" s="199"/>
      <c r="F35" s="127">
        <v>859434</v>
      </c>
      <c r="G35" s="127">
        <f>[1]BALANZA!$H$37</f>
        <v>720434</v>
      </c>
    </row>
    <row r="36" spans="1:7">
      <c r="A36" s="8" t="s">
        <v>63</v>
      </c>
      <c r="B36" s="89">
        <v>0</v>
      </c>
      <c r="C36" s="89">
        <v>0</v>
      </c>
      <c r="D36" s="198" t="s">
        <v>64</v>
      </c>
      <c r="E36" s="199"/>
      <c r="F36" s="88">
        <v>0</v>
      </c>
      <c r="G36" s="88">
        <v>0</v>
      </c>
    </row>
    <row r="37" spans="1:7">
      <c r="A37" s="8" t="s">
        <v>65</v>
      </c>
      <c r="B37" s="89">
        <f>B38+B39</f>
        <v>0</v>
      </c>
      <c r="C37" s="89">
        <f>C38+C39</f>
        <v>0</v>
      </c>
      <c r="D37" s="198" t="s">
        <v>66</v>
      </c>
      <c r="E37" s="199"/>
      <c r="F37" s="89">
        <f>F38+F39+F40</f>
        <v>0</v>
      </c>
      <c r="G37" s="89">
        <f>G38+G39+G40</f>
        <v>0</v>
      </c>
    </row>
    <row r="38" spans="1:7" ht="16.5">
      <c r="A38" s="8" t="s">
        <v>67</v>
      </c>
      <c r="B38" s="88">
        <v>0</v>
      </c>
      <c r="C38" s="88">
        <v>0</v>
      </c>
      <c r="D38" s="198" t="s">
        <v>68</v>
      </c>
      <c r="E38" s="199"/>
      <c r="F38" s="88">
        <v>0</v>
      </c>
      <c r="G38" s="88">
        <v>0</v>
      </c>
    </row>
    <row r="39" spans="1:7">
      <c r="A39" s="8" t="s">
        <v>69</v>
      </c>
      <c r="B39" s="88">
        <v>0</v>
      </c>
      <c r="C39" s="88">
        <v>0</v>
      </c>
      <c r="D39" s="198" t="s">
        <v>70</v>
      </c>
      <c r="E39" s="199"/>
      <c r="F39" s="88">
        <v>0</v>
      </c>
      <c r="G39" s="88">
        <v>0</v>
      </c>
    </row>
    <row r="40" spans="1:7">
      <c r="A40" s="8" t="s">
        <v>71</v>
      </c>
      <c r="B40" s="89">
        <f>B41+B42+B43+B44</f>
        <v>0</v>
      </c>
      <c r="C40" s="89">
        <f>C41+C42+C43+C44</f>
        <v>0</v>
      </c>
      <c r="D40" s="198" t="s">
        <v>72</v>
      </c>
      <c r="E40" s="199"/>
      <c r="F40" s="88">
        <v>0</v>
      </c>
      <c r="G40" s="88">
        <v>0</v>
      </c>
    </row>
    <row r="41" spans="1:7">
      <c r="A41" s="8" t="s">
        <v>73</v>
      </c>
      <c r="B41" s="88">
        <v>0</v>
      </c>
      <c r="C41" s="88">
        <v>0</v>
      </c>
      <c r="D41" s="198" t="s">
        <v>74</v>
      </c>
      <c r="E41" s="199"/>
      <c r="F41" s="89">
        <f>F42+F43+F44</f>
        <v>0</v>
      </c>
      <c r="G41" s="89">
        <f>G42+G43+G44</f>
        <v>0</v>
      </c>
    </row>
    <row r="42" spans="1:7">
      <c r="A42" s="8" t="s">
        <v>75</v>
      </c>
      <c r="B42" s="88">
        <v>0</v>
      </c>
      <c r="C42" s="88">
        <v>0</v>
      </c>
      <c r="D42" s="198" t="s">
        <v>76</v>
      </c>
      <c r="E42" s="199"/>
      <c r="F42" s="88">
        <v>0</v>
      </c>
      <c r="G42" s="88">
        <v>0</v>
      </c>
    </row>
    <row r="43" spans="1:7">
      <c r="A43" s="8" t="s">
        <v>77</v>
      </c>
      <c r="B43" s="88">
        <v>0</v>
      </c>
      <c r="C43" s="88">
        <v>0</v>
      </c>
      <c r="D43" s="198" t="s">
        <v>78</v>
      </c>
      <c r="E43" s="199"/>
      <c r="F43" s="88">
        <v>0</v>
      </c>
      <c r="G43" s="88">
        <v>0</v>
      </c>
    </row>
    <row r="44" spans="1:7">
      <c r="A44" s="8" t="s">
        <v>79</v>
      </c>
      <c r="B44" s="88">
        <v>0</v>
      </c>
      <c r="C44" s="88">
        <v>0</v>
      </c>
      <c r="D44" s="198" t="s">
        <v>80</v>
      </c>
      <c r="E44" s="199"/>
      <c r="F44" s="88">
        <v>0</v>
      </c>
      <c r="G44" s="88">
        <v>0</v>
      </c>
    </row>
    <row r="45" spans="1:7">
      <c r="A45" s="8"/>
      <c r="B45" s="7"/>
      <c r="C45" s="88"/>
      <c r="D45" s="6"/>
      <c r="E45" s="7"/>
      <c r="F45" s="88"/>
      <c r="G45" s="88"/>
    </row>
    <row r="46" spans="1:7" ht="15.75" thickBot="1">
      <c r="A46" s="355" t="s">
        <v>81</v>
      </c>
      <c r="B46" s="356">
        <f>B8+B16+B24+B30+B36+B37+B40</f>
        <v>28979128</v>
      </c>
      <c r="C46" s="356">
        <f>C8+C16+C24+C30+C36+C37+C40</f>
        <v>28489272</v>
      </c>
      <c r="D46" s="357" t="s">
        <v>82</v>
      </c>
      <c r="E46" s="358"/>
      <c r="F46" s="356">
        <f>F8+F18+F22+F25+F26+F30+F37+F41</f>
        <v>861118</v>
      </c>
      <c r="G46" s="356">
        <f>G8+G18+G22+G25+G26+G30+G37+G41</f>
        <v>722118</v>
      </c>
    </row>
    <row r="47" spans="1:7">
      <c r="A47" s="350"/>
      <c r="B47" s="351"/>
      <c r="C47" s="352"/>
      <c r="D47" s="353"/>
      <c r="E47" s="354"/>
      <c r="F47" s="351"/>
      <c r="G47" s="352"/>
    </row>
    <row r="48" spans="1:7">
      <c r="A48" s="4" t="s">
        <v>83</v>
      </c>
      <c r="B48" s="7"/>
      <c r="C48" s="88"/>
      <c r="D48" s="211" t="s">
        <v>84</v>
      </c>
      <c r="E48" s="212"/>
      <c r="F48" s="7"/>
      <c r="G48" s="88"/>
    </row>
    <row r="49" spans="1:7">
      <c r="A49" s="8" t="s">
        <v>85</v>
      </c>
      <c r="B49" s="88">
        <v>0</v>
      </c>
      <c r="C49" s="88">
        <v>0</v>
      </c>
      <c r="D49" s="198" t="s">
        <v>86</v>
      </c>
      <c r="E49" s="199"/>
      <c r="F49" s="88">
        <v>0</v>
      </c>
      <c r="G49" s="88">
        <v>0</v>
      </c>
    </row>
    <row r="50" spans="1:7">
      <c r="A50" s="8" t="s">
        <v>87</v>
      </c>
      <c r="B50" s="88">
        <v>0</v>
      </c>
      <c r="C50" s="88">
        <v>0</v>
      </c>
      <c r="D50" s="198" t="s">
        <v>88</v>
      </c>
      <c r="E50" s="199"/>
      <c r="F50" s="88">
        <v>0</v>
      </c>
      <c r="G50" s="88">
        <v>0</v>
      </c>
    </row>
    <row r="51" spans="1:7">
      <c r="A51" s="8" t="s">
        <v>89</v>
      </c>
      <c r="B51" s="88">
        <v>0</v>
      </c>
      <c r="C51" s="88">
        <v>0</v>
      </c>
      <c r="D51" s="198" t="s">
        <v>90</v>
      </c>
      <c r="E51" s="199"/>
      <c r="F51" s="88">
        <v>0</v>
      </c>
      <c r="G51" s="88">
        <v>0</v>
      </c>
    </row>
    <row r="52" spans="1:7">
      <c r="A52" s="8" t="s">
        <v>91</v>
      </c>
      <c r="B52" s="126">
        <f>[1]BALANZA!$H$24</f>
        <v>62953</v>
      </c>
      <c r="C52" s="127">
        <v>62953</v>
      </c>
      <c r="D52" s="198" t="s">
        <v>92</v>
      </c>
      <c r="E52" s="199"/>
      <c r="F52" s="88">
        <v>0</v>
      </c>
      <c r="G52" s="88">
        <v>0</v>
      </c>
    </row>
    <row r="53" spans="1:7">
      <c r="A53" s="8" t="s">
        <v>93</v>
      </c>
      <c r="B53" s="88">
        <v>0</v>
      </c>
      <c r="C53" s="88">
        <v>0</v>
      </c>
      <c r="D53" s="198" t="s">
        <v>94</v>
      </c>
      <c r="E53" s="199"/>
      <c r="F53" s="88">
        <v>0</v>
      </c>
      <c r="G53" s="88">
        <v>0</v>
      </c>
    </row>
    <row r="54" spans="1:7">
      <c r="A54" s="8" t="s">
        <v>95</v>
      </c>
      <c r="B54" s="88">
        <v>0</v>
      </c>
      <c r="C54" s="88">
        <v>0</v>
      </c>
      <c r="D54" s="198" t="s">
        <v>96</v>
      </c>
      <c r="E54" s="199"/>
      <c r="F54" s="88">
        <v>0</v>
      </c>
      <c r="G54" s="88">
        <v>0</v>
      </c>
    </row>
    <row r="55" spans="1:7">
      <c r="A55" s="8" t="s">
        <v>97</v>
      </c>
      <c r="B55" s="88">
        <v>0</v>
      </c>
      <c r="C55" s="88">
        <v>0</v>
      </c>
      <c r="D55" s="12"/>
      <c r="E55" s="5"/>
      <c r="F55" s="7"/>
      <c r="G55" s="88"/>
    </row>
    <row r="56" spans="1:7">
      <c r="A56" s="8" t="s">
        <v>98</v>
      </c>
      <c r="B56" s="88">
        <v>0</v>
      </c>
      <c r="C56" s="88">
        <v>0</v>
      </c>
      <c r="D56" s="211" t="s">
        <v>99</v>
      </c>
      <c r="E56" s="212"/>
      <c r="F56" s="89">
        <f>F49+F50+F51+F52+F53+F54</f>
        <v>0</v>
      </c>
      <c r="G56" s="89">
        <f>G49+G50+G51+G52+G53+G54</f>
        <v>0</v>
      </c>
    </row>
    <row r="57" spans="1:7">
      <c r="A57" s="8" t="s">
        <v>100</v>
      </c>
      <c r="B57" s="88">
        <v>0</v>
      </c>
      <c r="C57" s="88">
        <v>0</v>
      </c>
      <c r="D57" s="6"/>
      <c r="E57" s="13"/>
      <c r="F57" s="7"/>
      <c r="G57" s="88"/>
    </row>
    <row r="58" spans="1:7">
      <c r="A58" s="8"/>
      <c r="B58" s="88"/>
      <c r="C58" s="88"/>
      <c r="D58" s="211" t="s">
        <v>101</v>
      </c>
      <c r="E58" s="212"/>
      <c r="F58" s="114">
        <f>F46+F56</f>
        <v>861118</v>
      </c>
      <c r="G58" s="114">
        <f>G46+G56</f>
        <v>722118</v>
      </c>
    </row>
    <row r="59" spans="1:7" ht="16.5">
      <c r="A59" s="4" t="s">
        <v>102</v>
      </c>
      <c r="B59" s="114">
        <f>B49+B50+B51+B52+B53+B54+B55+B56+B57</f>
        <v>62953</v>
      </c>
      <c r="C59" s="114">
        <f>C49+C50+C51+C52+C53+C54+C55+C56+C57</f>
        <v>62953</v>
      </c>
      <c r="D59" s="6"/>
      <c r="E59" s="7"/>
      <c r="F59" s="7"/>
      <c r="G59" s="88"/>
    </row>
    <row r="60" spans="1:7">
      <c r="A60" s="8"/>
      <c r="B60" s="7"/>
      <c r="C60" s="88"/>
      <c r="D60" s="211" t="s">
        <v>103</v>
      </c>
      <c r="E60" s="212"/>
      <c r="F60" s="7"/>
      <c r="G60" s="88"/>
    </row>
    <row r="61" spans="1:7">
      <c r="A61" s="4" t="s">
        <v>104</v>
      </c>
      <c r="B61" s="114">
        <f>B46+B59</f>
        <v>29042081</v>
      </c>
      <c r="C61" s="114">
        <f>C46+C59</f>
        <v>28552225</v>
      </c>
      <c r="D61" s="6"/>
      <c r="E61" s="5"/>
      <c r="F61" s="7"/>
      <c r="G61" s="88"/>
    </row>
    <row r="62" spans="1:7" ht="18" customHeight="1">
      <c r="A62" s="8"/>
      <c r="B62" s="7"/>
      <c r="C62" s="7"/>
      <c r="D62" s="211" t="s">
        <v>105</v>
      </c>
      <c r="E62" s="212"/>
      <c r="F62" s="114">
        <f>F63+F64+F65</f>
        <v>26624139</v>
      </c>
      <c r="G62" s="114">
        <f>G63+G64+G65</f>
        <v>26624139</v>
      </c>
    </row>
    <row r="63" spans="1:7">
      <c r="A63" s="8"/>
      <c r="B63" s="7"/>
      <c r="C63" s="7"/>
      <c r="D63" s="198" t="s">
        <v>106</v>
      </c>
      <c r="E63" s="199"/>
      <c r="F63" s="127">
        <v>26624139</v>
      </c>
      <c r="G63" s="127">
        <f>[1]BALANZA!$H$46</f>
        <v>26624139</v>
      </c>
    </row>
    <row r="64" spans="1:7">
      <c r="A64" s="8"/>
      <c r="B64" s="7"/>
      <c r="C64" s="7"/>
      <c r="D64" s="198" t="s">
        <v>107</v>
      </c>
      <c r="E64" s="199"/>
      <c r="F64" s="88">
        <v>0</v>
      </c>
      <c r="G64" s="88">
        <v>0</v>
      </c>
    </row>
    <row r="65" spans="1:7">
      <c r="A65" s="8"/>
      <c r="B65" s="7"/>
      <c r="C65" s="7"/>
      <c r="D65" s="198" t="s">
        <v>108</v>
      </c>
      <c r="E65" s="199"/>
      <c r="F65" s="88">
        <v>0</v>
      </c>
      <c r="G65" s="88">
        <v>0</v>
      </c>
    </row>
    <row r="66" spans="1:7">
      <c r="A66" s="8"/>
      <c r="B66" s="7"/>
      <c r="C66" s="7"/>
      <c r="D66" s="6"/>
      <c r="E66" s="7"/>
      <c r="F66" s="7"/>
      <c r="G66" s="88"/>
    </row>
    <row r="67" spans="1:7" ht="22.5" customHeight="1">
      <c r="A67" s="8"/>
      <c r="B67" s="7"/>
      <c r="C67" s="7"/>
      <c r="D67" s="211" t="s">
        <v>109</v>
      </c>
      <c r="E67" s="212"/>
      <c r="F67" s="108">
        <f>F68+F69+F70+F71+F72</f>
        <v>1556824</v>
      </c>
      <c r="G67" s="108">
        <f>G68+G69+G70+G71+G72</f>
        <v>1205968</v>
      </c>
    </row>
    <row r="68" spans="1:7">
      <c r="A68" s="8"/>
      <c r="B68" s="7"/>
      <c r="C68" s="7"/>
      <c r="D68" s="198" t="s">
        <v>110</v>
      </c>
      <c r="E68" s="199"/>
      <c r="F68" s="126">
        <v>350856</v>
      </c>
      <c r="G68" s="126">
        <v>1143015</v>
      </c>
    </row>
    <row r="69" spans="1:7">
      <c r="A69" s="8"/>
      <c r="B69" s="7"/>
      <c r="C69" s="7"/>
      <c r="D69" s="198" t="s">
        <v>111</v>
      </c>
      <c r="E69" s="199"/>
      <c r="F69" s="88">
        <v>1143015</v>
      </c>
      <c r="G69" s="175">
        <v>0</v>
      </c>
    </row>
    <row r="70" spans="1:7">
      <c r="A70" s="8"/>
      <c r="B70" s="7"/>
      <c r="C70" s="7"/>
      <c r="D70" s="198" t="s">
        <v>112</v>
      </c>
      <c r="E70" s="199"/>
      <c r="F70" s="88">
        <v>0</v>
      </c>
      <c r="G70" s="175">
        <v>0</v>
      </c>
    </row>
    <row r="71" spans="1:7">
      <c r="A71" s="8"/>
      <c r="B71" s="7"/>
      <c r="C71" s="7"/>
      <c r="D71" s="198" t="s">
        <v>113</v>
      </c>
      <c r="E71" s="199"/>
      <c r="F71" s="88">
        <v>0</v>
      </c>
      <c r="G71" s="88">
        <v>0</v>
      </c>
    </row>
    <row r="72" spans="1:7">
      <c r="A72" s="8"/>
      <c r="B72" s="7"/>
      <c r="C72" s="7"/>
      <c r="D72" s="198" t="s">
        <v>114</v>
      </c>
      <c r="E72" s="199"/>
      <c r="F72" s="88">
        <v>62953</v>
      </c>
      <c r="G72" s="88">
        <v>62953</v>
      </c>
    </row>
    <row r="73" spans="1:7">
      <c r="A73" s="8"/>
      <c r="B73" s="7"/>
      <c r="C73" s="7"/>
      <c r="D73" s="6"/>
      <c r="E73" s="7"/>
      <c r="F73" s="7"/>
      <c r="G73" s="88"/>
    </row>
    <row r="74" spans="1:7" ht="33.75" customHeight="1">
      <c r="A74" s="8"/>
      <c r="B74" s="7"/>
      <c r="C74" s="7"/>
      <c r="D74" s="211" t="s">
        <v>115</v>
      </c>
      <c r="E74" s="212"/>
      <c r="F74" s="89">
        <f>F75+F76</f>
        <v>0</v>
      </c>
      <c r="G74" s="89">
        <f>G75+G76</f>
        <v>0</v>
      </c>
    </row>
    <row r="75" spans="1:7">
      <c r="A75" s="8"/>
      <c r="B75" s="7"/>
      <c r="C75" s="7"/>
      <c r="D75" s="198" t="s">
        <v>116</v>
      </c>
      <c r="E75" s="199"/>
      <c r="F75" s="88">
        <v>0</v>
      </c>
      <c r="G75" s="88">
        <v>0</v>
      </c>
    </row>
    <row r="76" spans="1:7">
      <c r="A76" s="8"/>
      <c r="B76" s="7"/>
      <c r="C76" s="7"/>
      <c r="D76" s="198" t="s">
        <v>117</v>
      </c>
      <c r="E76" s="199"/>
      <c r="F76" s="88">
        <v>0</v>
      </c>
      <c r="G76" s="88">
        <v>0</v>
      </c>
    </row>
    <row r="77" spans="1:7">
      <c r="A77" s="8"/>
      <c r="B77" s="7"/>
      <c r="C77" s="7"/>
      <c r="D77" s="6"/>
      <c r="E77" s="7"/>
      <c r="F77" s="7"/>
      <c r="G77" s="88"/>
    </row>
    <row r="78" spans="1:7">
      <c r="A78" s="8"/>
      <c r="B78" s="7"/>
      <c r="C78" s="7"/>
      <c r="D78" s="211" t="s">
        <v>118</v>
      </c>
      <c r="E78" s="212"/>
      <c r="F78" s="114">
        <f>F62+F67+F74</f>
        <v>28180963</v>
      </c>
      <c r="G78" s="114">
        <f>G62+G67+G74</f>
        <v>27830107</v>
      </c>
    </row>
    <row r="79" spans="1:7">
      <c r="A79" s="8"/>
      <c r="B79" s="7"/>
      <c r="C79" s="7"/>
      <c r="D79" s="6"/>
      <c r="E79" s="7"/>
      <c r="F79" s="117"/>
      <c r="G79" s="116"/>
    </row>
    <row r="80" spans="1:7">
      <c r="A80" s="8"/>
      <c r="B80" s="7"/>
      <c r="C80" s="7"/>
      <c r="D80" s="211" t="s">
        <v>119</v>
      </c>
      <c r="E80" s="212"/>
      <c r="F80" s="114">
        <f>F58+F78</f>
        <v>29042081</v>
      </c>
      <c r="G80" s="114">
        <f>G58+G78</f>
        <v>28552225</v>
      </c>
    </row>
    <row r="81" spans="1:7">
      <c r="A81" s="8"/>
      <c r="B81" s="7"/>
      <c r="C81" s="7"/>
      <c r="D81" s="6"/>
      <c r="E81" s="7"/>
      <c r="F81" s="7"/>
      <c r="G81" s="7"/>
    </row>
    <row r="82" spans="1:7" ht="15.75" thickBot="1">
      <c r="A82" s="14"/>
      <c r="B82" s="10"/>
      <c r="C82" s="10"/>
      <c r="D82" s="11"/>
      <c r="E82" s="10"/>
      <c r="F82" s="10"/>
      <c r="G82" s="10"/>
    </row>
    <row r="83" spans="1:7">
      <c r="A83" s="215"/>
      <c r="B83" s="215"/>
      <c r="C83" s="215"/>
      <c r="D83" s="215"/>
      <c r="E83" s="215"/>
      <c r="F83" s="215"/>
      <c r="G83" s="215"/>
    </row>
    <row r="84" spans="1:7">
      <c r="F84" s="197"/>
    </row>
    <row r="85" spans="1:7">
      <c r="A85" s="216" t="s">
        <v>446</v>
      </c>
      <c r="B85" s="216"/>
      <c r="C85" s="143"/>
      <c r="D85" s="142"/>
      <c r="E85" s="214" t="s">
        <v>437</v>
      </c>
      <c r="F85" s="214"/>
      <c r="G85" s="214"/>
    </row>
    <row r="86" spans="1:7" ht="26.25" customHeight="1">
      <c r="A86" s="217" t="s">
        <v>440</v>
      </c>
      <c r="B86" s="217"/>
      <c r="C86" s="144"/>
      <c r="D86" s="142"/>
      <c r="E86" s="213" t="s">
        <v>441</v>
      </c>
      <c r="F86" s="213"/>
      <c r="G86" s="213"/>
    </row>
  </sheetData>
  <mergeCells count="74">
    <mergeCell ref="E86:G86"/>
    <mergeCell ref="E85:G85"/>
    <mergeCell ref="A83:G83"/>
    <mergeCell ref="A85:B85"/>
    <mergeCell ref="A86:B86"/>
    <mergeCell ref="D76:E76"/>
    <mergeCell ref="D78:E78"/>
    <mergeCell ref="D80:E80"/>
    <mergeCell ref="D69:E69"/>
    <mergeCell ref="D70:E70"/>
    <mergeCell ref="D71:E71"/>
    <mergeCell ref="D72:E72"/>
    <mergeCell ref="D74:E74"/>
    <mergeCell ref="D75:E75"/>
    <mergeCell ref="D68:E68"/>
    <mergeCell ref="D52:E52"/>
    <mergeCell ref="D53:E53"/>
    <mergeCell ref="D54:E54"/>
    <mergeCell ref="D56:E56"/>
    <mergeCell ref="D58:E58"/>
    <mergeCell ref="D60:E60"/>
    <mergeCell ref="D62:E62"/>
    <mergeCell ref="D63:E63"/>
    <mergeCell ref="D64:E64"/>
    <mergeCell ref="D65:E65"/>
    <mergeCell ref="D67:E67"/>
    <mergeCell ref="D51:E51"/>
    <mergeCell ref="D38:E38"/>
    <mergeCell ref="D39:E39"/>
    <mergeCell ref="D40:E40"/>
    <mergeCell ref="D41:E41"/>
    <mergeCell ref="D42:E42"/>
    <mergeCell ref="D43:E43"/>
    <mergeCell ref="D44:E44"/>
    <mergeCell ref="D46:E46"/>
    <mergeCell ref="D48:E48"/>
    <mergeCell ref="D49:E49"/>
    <mergeCell ref="D50:E50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A1:G1"/>
    <mergeCell ref="A2:G2"/>
    <mergeCell ref="A3:G3"/>
    <mergeCell ref="A4:G4"/>
    <mergeCell ref="D6:E6"/>
    <mergeCell ref="D7:E7"/>
    <mergeCell ref="D8:E8"/>
    <mergeCell ref="D9:E9"/>
    <mergeCell ref="D10:E10"/>
    <mergeCell ref="D11:E11"/>
    <mergeCell ref="D12:E12"/>
  </mergeCells>
  <printOptions horizontalCentered="1"/>
  <pageMargins left="0.98425196850393704" right="0" top="0.74803149606299213" bottom="0.23622047244094491" header="0.31496062992125984" footer="0.31496062992125984"/>
  <pageSetup scale="7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zoomScale="150" zoomScaleNormal="150" workbookViewId="0">
      <selection activeCell="C89" sqref="C89"/>
    </sheetView>
  </sheetViews>
  <sheetFormatPr baseColWidth="10" defaultRowHeight="15"/>
  <cols>
    <col min="1" max="1" width="4" customWidth="1"/>
    <col min="2" max="2" width="16.140625" customWidth="1"/>
    <col min="3" max="5" width="9.7109375" customWidth="1"/>
    <col min="6" max="6" width="10.42578125" customWidth="1"/>
    <col min="7" max="9" width="9.7109375" customWidth="1"/>
    <col min="10" max="10" width="11.85546875" bestFit="1" customWidth="1"/>
  </cols>
  <sheetData>
    <row r="1" spans="1:9" ht="15.75" thickBot="1">
      <c r="A1" s="222" t="s">
        <v>439</v>
      </c>
      <c r="B1" s="223"/>
      <c r="C1" s="223"/>
      <c r="D1" s="223"/>
      <c r="E1" s="223"/>
      <c r="F1" s="223"/>
      <c r="G1" s="223"/>
      <c r="H1" s="223"/>
      <c r="I1" s="224"/>
    </row>
    <row r="2" spans="1:9" ht="15.75" thickBot="1">
      <c r="A2" s="225" t="s">
        <v>120</v>
      </c>
      <c r="B2" s="226"/>
      <c r="C2" s="226"/>
      <c r="D2" s="226"/>
      <c r="E2" s="226"/>
      <c r="F2" s="226"/>
      <c r="G2" s="226"/>
      <c r="H2" s="226"/>
      <c r="I2" s="227"/>
    </row>
    <row r="3" spans="1:9" ht="15.75" thickBot="1">
      <c r="A3" s="225" t="s">
        <v>453</v>
      </c>
      <c r="B3" s="226"/>
      <c r="C3" s="226"/>
      <c r="D3" s="226"/>
      <c r="E3" s="226"/>
      <c r="F3" s="226"/>
      <c r="G3" s="226"/>
      <c r="H3" s="226"/>
      <c r="I3" s="227"/>
    </row>
    <row r="4" spans="1:9" ht="15.75" thickBot="1">
      <c r="A4" s="225" t="s">
        <v>1</v>
      </c>
      <c r="B4" s="226"/>
      <c r="C4" s="226"/>
      <c r="D4" s="226"/>
      <c r="E4" s="226"/>
      <c r="F4" s="226"/>
      <c r="G4" s="226"/>
      <c r="H4" s="226"/>
      <c r="I4" s="227"/>
    </row>
    <row r="5" spans="1:9" ht="22.5" customHeight="1">
      <c r="A5" s="228" t="s">
        <v>121</v>
      </c>
      <c r="B5" s="229"/>
      <c r="C5" s="176" t="s">
        <v>122</v>
      </c>
      <c r="D5" s="232" t="s">
        <v>123</v>
      </c>
      <c r="E5" s="232" t="s">
        <v>124</v>
      </c>
      <c r="F5" s="232" t="s">
        <v>125</v>
      </c>
      <c r="G5" s="176" t="s">
        <v>435</v>
      </c>
      <c r="H5" s="232" t="s">
        <v>127</v>
      </c>
      <c r="I5" s="232" t="s">
        <v>128</v>
      </c>
    </row>
    <row r="6" spans="1:9" ht="27" thickBot="1">
      <c r="A6" s="230"/>
      <c r="B6" s="231"/>
      <c r="C6" s="177" t="s">
        <v>438</v>
      </c>
      <c r="D6" s="233"/>
      <c r="E6" s="233"/>
      <c r="F6" s="233"/>
      <c r="G6" s="177" t="s">
        <v>126</v>
      </c>
      <c r="H6" s="233"/>
      <c r="I6" s="233"/>
    </row>
    <row r="7" spans="1:9">
      <c r="A7" s="218"/>
      <c r="B7" s="219"/>
      <c r="C7" s="16"/>
      <c r="D7" s="16"/>
      <c r="E7" s="16"/>
      <c r="F7" s="16"/>
      <c r="G7" s="16"/>
      <c r="H7" s="16"/>
      <c r="I7" s="16"/>
    </row>
    <row r="8" spans="1:9">
      <c r="A8" s="220" t="s">
        <v>129</v>
      </c>
      <c r="B8" s="221"/>
      <c r="C8" s="90">
        <f t="shared" ref="C8:I8" si="0">C9+C13</f>
        <v>0</v>
      </c>
      <c r="D8" s="90">
        <f t="shared" si="0"/>
        <v>0</v>
      </c>
      <c r="E8" s="90">
        <f t="shared" si="0"/>
        <v>0</v>
      </c>
      <c r="F8" s="90">
        <f t="shared" si="0"/>
        <v>0</v>
      </c>
      <c r="G8" s="90">
        <f t="shared" si="0"/>
        <v>0</v>
      </c>
      <c r="H8" s="90">
        <f t="shared" si="0"/>
        <v>0</v>
      </c>
      <c r="I8" s="90">
        <f t="shared" si="0"/>
        <v>0</v>
      </c>
    </row>
    <row r="9" spans="1:9">
      <c r="A9" s="220" t="s">
        <v>130</v>
      </c>
      <c r="B9" s="221"/>
      <c r="C9" s="89">
        <f>C10+C11+C12</f>
        <v>0</v>
      </c>
      <c r="D9" s="89">
        <f>D10+D11+D12</f>
        <v>0</v>
      </c>
      <c r="E9" s="89">
        <f>E10+E11+E12</f>
        <v>0</v>
      </c>
      <c r="F9" s="89">
        <f>F10+F11+F12</f>
        <v>0</v>
      </c>
      <c r="G9" s="89">
        <f>C9+D9+E9+F9</f>
        <v>0</v>
      </c>
      <c r="H9" s="89">
        <f>H10+H11+H12</f>
        <v>0</v>
      </c>
      <c r="I9" s="89">
        <f>I10+I11+I12</f>
        <v>0</v>
      </c>
    </row>
    <row r="10" spans="1:9">
      <c r="A10" s="15"/>
      <c r="B10" s="18" t="s">
        <v>131</v>
      </c>
      <c r="C10" s="88">
        <v>0</v>
      </c>
      <c r="D10" s="88">
        <v>0</v>
      </c>
      <c r="E10" s="88">
        <v>0</v>
      </c>
      <c r="F10" s="88">
        <v>0</v>
      </c>
      <c r="G10" s="88">
        <f t="shared" ref="G10:G17" si="1">C10+D10+E10+F10</f>
        <v>0</v>
      </c>
      <c r="H10" s="89">
        <v>0</v>
      </c>
      <c r="I10" s="89">
        <v>0</v>
      </c>
    </row>
    <row r="11" spans="1:9">
      <c r="A11" s="17"/>
      <c r="B11" s="18" t="s">
        <v>132</v>
      </c>
      <c r="C11" s="88">
        <v>0</v>
      </c>
      <c r="D11" s="88">
        <v>0</v>
      </c>
      <c r="E11" s="88">
        <v>0</v>
      </c>
      <c r="F11" s="88">
        <v>0</v>
      </c>
      <c r="G11" s="88">
        <f t="shared" si="1"/>
        <v>0</v>
      </c>
      <c r="H11" s="88">
        <v>0</v>
      </c>
      <c r="I11" s="88">
        <v>0</v>
      </c>
    </row>
    <row r="12" spans="1:9">
      <c r="A12" s="17"/>
      <c r="B12" s="18" t="s">
        <v>133</v>
      </c>
      <c r="C12" s="88">
        <v>0</v>
      </c>
      <c r="D12" s="88">
        <v>0</v>
      </c>
      <c r="E12" s="88">
        <v>0</v>
      </c>
      <c r="F12" s="88">
        <v>0</v>
      </c>
      <c r="G12" s="88">
        <f t="shared" si="1"/>
        <v>0</v>
      </c>
      <c r="H12" s="88">
        <v>0</v>
      </c>
      <c r="I12" s="88">
        <v>0</v>
      </c>
    </row>
    <row r="13" spans="1:9">
      <c r="A13" s="220" t="s">
        <v>134</v>
      </c>
      <c r="B13" s="221"/>
      <c r="C13" s="89">
        <f>C14+C15+C16</f>
        <v>0</v>
      </c>
      <c r="D13" s="89">
        <f>D14+D15+D16</f>
        <v>0</v>
      </c>
      <c r="E13" s="89">
        <f>E14+E15+E16</f>
        <v>0</v>
      </c>
      <c r="F13" s="89">
        <f>F14+F15+F16</f>
        <v>0</v>
      </c>
      <c r="G13" s="89">
        <f t="shared" si="1"/>
        <v>0</v>
      </c>
      <c r="H13" s="89">
        <f>H14+H15+H16</f>
        <v>0</v>
      </c>
      <c r="I13" s="89">
        <f>I14+I15+I16</f>
        <v>0</v>
      </c>
    </row>
    <row r="14" spans="1:9">
      <c r="A14" s="15"/>
      <c r="B14" s="18" t="s">
        <v>135</v>
      </c>
      <c r="C14" s="89">
        <v>0</v>
      </c>
      <c r="D14" s="89">
        <v>0</v>
      </c>
      <c r="E14" s="89">
        <v>0</v>
      </c>
      <c r="F14" s="89">
        <v>0</v>
      </c>
      <c r="G14" s="89">
        <f t="shared" si="1"/>
        <v>0</v>
      </c>
      <c r="H14" s="89">
        <v>0</v>
      </c>
      <c r="I14" s="89">
        <v>0</v>
      </c>
    </row>
    <row r="15" spans="1:9">
      <c r="A15" s="17"/>
      <c r="B15" s="18" t="s">
        <v>136</v>
      </c>
      <c r="C15" s="88">
        <v>0</v>
      </c>
      <c r="D15" s="88">
        <v>0</v>
      </c>
      <c r="E15" s="88">
        <v>0</v>
      </c>
      <c r="F15" s="88">
        <v>0</v>
      </c>
      <c r="G15" s="88">
        <f t="shared" si="1"/>
        <v>0</v>
      </c>
      <c r="H15" s="88">
        <v>0</v>
      </c>
      <c r="I15" s="88">
        <v>0</v>
      </c>
    </row>
    <row r="16" spans="1:9">
      <c r="A16" s="17"/>
      <c r="B16" s="18" t="s">
        <v>137</v>
      </c>
      <c r="C16" s="88">
        <v>0</v>
      </c>
      <c r="D16" s="88">
        <v>0</v>
      </c>
      <c r="E16" s="88">
        <v>0</v>
      </c>
      <c r="F16" s="88">
        <v>0</v>
      </c>
      <c r="G16" s="88">
        <f t="shared" si="1"/>
        <v>0</v>
      </c>
      <c r="H16" s="88">
        <v>0</v>
      </c>
      <c r="I16" s="88">
        <v>0</v>
      </c>
    </row>
    <row r="17" spans="1:9">
      <c r="A17" s="220" t="s">
        <v>138</v>
      </c>
      <c r="B17" s="221"/>
      <c r="C17" s="88">
        <v>0</v>
      </c>
      <c r="D17" s="91">
        <v>0</v>
      </c>
      <c r="E17" s="91">
        <v>0</v>
      </c>
      <c r="F17" s="91">
        <v>0</v>
      </c>
      <c r="G17" s="109">
        <f t="shared" si="1"/>
        <v>0</v>
      </c>
      <c r="H17" s="91">
        <v>0</v>
      </c>
      <c r="I17" s="91">
        <v>0</v>
      </c>
    </row>
    <row r="18" spans="1:9">
      <c r="A18" s="17"/>
      <c r="B18" s="18"/>
      <c r="C18" s="18"/>
      <c r="D18" s="18"/>
      <c r="E18" s="18"/>
      <c r="F18" s="18"/>
      <c r="G18" s="18"/>
      <c r="H18" s="18"/>
      <c r="I18" s="18"/>
    </row>
    <row r="19" spans="1:9" ht="16.5" customHeight="1">
      <c r="A19" s="220" t="s">
        <v>139</v>
      </c>
      <c r="B19" s="221"/>
      <c r="C19" s="108">
        <f>C8+C17</f>
        <v>0</v>
      </c>
      <c r="D19" s="108">
        <f>D8+D17</f>
        <v>0</v>
      </c>
      <c r="E19" s="111">
        <f t="shared" ref="E19:I19" si="2">E8+E17</f>
        <v>0</v>
      </c>
      <c r="F19" s="111">
        <f t="shared" si="2"/>
        <v>0</v>
      </c>
      <c r="G19" s="108">
        <f t="shared" si="2"/>
        <v>0</v>
      </c>
      <c r="H19" s="111">
        <f t="shared" si="2"/>
        <v>0</v>
      </c>
      <c r="I19" s="111">
        <f t="shared" si="2"/>
        <v>0</v>
      </c>
    </row>
    <row r="20" spans="1:9">
      <c r="A20" s="220"/>
      <c r="B20" s="221"/>
      <c r="C20" s="16"/>
      <c r="D20" s="84"/>
      <c r="E20" s="89"/>
      <c r="F20" s="89"/>
      <c r="G20" s="16"/>
      <c r="H20" s="16"/>
      <c r="I20" s="16"/>
    </row>
    <row r="21" spans="1:9" ht="16.5" customHeight="1">
      <c r="A21" s="220" t="s">
        <v>140</v>
      </c>
      <c r="B21" s="221"/>
      <c r="C21" s="16"/>
      <c r="D21" s="84"/>
      <c r="E21" s="89"/>
      <c r="F21" s="89"/>
      <c r="G21" s="16"/>
      <c r="H21" s="16"/>
      <c r="I21" s="16"/>
    </row>
    <row r="22" spans="1:9">
      <c r="A22" s="234" t="s">
        <v>141</v>
      </c>
      <c r="B22" s="235"/>
      <c r="C22" s="90">
        <v>0</v>
      </c>
      <c r="D22" s="90">
        <v>0</v>
      </c>
      <c r="E22" s="90">
        <v>0</v>
      </c>
      <c r="F22" s="90">
        <v>0</v>
      </c>
      <c r="G22" s="90">
        <f>C22+D22+E22+F22</f>
        <v>0</v>
      </c>
      <c r="H22" s="90">
        <f>D22+E22+F22+G22</f>
        <v>0</v>
      </c>
      <c r="I22" s="90">
        <f>E22+F22+G22+H22</f>
        <v>0</v>
      </c>
    </row>
    <row r="23" spans="1:9">
      <c r="A23" s="234" t="s">
        <v>142</v>
      </c>
      <c r="B23" s="235"/>
      <c r="C23" s="90">
        <v>0</v>
      </c>
      <c r="D23" s="90">
        <v>0</v>
      </c>
      <c r="E23" s="90">
        <v>0</v>
      </c>
      <c r="F23" s="90">
        <v>0</v>
      </c>
      <c r="G23" s="90">
        <f t="shared" ref="G23:I29" si="3">C23+D23+E23+F23</f>
        <v>0</v>
      </c>
      <c r="H23" s="90">
        <f t="shared" si="3"/>
        <v>0</v>
      </c>
      <c r="I23" s="90">
        <f t="shared" si="3"/>
        <v>0</v>
      </c>
    </row>
    <row r="24" spans="1:9">
      <c r="A24" s="234" t="s">
        <v>143</v>
      </c>
      <c r="B24" s="235"/>
      <c r="C24" s="90">
        <v>0</v>
      </c>
      <c r="D24" s="90">
        <v>0</v>
      </c>
      <c r="E24" s="90">
        <v>0</v>
      </c>
      <c r="F24" s="90">
        <v>0</v>
      </c>
      <c r="G24" s="90">
        <f t="shared" si="3"/>
        <v>0</v>
      </c>
      <c r="H24" s="90">
        <f t="shared" si="3"/>
        <v>0</v>
      </c>
      <c r="I24" s="90">
        <f t="shared" si="3"/>
        <v>0</v>
      </c>
    </row>
    <row r="25" spans="1:9">
      <c r="A25" s="241"/>
      <c r="B25" s="242"/>
      <c r="C25" s="19"/>
      <c r="D25" s="83"/>
      <c r="E25" s="90"/>
      <c r="F25" s="90"/>
      <c r="G25" s="90"/>
      <c r="H25" s="90"/>
      <c r="I25" s="90"/>
    </row>
    <row r="26" spans="1:9" ht="16.5" customHeight="1">
      <c r="A26" s="220" t="s">
        <v>144</v>
      </c>
      <c r="B26" s="221"/>
      <c r="C26" s="19"/>
      <c r="D26" s="83"/>
      <c r="E26" s="90"/>
      <c r="F26" s="90"/>
      <c r="G26" s="90"/>
      <c r="H26" s="90"/>
      <c r="I26" s="90"/>
    </row>
    <row r="27" spans="1:9">
      <c r="A27" s="234" t="s">
        <v>145</v>
      </c>
      <c r="B27" s="235"/>
      <c r="C27" s="90">
        <v>0</v>
      </c>
      <c r="D27" s="90">
        <v>0</v>
      </c>
      <c r="E27" s="90">
        <v>0</v>
      </c>
      <c r="F27" s="90">
        <v>0</v>
      </c>
      <c r="G27" s="90">
        <f t="shared" si="3"/>
        <v>0</v>
      </c>
      <c r="H27" s="90">
        <f t="shared" si="3"/>
        <v>0</v>
      </c>
      <c r="I27" s="90">
        <f t="shared" si="3"/>
        <v>0</v>
      </c>
    </row>
    <row r="28" spans="1:9">
      <c r="A28" s="234" t="s">
        <v>146</v>
      </c>
      <c r="B28" s="235"/>
      <c r="C28" s="90">
        <v>0</v>
      </c>
      <c r="D28" s="90">
        <v>0</v>
      </c>
      <c r="E28" s="90">
        <v>0</v>
      </c>
      <c r="F28" s="90">
        <v>0</v>
      </c>
      <c r="G28" s="90">
        <f t="shared" si="3"/>
        <v>0</v>
      </c>
      <c r="H28" s="90">
        <f t="shared" si="3"/>
        <v>0</v>
      </c>
      <c r="I28" s="90">
        <f t="shared" si="3"/>
        <v>0</v>
      </c>
    </row>
    <row r="29" spans="1:9">
      <c r="A29" s="234" t="s">
        <v>147</v>
      </c>
      <c r="B29" s="235"/>
      <c r="C29" s="90">
        <v>0</v>
      </c>
      <c r="D29" s="90">
        <v>0</v>
      </c>
      <c r="E29" s="90">
        <v>0</v>
      </c>
      <c r="F29" s="90">
        <v>0</v>
      </c>
      <c r="G29" s="90">
        <f t="shared" si="3"/>
        <v>0</v>
      </c>
      <c r="H29" s="90">
        <f t="shared" si="3"/>
        <v>0</v>
      </c>
      <c r="I29" s="90">
        <f t="shared" si="3"/>
        <v>0</v>
      </c>
    </row>
    <row r="30" spans="1:9" ht="15.75" thickBot="1">
      <c r="A30" s="238"/>
      <c r="B30" s="239"/>
      <c r="C30" s="20"/>
      <c r="D30" s="20"/>
      <c r="E30" s="20"/>
      <c r="F30" s="20"/>
      <c r="G30" s="20"/>
      <c r="H30" s="20"/>
      <c r="I30" s="20"/>
    </row>
    <row r="31" spans="1:9" ht="15.75" thickBot="1"/>
    <row r="32" spans="1:9" ht="15" customHeight="1">
      <c r="A32" s="92"/>
      <c r="B32" s="178" t="s">
        <v>148</v>
      </c>
      <c r="C32" s="179" t="s">
        <v>149</v>
      </c>
      <c r="D32" s="179" t="s">
        <v>151</v>
      </c>
      <c r="E32" s="179" t="s">
        <v>154</v>
      </c>
      <c r="F32" s="180" t="s">
        <v>156</v>
      </c>
      <c r="G32" s="179" t="s">
        <v>157</v>
      </c>
      <c r="I32" s="92"/>
    </row>
    <row r="33" spans="2:9" ht="18">
      <c r="B33" s="181"/>
      <c r="C33" s="176" t="s">
        <v>150</v>
      </c>
      <c r="D33" s="176" t="s">
        <v>152</v>
      </c>
      <c r="E33" s="176" t="s">
        <v>155</v>
      </c>
      <c r="F33" s="182"/>
      <c r="G33" s="176" t="s">
        <v>158</v>
      </c>
    </row>
    <row r="34" spans="2:9" ht="15.75" thickBot="1">
      <c r="B34" s="183"/>
      <c r="C34" s="184"/>
      <c r="D34" s="177" t="s">
        <v>153</v>
      </c>
      <c r="E34" s="184"/>
      <c r="F34" s="185"/>
      <c r="G34" s="184"/>
    </row>
    <row r="35" spans="2:9" ht="26.25" customHeight="1">
      <c r="B35" s="21" t="s">
        <v>159</v>
      </c>
      <c r="C35" s="139"/>
      <c r="D35" s="139"/>
      <c r="E35" s="139"/>
      <c r="F35" s="139"/>
      <c r="G35" s="85"/>
    </row>
    <row r="36" spans="2:9">
      <c r="B36" s="8" t="s">
        <v>160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</row>
    <row r="37" spans="2:9">
      <c r="B37" s="8" t="s">
        <v>161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</row>
    <row r="38" spans="2:9" ht="15.75" thickBot="1">
      <c r="B38" s="14" t="s">
        <v>162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</row>
    <row r="42" spans="2:9">
      <c r="C42" s="240" t="s">
        <v>446</v>
      </c>
      <c r="D42" s="240"/>
      <c r="E42" s="240"/>
      <c r="F42" s="146"/>
      <c r="G42" s="240" t="s">
        <v>437</v>
      </c>
      <c r="H42" s="240"/>
      <c r="I42" s="240"/>
    </row>
    <row r="43" spans="2:9" ht="10.5" customHeight="1">
      <c r="C43" s="236" t="s">
        <v>440</v>
      </c>
      <c r="D43" s="236"/>
      <c r="E43" s="236"/>
      <c r="F43" s="146"/>
      <c r="G43" s="237" t="s">
        <v>441</v>
      </c>
      <c r="H43" s="237"/>
      <c r="I43" s="237"/>
    </row>
  </sheetData>
  <mergeCells count="31">
    <mergeCell ref="A22:B22"/>
    <mergeCell ref="A23:B23"/>
    <mergeCell ref="A24:B24"/>
    <mergeCell ref="C43:E43"/>
    <mergeCell ref="G43:I43"/>
    <mergeCell ref="A28:B28"/>
    <mergeCell ref="A29:B29"/>
    <mergeCell ref="A30:B30"/>
    <mergeCell ref="C42:E42"/>
    <mergeCell ref="G42:I42"/>
    <mergeCell ref="A26:B26"/>
    <mergeCell ref="A27:B27"/>
    <mergeCell ref="A25:B25"/>
    <mergeCell ref="A13:B13"/>
    <mergeCell ref="A17:B17"/>
    <mergeCell ref="A19:B19"/>
    <mergeCell ref="A20:B20"/>
    <mergeCell ref="A21:B21"/>
    <mergeCell ref="A7:B7"/>
    <mergeCell ref="A8:B8"/>
    <mergeCell ref="A9:B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" top="0.74803149606299213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zoomScale="130" zoomScaleNormal="130" workbookViewId="0">
      <selection activeCell="C89" sqref="C89"/>
    </sheetView>
  </sheetViews>
  <sheetFormatPr baseColWidth="10" defaultRowHeight="15"/>
  <cols>
    <col min="1" max="1" width="23.85546875" customWidth="1"/>
    <col min="6" max="6" width="7" customWidth="1"/>
    <col min="8" max="8" width="10.85546875" customWidth="1"/>
  </cols>
  <sheetData>
    <row r="1" spans="1:11" ht="15.75" thickBot="1">
      <c r="A1" s="243" t="s">
        <v>439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1" ht="15.75" thickBot="1">
      <c r="A2" s="246" t="s">
        <v>163</v>
      </c>
      <c r="B2" s="247"/>
      <c r="C2" s="247"/>
      <c r="D2" s="247"/>
      <c r="E2" s="247"/>
      <c r="F2" s="247"/>
      <c r="G2" s="247"/>
      <c r="H2" s="247"/>
      <c r="I2" s="247"/>
      <c r="J2" s="247"/>
      <c r="K2" s="248"/>
    </row>
    <row r="3" spans="1:11" ht="15.75" thickBot="1">
      <c r="A3" s="246" t="s">
        <v>453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</row>
    <row r="4" spans="1:11" ht="15.75" thickBot="1">
      <c r="A4" s="246" t="s">
        <v>1</v>
      </c>
      <c r="B4" s="247"/>
      <c r="C4" s="247"/>
      <c r="D4" s="247"/>
      <c r="E4" s="247"/>
      <c r="F4" s="247"/>
      <c r="G4" s="247"/>
      <c r="H4" s="247"/>
      <c r="I4" s="247"/>
      <c r="J4" s="247"/>
      <c r="K4" s="248"/>
    </row>
    <row r="5" spans="1:11" ht="76.5" thickBot="1">
      <c r="A5" s="186" t="s">
        <v>164</v>
      </c>
      <c r="B5" s="187" t="s">
        <v>165</v>
      </c>
      <c r="C5" s="187" t="s">
        <v>166</v>
      </c>
      <c r="D5" s="187" t="s">
        <v>167</v>
      </c>
      <c r="E5" s="187" t="s">
        <v>168</v>
      </c>
      <c r="F5" s="187" t="s">
        <v>169</v>
      </c>
      <c r="G5" s="187" t="s">
        <v>170</v>
      </c>
      <c r="H5" s="187" t="s">
        <v>171</v>
      </c>
      <c r="I5" s="187" t="s">
        <v>448</v>
      </c>
      <c r="J5" s="187" t="s">
        <v>449</v>
      </c>
      <c r="K5" s="187" t="s">
        <v>172</v>
      </c>
    </row>
    <row r="6" spans="1:1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6.5">
      <c r="A7" s="24" t="s">
        <v>173</v>
      </c>
      <c r="B7" s="25"/>
      <c r="C7" s="25"/>
      <c r="D7" s="25"/>
      <c r="E7" s="94">
        <f>E8+E9+E10+E11</f>
        <v>0</v>
      </c>
      <c r="F7" s="25"/>
      <c r="G7" s="94">
        <f>G8+G9+G10+G11</f>
        <v>0</v>
      </c>
      <c r="H7" s="94">
        <f>H8+H9+H10+H11</f>
        <v>0</v>
      </c>
      <c r="I7" s="94">
        <f>I8+I9+I10+I11</f>
        <v>0</v>
      </c>
      <c r="J7" s="94">
        <f>J8+J9+J10+J11</f>
        <v>0</v>
      </c>
      <c r="K7" s="94">
        <f>K8+K9+K10+K11</f>
        <v>0</v>
      </c>
    </row>
    <row r="8" spans="1:11">
      <c r="A8" s="26" t="s">
        <v>174</v>
      </c>
      <c r="B8" s="25"/>
      <c r="C8" s="25"/>
      <c r="D8" s="25"/>
      <c r="E8" s="95">
        <v>0</v>
      </c>
      <c r="F8" s="25"/>
      <c r="G8" s="94">
        <v>0</v>
      </c>
      <c r="H8" s="95">
        <v>0</v>
      </c>
      <c r="I8" s="95">
        <v>0</v>
      </c>
      <c r="J8" s="95">
        <v>0</v>
      </c>
      <c r="K8" s="95">
        <f>E8-I8</f>
        <v>0</v>
      </c>
    </row>
    <row r="9" spans="1:11">
      <c r="A9" s="26" t="s">
        <v>175</v>
      </c>
      <c r="B9" s="25"/>
      <c r="C9" s="25"/>
      <c r="D9" s="25"/>
      <c r="E9" s="95">
        <v>0</v>
      </c>
      <c r="F9" s="25"/>
      <c r="G9" s="94">
        <v>0</v>
      </c>
      <c r="H9" s="95">
        <v>0</v>
      </c>
      <c r="I9" s="95">
        <v>0</v>
      </c>
      <c r="J9" s="95">
        <v>0</v>
      </c>
      <c r="K9" s="95">
        <f t="shared" ref="K9:K11" si="0">E9-I9</f>
        <v>0</v>
      </c>
    </row>
    <row r="10" spans="1:11">
      <c r="A10" s="26" t="s">
        <v>176</v>
      </c>
      <c r="B10" s="25"/>
      <c r="C10" s="25"/>
      <c r="D10" s="25"/>
      <c r="E10" s="95">
        <v>0</v>
      </c>
      <c r="F10" s="25"/>
      <c r="G10" s="94">
        <v>0</v>
      </c>
      <c r="H10" s="95">
        <v>0</v>
      </c>
      <c r="I10" s="95">
        <v>0</v>
      </c>
      <c r="J10" s="95">
        <v>0</v>
      </c>
      <c r="K10" s="95">
        <f t="shared" si="0"/>
        <v>0</v>
      </c>
    </row>
    <row r="11" spans="1:11">
      <c r="A11" s="26" t="s">
        <v>177</v>
      </c>
      <c r="B11" s="25"/>
      <c r="C11" s="25"/>
      <c r="D11" s="25"/>
      <c r="E11" s="95">
        <v>0</v>
      </c>
      <c r="F11" s="25"/>
      <c r="G11" s="94">
        <v>0</v>
      </c>
      <c r="H11" s="95">
        <v>0</v>
      </c>
      <c r="I11" s="95">
        <v>0</v>
      </c>
      <c r="J11" s="95">
        <v>0</v>
      </c>
      <c r="K11" s="95">
        <f t="shared" si="0"/>
        <v>0</v>
      </c>
    </row>
    <row r="12" spans="1:11">
      <c r="A12" s="27"/>
      <c r="B12" s="25"/>
      <c r="C12" s="25"/>
      <c r="D12" s="25"/>
      <c r="E12" s="94"/>
      <c r="F12" s="25"/>
      <c r="G12" s="25"/>
      <c r="H12" s="25"/>
      <c r="I12" s="25"/>
      <c r="J12" s="25"/>
      <c r="K12" s="25"/>
    </row>
    <row r="13" spans="1:11" ht="16.5">
      <c r="A13" s="24" t="s">
        <v>178</v>
      </c>
      <c r="B13" s="25"/>
      <c r="C13" s="25"/>
      <c r="D13" s="25"/>
      <c r="E13" s="94">
        <f>E14+E15+E16+E17</f>
        <v>0</v>
      </c>
      <c r="F13" s="25"/>
      <c r="G13" s="94">
        <f>G14+G15+G16+G17</f>
        <v>0</v>
      </c>
      <c r="H13" s="94">
        <f>H14+H15+H16+H17</f>
        <v>0</v>
      </c>
      <c r="I13" s="94">
        <f>I14+I15+I16+I17</f>
        <v>0</v>
      </c>
      <c r="J13" s="94">
        <f>J14+J15+J16+J17</f>
        <v>0</v>
      </c>
      <c r="K13" s="94">
        <f>K14+K15+K16+K17</f>
        <v>0</v>
      </c>
    </row>
    <row r="14" spans="1:11">
      <c r="A14" s="26" t="s">
        <v>179</v>
      </c>
      <c r="B14" s="25"/>
      <c r="C14" s="25"/>
      <c r="D14" s="25"/>
      <c r="E14" s="95">
        <v>0</v>
      </c>
      <c r="F14" s="25"/>
      <c r="G14" s="95">
        <v>0</v>
      </c>
      <c r="H14" s="95">
        <v>0</v>
      </c>
      <c r="I14" s="95">
        <v>0</v>
      </c>
      <c r="J14" s="95">
        <v>0</v>
      </c>
      <c r="K14" s="95">
        <f t="shared" ref="K14:K17" si="1">E14-I14</f>
        <v>0</v>
      </c>
    </row>
    <row r="15" spans="1:11">
      <c r="A15" s="26" t="s">
        <v>180</v>
      </c>
      <c r="B15" s="25"/>
      <c r="C15" s="25"/>
      <c r="D15" s="25"/>
      <c r="E15" s="95">
        <v>0</v>
      </c>
      <c r="F15" s="25"/>
      <c r="G15" s="95">
        <v>0</v>
      </c>
      <c r="H15" s="95">
        <v>0</v>
      </c>
      <c r="I15" s="95">
        <v>0</v>
      </c>
      <c r="J15" s="95">
        <v>0</v>
      </c>
      <c r="K15" s="95">
        <f t="shared" si="1"/>
        <v>0</v>
      </c>
    </row>
    <row r="16" spans="1:11">
      <c r="A16" s="26" t="s">
        <v>181</v>
      </c>
      <c r="B16" s="25"/>
      <c r="C16" s="25"/>
      <c r="D16" s="25"/>
      <c r="E16" s="95">
        <v>0</v>
      </c>
      <c r="F16" s="25"/>
      <c r="G16" s="95">
        <v>0</v>
      </c>
      <c r="H16" s="95">
        <v>0</v>
      </c>
      <c r="I16" s="95">
        <v>0</v>
      </c>
      <c r="J16" s="95">
        <v>0</v>
      </c>
      <c r="K16" s="95">
        <f t="shared" si="1"/>
        <v>0</v>
      </c>
    </row>
    <row r="17" spans="1:11">
      <c r="A17" s="26" t="s">
        <v>182</v>
      </c>
      <c r="B17" s="25"/>
      <c r="C17" s="25"/>
      <c r="D17" s="25"/>
      <c r="E17" s="95">
        <v>0</v>
      </c>
      <c r="F17" s="25"/>
      <c r="G17" s="95">
        <v>0</v>
      </c>
      <c r="H17" s="95">
        <v>0</v>
      </c>
      <c r="I17" s="95">
        <v>0</v>
      </c>
      <c r="J17" s="95">
        <v>0</v>
      </c>
      <c r="K17" s="95">
        <f t="shared" si="1"/>
        <v>0</v>
      </c>
    </row>
    <row r="18" spans="1:11">
      <c r="A18" s="27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24.75">
      <c r="A19" s="24" t="s">
        <v>183</v>
      </c>
      <c r="B19" s="25"/>
      <c r="C19" s="25"/>
      <c r="D19" s="25"/>
      <c r="E19" s="94">
        <f>E7+E13</f>
        <v>0</v>
      </c>
      <c r="F19" s="25"/>
      <c r="G19" s="94">
        <f>G7+G13</f>
        <v>0</v>
      </c>
      <c r="H19" s="94">
        <f>H7+H13</f>
        <v>0</v>
      </c>
      <c r="I19" s="94">
        <f>I7+I13</f>
        <v>0</v>
      </c>
      <c r="J19" s="94">
        <f>J7+J13</f>
        <v>0</v>
      </c>
      <c r="K19" s="94">
        <f>K7+K13</f>
        <v>0</v>
      </c>
    </row>
    <row r="20" spans="1:11" ht="15.75" thickBot="1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8" spans="1:11">
      <c r="B28" s="216" t="s">
        <v>446</v>
      </c>
      <c r="C28" s="216"/>
      <c r="D28" s="216"/>
      <c r="E28" s="143"/>
      <c r="F28" s="143"/>
      <c r="G28" s="142"/>
      <c r="H28" s="214" t="s">
        <v>437</v>
      </c>
      <c r="I28" s="214"/>
      <c r="J28" s="214"/>
    </row>
    <row r="29" spans="1:11" ht="23.25" customHeight="1">
      <c r="B29" s="217" t="s">
        <v>440</v>
      </c>
      <c r="C29" s="217"/>
      <c r="D29" s="217"/>
      <c r="E29" s="144"/>
      <c r="F29" s="144"/>
      <c r="G29" s="142"/>
      <c r="H29" s="213" t="s">
        <v>441</v>
      </c>
      <c r="I29" s="213"/>
      <c r="J29" s="213"/>
    </row>
  </sheetData>
  <mergeCells count="9">
    <mergeCell ref="H28:J28"/>
    <mergeCell ref="H29:J29"/>
    <mergeCell ref="A1:K1"/>
    <mergeCell ref="A2:K2"/>
    <mergeCell ref="A3:K3"/>
    <mergeCell ref="A4:K4"/>
    <mergeCell ref="A21:K21"/>
    <mergeCell ref="B28:D28"/>
    <mergeCell ref="B29:D29"/>
  </mergeCells>
  <printOptions horizontalCentered="1"/>
  <pageMargins left="0.70866141732283472" right="0" top="0.74803149606299213" bottom="0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2"/>
  <sheetViews>
    <sheetView topLeftCell="A55" zoomScale="150" zoomScaleNormal="150" workbookViewId="0">
      <selection activeCell="A68" sqref="A68"/>
    </sheetView>
  </sheetViews>
  <sheetFormatPr baseColWidth="10" defaultRowHeight="15"/>
  <cols>
    <col min="1" max="1" width="53" customWidth="1"/>
    <col min="2" max="4" width="15.5703125" customWidth="1"/>
  </cols>
  <sheetData>
    <row r="1" spans="1:4" ht="12" customHeight="1">
      <c r="A1" s="257" t="s">
        <v>439</v>
      </c>
      <c r="B1" s="258"/>
      <c r="C1" s="258"/>
      <c r="D1" s="259"/>
    </row>
    <row r="2" spans="1:4" ht="12" customHeight="1">
      <c r="A2" s="260" t="s">
        <v>184</v>
      </c>
      <c r="B2" s="261"/>
      <c r="C2" s="261"/>
      <c r="D2" s="262"/>
    </row>
    <row r="3" spans="1:4" ht="12" customHeight="1">
      <c r="A3" s="260" t="s">
        <v>453</v>
      </c>
      <c r="B3" s="261"/>
      <c r="C3" s="261"/>
      <c r="D3" s="262"/>
    </row>
    <row r="4" spans="1:4" ht="12" customHeight="1" thickBot="1">
      <c r="A4" s="263" t="s">
        <v>1</v>
      </c>
      <c r="B4" s="264"/>
      <c r="C4" s="264"/>
      <c r="D4" s="265"/>
    </row>
    <row r="5" spans="1:4" ht="15.75" thickBot="1">
      <c r="A5" s="30"/>
    </row>
    <row r="6" spans="1:4">
      <c r="A6" s="266" t="s">
        <v>2</v>
      </c>
      <c r="B6" s="188" t="s">
        <v>185</v>
      </c>
      <c r="C6" s="268" t="s">
        <v>187</v>
      </c>
      <c r="D6" s="189" t="s">
        <v>188</v>
      </c>
    </row>
    <row r="7" spans="1:4" ht="15.75" thickBot="1">
      <c r="A7" s="267"/>
      <c r="B7" s="186" t="s">
        <v>186</v>
      </c>
      <c r="C7" s="269"/>
      <c r="D7" s="187" t="s">
        <v>189</v>
      </c>
    </row>
    <row r="8" spans="1:4">
      <c r="A8" s="39"/>
      <c r="B8" s="31"/>
      <c r="C8" s="31"/>
      <c r="D8" s="31"/>
    </row>
    <row r="9" spans="1:4" ht="12.75" customHeight="1">
      <c r="A9" s="161" t="s">
        <v>190</v>
      </c>
      <c r="B9" s="112">
        <f>B10+B11+B12</f>
        <v>23201</v>
      </c>
      <c r="C9" s="112">
        <f>C10+C11+C12</f>
        <v>13921</v>
      </c>
      <c r="D9" s="112">
        <f>D10+D11+D12</f>
        <v>13921</v>
      </c>
    </row>
    <row r="10" spans="1:4" ht="12.75" customHeight="1">
      <c r="A10" s="162" t="s">
        <v>191</v>
      </c>
      <c r="B10" s="152">
        <v>23201</v>
      </c>
      <c r="C10" s="158">
        <v>13921</v>
      </c>
      <c r="D10" s="158">
        <f>C10</f>
        <v>13921</v>
      </c>
    </row>
    <row r="11" spans="1:4" ht="12.75" customHeight="1">
      <c r="A11" s="162" t="s">
        <v>192</v>
      </c>
      <c r="B11" s="31">
        <v>0</v>
      </c>
      <c r="C11" s="159">
        <v>0</v>
      </c>
      <c r="D11" s="159">
        <v>0</v>
      </c>
    </row>
    <row r="12" spans="1:4" ht="12.75" customHeight="1">
      <c r="A12" s="162" t="s">
        <v>193</v>
      </c>
      <c r="B12" s="31">
        <v>0</v>
      </c>
      <c r="C12" s="159">
        <v>0</v>
      </c>
      <c r="D12" s="159">
        <v>0</v>
      </c>
    </row>
    <row r="13" spans="1:4" ht="12.75" customHeight="1">
      <c r="A13" s="163"/>
      <c r="B13" s="31"/>
      <c r="C13" s="158"/>
      <c r="D13" s="158"/>
    </row>
    <row r="14" spans="1:4" ht="18" customHeight="1">
      <c r="A14" s="161" t="s">
        <v>194</v>
      </c>
      <c r="B14" s="113">
        <f>B15</f>
        <v>23201</v>
      </c>
      <c r="C14" s="112">
        <f>C15+C16</f>
        <v>13921</v>
      </c>
      <c r="D14" s="112">
        <f>D15+D16</f>
        <v>13921</v>
      </c>
    </row>
    <row r="15" spans="1:4" ht="18" customHeight="1">
      <c r="A15" s="162" t="s">
        <v>195</v>
      </c>
      <c r="B15" s="128">
        <v>23201</v>
      </c>
      <c r="C15" s="158">
        <f>C10</f>
        <v>13921</v>
      </c>
      <c r="D15" s="158">
        <f>C15</f>
        <v>13921</v>
      </c>
    </row>
    <row r="16" spans="1:4" ht="18" customHeight="1">
      <c r="A16" s="162" t="s">
        <v>196</v>
      </c>
      <c r="B16" s="31">
        <v>0</v>
      </c>
      <c r="C16" s="31">
        <v>0</v>
      </c>
      <c r="D16" s="31">
        <v>0</v>
      </c>
    </row>
    <row r="17" spans="1:4" ht="18" customHeight="1">
      <c r="A17" s="163"/>
      <c r="B17" s="31"/>
      <c r="C17" s="31"/>
      <c r="D17" s="31"/>
    </row>
    <row r="18" spans="1:4" ht="18" customHeight="1">
      <c r="A18" s="161" t="s">
        <v>197</v>
      </c>
      <c r="B18" s="32">
        <f>B19+B20</f>
        <v>0</v>
      </c>
      <c r="C18" s="31">
        <f>C19+C20</f>
        <v>0</v>
      </c>
      <c r="D18" s="31">
        <f>D19+D20</f>
        <v>0</v>
      </c>
    </row>
    <row r="19" spans="1:4" ht="18" customHeight="1">
      <c r="A19" s="162" t="s">
        <v>198</v>
      </c>
      <c r="B19" s="32">
        <v>0</v>
      </c>
      <c r="C19" s="31">
        <v>0</v>
      </c>
      <c r="D19" s="31">
        <v>0</v>
      </c>
    </row>
    <row r="20" spans="1:4" ht="18" customHeight="1">
      <c r="A20" s="162" t="s">
        <v>199</v>
      </c>
      <c r="B20" s="32">
        <v>0</v>
      </c>
      <c r="C20" s="31">
        <v>0</v>
      </c>
      <c r="D20" s="31">
        <v>0</v>
      </c>
    </row>
    <row r="21" spans="1:4" ht="18" customHeight="1">
      <c r="A21" s="163"/>
      <c r="B21" s="31"/>
      <c r="C21" s="31"/>
      <c r="D21" s="31"/>
    </row>
    <row r="22" spans="1:4" ht="18" customHeight="1">
      <c r="A22" s="161" t="s">
        <v>200</v>
      </c>
      <c r="B22" s="156">
        <f>B9-B14+B18</f>
        <v>0</v>
      </c>
      <c r="C22" s="157">
        <f>C9-C14+C18</f>
        <v>0</v>
      </c>
      <c r="D22" s="157">
        <f>D9-D14+D18</f>
        <v>0</v>
      </c>
    </row>
    <row r="23" spans="1:4" ht="18" customHeight="1">
      <c r="A23" s="161" t="s">
        <v>201</v>
      </c>
      <c r="B23" s="156">
        <f>B22-B12</f>
        <v>0</v>
      </c>
      <c r="C23" s="157">
        <f>C22-C12</f>
        <v>0</v>
      </c>
      <c r="D23" s="157">
        <f>D22-D12</f>
        <v>0</v>
      </c>
    </row>
    <row r="24" spans="1:4" ht="18" customHeight="1">
      <c r="A24" s="161" t="s">
        <v>202</v>
      </c>
      <c r="B24" s="156">
        <f>B23-B18</f>
        <v>0</v>
      </c>
      <c r="C24" s="157">
        <f>C23-C18</f>
        <v>0</v>
      </c>
      <c r="D24" s="157">
        <f>D23-D18</f>
        <v>0</v>
      </c>
    </row>
    <row r="25" spans="1:4" ht="18" customHeight="1" thickBot="1">
      <c r="A25" s="164"/>
      <c r="B25" s="33"/>
      <c r="C25" s="33"/>
      <c r="D25" s="33"/>
    </row>
    <row r="26" spans="1:4" ht="15.75" thickBot="1">
      <c r="A26" s="359"/>
      <c r="B26" s="360"/>
      <c r="C26" s="360"/>
      <c r="D26" s="360"/>
    </row>
    <row r="27" spans="1:4" ht="15.75" thickBot="1">
      <c r="A27" s="190" t="s">
        <v>203</v>
      </c>
      <c r="B27" s="191" t="s">
        <v>204</v>
      </c>
      <c r="C27" s="191" t="s">
        <v>187</v>
      </c>
      <c r="D27" s="191" t="s">
        <v>205</v>
      </c>
    </row>
    <row r="28" spans="1:4">
      <c r="A28" s="39"/>
      <c r="B28" s="31"/>
      <c r="C28" s="31"/>
      <c r="D28" s="31"/>
    </row>
    <row r="29" spans="1:4">
      <c r="A29" s="161" t="s">
        <v>206</v>
      </c>
      <c r="B29" s="31">
        <f>B30+B31</f>
        <v>0</v>
      </c>
      <c r="C29" s="31">
        <f>C30+C31</f>
        <v>0</v>
      </c>
      <c r="D29" s="31">
        <f>D30+D31</f>
        <v>0</v>
      </c>
    </row>
    <row r="30" spans="1:4">
      <c r="A30" s="26" t="s">
        <v>207</v>
      </c>
      <c r="B30" s="31">
        <v>0</v>
      </c>
      <c r="C30" s="31">
        <v>0</v>
      </c>
      <c r="D30" s="31">
        <v>0</v>
      </c>
    </row>
    <row r="31" spans="1:4">
      <c r="A31" s="26" t="s">
        <v>208</v>
      </c>
      <c r="B31" s="31">
        <v>0</v>
      </c>
      <c r="C31" s="31">
        <v>0</v>
      </c>
      <c r="D31" s="31">
        <v>0</v>
      </c>
    </row>
    <row r="32" spans="1:4">
      <c r="A32" s="163"/>
      <c r="B32" s="31"/>
      <c r="C32" s="31"/>
      <c r="D32" s="31"/>
    </row>
    <row r="33" spans="1:4">
      <c r="A33" s="161" t="s">
        <v>209</v>
      </c>
      <c r="B33" s="155">
        <f>B24+B29</f>
        <v>0</v>
      </c>
      <c r="C33" s="112">
        <f>C24+C29</f>
        <v>0</v>
      </c>
      <c r="D33" s="112">
        <f>D24+D29</f>
        <v>0</v>
      </c>
    </row>
    <row r="34" spans="1:4" ht="15.75" thickBot="1">
      <c r="A34" s="164"/>
      <c r="B34" s="33"/>
      <c r="C34" s="33"/>
      <c r="D34" s="33"/>
    </row>
    <row r="35" spans="1:4" ht="15.75" thickBot="1">
      <c r="A35" s="165"/>
    </row>
    <row r="36" spans="1:4">
      <c r="A36" s="192" t="s">
        <v>203</v>
      </c>
      <c r="B36" s="255" t="s">
        <v>210</v>
      </c>
      <c r="C36" s="253" t="s">
        <v>187</v>
      </c>
      <c r="D36" s="193" t="s">
        <v>188</v>
      </c>
    </row>
    <row r="37" spans="1:4" ht="15.75" thickBot="1">
      <c r="A37" s="194"/>
      <c r="B37" s="256"/>
      <c r="C37" s="254"/>
      <c r="D37" s="195" t="s">
        <v>205</v>
      </c>
    </row>
    <row r="38" spans="1:4">
      <c r="A38" s="166"/>
      <c r="B38" s="160"/>
      <c r="C38" s="34"/>
      <c r="D38" s="34"/>
    </row>
    <row r="39" spans="1:4">
      <c r="A39" s="154" t="s">
        <v>211</v>
      </c>
      <c r="B39" s="34">
        <f>B40+B41</f>
        <v>0</v>
      </c>
      <c r="C39" s="34">
        <f>C40+C41</f>
        <v>0</v>
      </c>
      <c r="D39" s="34">
        <f>D40+D41</f>
        <v>0</v>
      </c>
    </row>
    <row r="40" spans="1:4">
      <c r="A40" s="167" t="s">
        <v>212</v>
      </c>
      <c r="B40" s="34">
        <v>0</v>
      </c>
      <c r="C40" s="34">
        <v>0</v>
      </c>
      <c r="D40" s="34">
        <v>0</v>
      </c>
    </row>
    <row r="41" spans="1:4">
      <c r="A41" s="167" t="s">
        <v>213</v>
      </c>
      <c r="B41" s="34">
        <v>0</v>
      </c>
      <c r="C41" s="34">
        <v>0</v>
      </c>
      <c r="D41" s="34">
        <v>0</v>
      </c>
    </row>
    <row r="42" spans="1:4">
      <c r="A42" s="154" t="s">
        <v>214</v>
      </c>
      <c r="B42" s="34">
        <f>B43+B44</f>
        <v>0</v>
      </c>
      <c r="C42" s="34">
        <f>C43+C44</f>
        <v>0</v>
      </c>
      <c r="D42" s="34">
        <f>D43+D44</f>
        <v>0</v>
      </c>
    </row>
    <row r="43" spans="1:4">
      <c r="A43" s="167" t="s">
        <v>215</v>
      </c>
      <c r="B43" s="34">
        <v>0</v>
      </c>
      <c r="C43" s="34">
        <v>0</v>
      </c>
      <c r="D43" s="34">
        <v>0</v>
      </c>
    </row>
    <row r="44" spans="1:4">
      <c r="A44" s="167" t="s">
        <v>216</v>
      </c>
      <c r="B44" s="34">
        <v>0</v>
      </c>
      <c r="C44" s="34">
        <v>0</v>
      </c>
      <c r="D44" s="34">
        <v>0</v>
      </c>
    </row>
    <row r="45" spans="1:4">
      <c r="A45" s="166"/>
      <c r="B45" s="34"/>
      <c r="C45" s="34"/>
      <c r="D45" s="34"/>
    </row>
    <row r="46" spans="1:4">
      <c r="A46" s="249" t="s">
        <v>217</v>
      </c>
      <c r="B46" s="251">
        <f>B39-B42</f>
        <v>0</v>
      </c>
      <c r="C46" s="249">
        <f>C39-C42</f>
        <v>0</v>
      </c>
      <c r="D46" s="249">
        <f>D39-D42</f>
        <v>0</v>
      </c>
    </row>
    <row r="47" spans="1:4" ht="15.75" thickBot="1">
      <c r="A47" s="250"/>
      <c r="B47" s="252"/>
      <c r="C47" s="250"/>
      <c r="D47" s="250"/>
    </row>
    <row r="48" spans="1:4" ht="15.75" thickBot="1">
      <c r="A48" s="165"/>
    </row>
    <row r="49" spans="1:4">
      <c r="A49" s="192" t="s">
        <v>203</v>
      </c>
      <c r="B49" s="193" t="s">
        <v>185</v>
      </c>
      <c r="C49" s="253" t="s">
        <v>187</v>
      </c>
      <c r="D49" s="193" t="s">
        <v>188</v>
      </c>
    </row>
    <row r="50" spans="1:4" ht="15.75" thickBot="1">
      <c r="A50" s="194"/>
      <c r="B50" s="195" t="s">
        <v>204</v>
      </c>
      <c r="C50" s="254"/>
      <c r="D50" s="195" t="s">
        <v>205</v>
      </c>
    </row>
    <row r="51" spans="1:4">
      <c r="A51" s="40"/>
      <c r="B51" s="160"/>
      <c r="C51" s="34"/>
      <c r="D51" s="36"/>
    </row>
    <row r="52" spans="1:4">
      <c r="A52" s="168" t="s">
        <v>218</v>
      </c>
      <c r="B52" s="34">
        <v>0</v>
      </c>
      <c r="C52" s="34">
        <v>0</v>
      </c>
      <c r="D52" s="34">
        <v>0</v>
      </c>
    </row>
    <row r="53" spans="1:4">
      <c r="A53" s="168" t="s">
        <v>219</v>
      </c>
      <c r="B53" s="87">
        <f>B54+B55</f>
        <v>0</v>
      </c>
      <c r="C53" s="87">
        <f>C54+C55</f>
        <v>0</v>
      </c>
      <c r="D53" s="87">
        <f>D54+D55</f>
        <v>0</v>
      </c>
    </row>
    <row r="54" spans="1:4">
      <c r="A54" s="167" t="s">
        <v>212</v>
      </c>
      <c r="B54" s="34">
        <v>0</v>
      </c>
      <c r="C54" s="34">
        <v>0</v>
      </c>
      <c r="D54" s="34">
        <v>0</v>
      </c>
    </row>
    <row r="55" spans="1:4">
      <c r="A55" s="167" t="s">
        <v>215</v>
      </c>
      <c r="B55" s="34">
        <v>0</v>
      </c>
      <c r="C55" s="34">
        <v>0</v>
      </c>
      <c r="D55" s="34">
        <v>0</v>
      </c>
    </row>
    <row r="56" spans="1:4">
      <c r="A56" s="166"/>
      <c r="B56" s="34"/>
      <c r="C56" s="34"/>
      <c r="D56" s="34"/>
    </row>
    <row r="57" spans="1:4">
      <c r="A57" s="166" t="s">
        <v>195</v>
      </c>
      <c r="B57" s="34">
        <v>0</v>
      </c>
      <c r="C57" s="34">
        <v>0</v>
      </c>
      <c r="D57" s="34">
        <v>0</v>
      </c>
    </row>
    <row r="58" spans="1:4">
      <c r="A58" s="166"/>
      <c r="B58" s="34"/>
      <c r="C58" s="34"/>
      <c r="D58" s="34"/>
    </row>
    <row r="59" spans="1:4">
      <c r="A59" s="166" t="s">
        <v>198</v>
      </c>
      <c r="B59" s="37">
        <v>0</v>
      </c>
      <c r="C59" s="34">
        <v>0</v>
      </c>
      <c r="D59" s="34">
        <v>0</v>
      </c>
    </row>
    <row r="60" spans="1:4">
      <c r="A60" s="166"/>
      <c r="B60" s="34"/>
      <c r="C60" s="34"/>
      <c r="D60" s="34"/>
    </row>
    <row r="61" spans="1:4">
      <c r="A61" s="154" t="s">
        <v>220</v>
      </c>
      <c r="B61" s="35">
        <f>B52+B53-B57+B59</f>
        <v>0</v>
      </c>
      <c r="C61" s="35">
        <f>C52+C53-C57+C59</f>
        <v>0</v>
      </c>
      <c r="D61" s="35">
        <f>D52+D53-D57+D59</f>
        <v>0</v>
      </c>
    </row>
    <row r="62" spans="1:4">
      <c r="A62" s="154" t="s">
        <v>221</v>
      </c>
      <c r="B62" s="35">
        <f>B61-B53</f>
        <v>0</v>
      </c>
      <c r="C62" s="35">
        <f>C61-C53</f>
        <v>0</v>
      </c>
      <c r="D62" s="35">
        <f>D61-D53</f>
        <v>0</v>
      </c>
    </row>
    <row r="63" spans="1:4" ht="15.75" thickBot="1">
      <c r="A63" s="41"/>
      <c r="B63" s="38"/>
      <c r="C63" s="38"/>
      <c r="D63" s="38"/>
    </row>
    <row r="64" spans="1:4" ht="15.75" thickBot="1">
      <c r="A64" s="362"/>
    </row>
    <row r="65" spans="1:5">
      <c r="A65" s="361" t="s">
        <v>203</v>
      </c>
      <c r="B65" s="255" t="s">
        <v>210</v>
      </c>
      <c r="C65" s="253" t="s">
        <v>187</v>
      </c>
      <c r="D65" s="193" t="s">
        <v>188</v>
      </c>
    </row>
    <row r="66" spans="1:5" ht="15.75" thickBot="1">
      <c r="A66" s="194"/>
      <c r="B66" s="256"/>
      <c r="C66" s="254"/>
      <c r="D66" s="195" t="s">
        <v>205</v>
      </c>
    </row>
    <row r="67" spans="1:5">
      <c r="A67" s="40"/>
      <c r="B67" s="160"/>
      <c r="C67" s="34"/>
      <c r="D67" s="36"/>
    </row>
    <row r="68" spans="1:5">
      <c r="A68" s="168" t="s">
        <v>192</v>
      </c>
      <c r="B68" s="34">
        <v>0</v>
      </c>
      <c r="C68" s="34">
        <v>0</v>
      </c>
      <c r="D68" s="34">
        <v>0</v>
      </c>
    </row>
    <row r="69" spans="1:5">
      <c r="A69" s="168" t="s">
        <v>222</v>
      </c>
      <c r="B69" s="34">
        <f>B70+B71</f>
        <v>0</v>
      </c>
      <c r="C69" s="34">
        <f t="shared" ref="C69:D69" si="0">C70+C71</f>
        <v>0</v>
      </c>
      <c r="D69" s="34">
        <f t="shared" si="0"/>
        <v>0</v>
      </c>
    </row>
    <row r="70" spans="1:5">
      <c r="A70" s="165" t="s">
        <v>213</v>
      </c>
      <c r="B70" s="34">
        <v>0</v>
      </c>
      <c r="C70" s="34">
        <v>0</v>
      </c>
      <c r="D70" s="34">
        <v>0</v>
      </c>
    </row>
    <row r="71" spans="1:5">
      <c r="A71" s="165" t="s">
        <v>216</v>
      </c>
      <c r="B71" s="34">
        <v>0</v>
      </c>
      <c r="C71" s="34">
        <v>0</v>
      </c>
      <c r="D71" s="34">
        <v>0</v>
      </c>
    </row>
    <row r="72" spans="1:5">
      <c r="A72" s="166"/>
      <c r="B72" s="34"/>
      <c r="C72" s="34"/>
      <c r="D72" s="34"/>
    </row>
    <row r="73" spans="1:5">
      <c r="A73" s="166" t="s">
        <v>223</v>
      </c>
      <c r="B73" s="34">
        <v>0</v>
      </c>
      <c r="C73" s="34">
        <v>0</v>
      </c>
      <c r="D73" s="34">
        <v>0</v>
      </c>
    </row>
    <row r="74" spans="1:5">
      <c r="A74" s="166"/>
      <c r="B74" s="34"/>
      <c r="C74" s="34"/>
      <c r="D74" s="34"/>
    </row>
    <row r="75" spans="1:5">
      <c r="A75" s="166" t="s">
        <v>199</v>
      </c>
      <c r="B75" s="37">
        <v>0</v>
      </c>
      <c r="C75" s="34">
        <v>0</v>
      </c>
      <c r="D75" s="34">
        <v>0</v>
      </c>
    </row>
    <row r="76" spans="1:5">
      <c r="A76" s="166"/>
      <c r="B76" s="34"/>
      <c r="C76" s="34"/>
      <c r="D76" s="34"/>
    </row>
    <row r="77" spans="1:5">
      <c r="A77" s="154" t="s">
        <v>224</v>
      </c>
      <c r="B77" s="35">
        <f>B68+B69-B73+B75</f>
        <v>0</v>
      </c>
      <c r="C77" s="96">
        <f>C68+C69-C73+C75</f>
        <v>0</v>
      </c>
      <c r="D77" s="96">
        <f>D68+D69-D73+D75</f>
        <v>0</v>
      </c>
    </row>
    <row r="78" spans="1:5">
      <c r="A78" s="249" t="s">
        <v>225</v>
      </c>
      <c r="B78" s="251"/>
      <c r="C78" s="249"/>
      <c r="D78" s="249"/>
    </row>
    <row r="79" spans="1:5" ht="15.75" thickBot="1">
      <c r="A79" s="250"/>
      <c r="B79" s="252"/>
      <c r="C79" s="250"/>
      <c r="D79" s="250"/>
    </row>
    <row r="80" spans="1:5">
      <c r="B80" s="98"/>
      <c r="C80" s="98"/>
      <c r="E80" s="99"/>
    </row>
    <row r="81" spans="1:4">
      <c r="A81" s="147" t="s">
        <v>446</v>
      </c>
      <c r="B81" s="240" t="s">
        <v>442</v>
      </c>
      <c r="C81" s="240"/>
      <c r="D81" s="240"/>
    </row>
    <row r="82" spans="1:4" ht="23.25" customHeight="1">
      <c r="A82" s="148" t="s">
        <v>440</v>
      </c>
      <c r="B82" s="237" t="s">
        <v>443</v>
      </c>
      <c r="C82" s="237"/>
      <c r="D82" s="237"/>
    </row>
  </sheetData>
  <mergeCells count="21">
    <mergeCell ref="B36:B37"/>
    <mergeCell ref="C36:C37"/>
    <mergeCell ref="A46:A47"/>
    <mergeCell ref="B46:B47"/>
    <mergeCell ref="C46:C47"/>
    <mergeCell ref="A1:D1"/>
    <mergeCell ref="A2:D2"/>
    <mergeCell ref="A3:D3"/>
    <mergeCell ref="A4:D4"/>
    <mergeCell ref="A6:A7"/>
    <mergeCell ref="C6:C7"/>
    <mergeCell ref="B82:D82"/>
    <mergeCell ref="D46:D47"/>
    <mergeCell ref="C49:C50"/>
    <mergeCell ref="B65:B66"/>
    <mergeCell ref="C65:C66"/>
    <mergeCell ref="A78:A79"/>
    <mergeCell ref="B78:B79"/>
    <mergeCell ref="C78:C79"/>
    <mergeCell ref="D78:D79"/>
    <mergeCell ref="B81:D81"/>
  </mergeCells>
  <printOptions horizontalCentered="1"/>
  <pageMargins left="0.70866141732283472" right="0" top="0.74803149606299213" bottom="0.31496062992125984" header="0.31496062992125984" footer="0.55118110236220474"/>
  <pageSetup scale="7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opLeftCell="B31" zoomScale="150" zoomScaleNormal="150" workbookViewId="0">
      <selection activeCell="C89" sqref="C89"/>
    </sheetView>
  </sheetViews>
  <sheetFormatPr baseColWidth="10" defaultRowHeight="15"/>
  <cols>
    <col min="1" max="1" width="3.140625" customWidth="1"/>
    <col min="2" max="2" width="2.5703125" customWidth="1"/>
    <col min="3" max="3" width="42.85546875" customWidth="1"/>
    <col min="4" max="9" width="11.28515625" customWidth="1"/>
  </cols>
  <sheetData>
    <row r="1" spans="1:9">
      <c r="A1" s="200" t="s">
        <v>439</v>
      </c>
      <c r="B1" s="201"/>
      <c r="C1" s="201"/>
      <c r="D1" s="201"/>
      <c r="E1" s="201"/>
      <c r="F1" s="201"/>
      <c r="G1" s="201"/>
      <c r="H1" s="201"/>
      <c r="I1" s="202"/>
    </row>
    <row r="2" spans="1:9">
      <c r="A2" s="292" t="s">
        <v>226</v>
      </c>
      <c r="B2" s="293"/>
      <c r="C2" s="293"/>
      <c r="D2" s="293"/>
      <c r="E2" s="293"/>
      <c r="F2" s="293"/>
      <c r="G2" s="293"/>
      <c r="H2" s="293"/>
      <c r="I2" s="294"/>
    </row>
    <row r="3" spans="1:9">
      <c r="A3" s="292" t="s">
        <v>453</v>
      </c>
      <c r="B3" s="293"/>
      <c r="C3" s="293"/>
      <c r="D3" s="293"/>
      <c r="E3" s="293"/>
      <c r="F3" s="293"/>
      <c r="G3" s="293"/>
      <c r="H3" s="293"/>
      <c r="I3" s="294"/>
    </row>
    <row r="4" spans="1:9" ht="15.75" thickBot="1">
      <c r="A4" s="295" t="s">
        <v>1</v>
      </c>
      <c r="B4" s="296"/>
      <c r="C4" s="296"/>
      <c r="D4" s="296"/>
      <c r="E4" s="296"/>
      <c r="F4" s="296"/>
      <c r="G4" s="296"/>
      <c r="H4" s="296"/>
      <c r="I4" s="297"/>
    </row>
    <row r="5" spans="1:9" ht="15.75" thickBot="1">
      <c r="A5" s="257"/>
      <c r="B5" s="258"/>
      <c r="C5" s="259"/>
      <c r="D5" s="243" t="s">
        <v>227</v>
      </c>
      <c r="E5" s="244"/>
      <c r="F5" s="244"/>
      <c r="G5" s="244"/>
      <c r="H5" s="245"/>
      <c r="I5" s="253" t="s">
        <v>228</v>
      </c>
    </row>
    <row r="6" spans="1:9">
      <c r="A6" s="260" t="s">
        <v>203</v>
      </c>
      <c r="B6" s="261"/>
      <c r="C6" s="262"/>
      <c r="D6" s="253" t="s">
        <v>230</v>
      </c>
      <c r="E6" s="268" t="s">
        <v>231</v>
      </c>
      <c r="F6" s="253" t="s">
        <v>232</v>
      </c>
      <c r="G6" s="253" t="s">
        <v>187</v>
      </c>
      <c r="H6" s="253" t="s">
        <v>233</v>
      </c>
      <c r="I6" s="298"/>
    </row>
    <row r="7" spans="1:9" ht="15.75" thickBot="1">
      <c r="A7" s="263" t="s">
        <v>229</v>
      </c>
      <c r="B7" s="264"/>
      <c r="C7" s="265"/>
      <c r="D7" s="254"/>
      <c r="E7" s="269"/>
      <c r="F7" s="254"/>
      <c r="G7" s="254"/>
      <c r="H7" s="254"/>
      <c r="I7" s="254"/>
    </row>
    <row r="8" spans="1:9">
      <c r="A8" s="288"/>
      <c r="B8" s="289"/>
      <c r="C8" s="290"/>
      <c r="D8" s="43"/>
      <c r="E8" s="43"/>
      <c r="F8" s="43"/>
      <c r="G8" s="43"/>
      <c r="H8" s="43"/>
      <c r="I8" s="43"/>
    </row>
    <row r="9" spans="1:9">
      <c r="A9" s="277" t="s">
        <v>234</v>
      </c>
      <c r="B9" s="278"/>
      <c r="C9" s="291"/>
      <c r="D9" s="43"/>
      <c r="E9" s="43"/>
      <c r="F9" s="43"/>
      <c r="G9" s="43"/>
      <c r="H9" s="43"/>
      <c r="I9" s="43"/>
    </row>
    <row r="10" spans="1:9">
      <c r="A10" s="44"/>
      <c r="B10" s="281" t="s">
        <v>235</v>
      </c>
      <c r="C10" s="282"/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f>H10-D10</f>
        <v>0</v>
      </c>
    </row>
    <row r="11" spans="1:9">
      <c r="A11" s="44"/>
      <c r="B11" s="281" t="s">
        <v>236</v>
      </c>
      <c r="C11" s="282"/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f t="shared" ref="I11:I16" si="0">H11-D11</f>
        <v>0</v>
      </c>
    </row>
    <row r="12" spans="1:9">
      <c r="A12" s="44"/>
      <c r="B12" s="281" t="s">
        <v>237</v>
      </c>
      <c r="C12" s="282"/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f t="shared" si="0"/>
        <v>0</v>
      </c>
    </row>
    <row r="13" spans="1:9">
      <c r="A13" s="44"/>
      <c r="B13" s="281" t="s">
        <v>238</v>
      </c>
      <c r="C13" s="282"/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f t="shared" si="0"/>
        <v>0</v>
      </c>
    </row>
    <row r="14" spans="1:9">
      <c r="A14" s="44"/>
      <c r="B14" s="281" t="s">
        <v>239</v>
      </c>
      <c r="C14" s="282"/>
      <c r="D14" s="129">
        <f>BPRES4!B10</f>
        <v>23201</v>
      </c>
      <c r="E14" s="130">
        <v>0</v>
      </c>
      <c r="F14" s="131">
        <f>D14+E14</f>
        <v>23201</v>
      </c>
      <c r="G14" s="118">
        <v>13921</v>
      </c>
      <c r="H14" s="118">
        <f>G14</f>
        <v>13921</v>
      </c>
      <c r="I14" s="118">
        <f t="shared" si="0"/>
        <v>-9280</v>
      </c>
    </row>
    <row r="15" spans="1:9">
      <c r="A15" s="44"/>
      <c r="B15" s="281" t="s">
        <v>240</v>
      </c>
      <c r="C15" s="282"/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f t="shared" si="0"/>
        <v>0</v>
      </c>
    </row>
    <row r="16" spans="1:9">
      <c r="A16" s="44"/>
      <c r="B16" s="281" t="s">
        <v>241</v>
      </c>
      <c r="C16" s="282"/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f t="shared" si="0"/>
        <v>0</v>
      </c>
    </row>
    <row r="17" spans="1:9">
      <c r="A17" s="287"/>
      <c r="B17" s="281" t="s">
        <v>242</v>
      </c>
      <c r="C17" s="282"/>
      <c r="D17" s="285">
        <f>D19+D20+D21+D22+D23+D24+D25+D26+D27+D28+D29</f>
        <v>0</v>
      </c>
      <c r="E17" s="285">
        <f t="shared" ref="E17:H17" si="1">E19+E20+E21+E22+E23+E24+E25+E26+E27+E28+E29</f>
        <v>0</v>
      </c>
      <c r="F17" s="285">
        <f t="shared" si="1"/>
        <v>0</v>
      </c>
      <c r="G17" s="285">
        <f t="shared" si="1"/>
        <v>0</v>
      </c>
      <c r="H17" s="285">
        <f t="shared" si="1"/>
        <v>0</v>
      </c>
      <c r="I17" s="286">
        <f>I19+I20+I21+I22+I23+I24+I25+I26+I27+I28+I29</f>
        <v>0</v>
      </c>
    </row>
    <row r="18" spans="1:9">
      <c r="A18" s="287"/>
      <c r="B18" s="281" t="s">
        <v>243</v>
      </c>
      <c r="C18" s="282"/>
      <c r="D18" s="285"/>
      <c r="E18" s="285"/>
      <c r="F18" s="285"/>
      <c r="G18" s="285"/>
      <c r="H18" s="285"/>
      <c r="I18" s="286"/>
    </row>
    <row r="19" spans="1:9">
      <c r="A19" s="44"/>
      <c r="B19" s="45"/>
      <c r="C19" s="46" t="s">
        <v>244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f t="shared" ref="I19:I41" si="2">H19-D19</f>
        <v>0</v>
      </c>
    </row>
    <row r="20" spans="1:9">
      <c r="A20" s="44"/>
      <c r="B20" s="45"/>
      <c r="C20" s="46" t="s">
        <v>245</v>
      </c>
      <c r="D20" s="100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f t="shared" si="2"/>
        <v>0</v>
      </c>
    </row>
    <row r="21" spans="1:9">
      <c r="A21" s="44"/>
      <c r="B21" s="45"/>
      <c r="C21" s="46" t="s">
        <v>246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f t="shared" si="2"/>
        <v>0</v>
      </c>
    </row>
    <row r="22" spans="1:9">
      <c r="A22" s="44"/>
      <c r="B22" s="45"/>
      <c r="C22" s="46" t="s">
        <v>247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f t="shared" si="2"/>
        <v>0</v>
      </c>
    </row>
    <row r="23" spans="1:9">
      <c r="A23" s="44"/>
      <c r="B23" s="45"/>
      <c r="C23" s="46" t="s">
        <v>248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f t="shared" si="2"/>
        <v>0</v>
      </c>
    </row>
    <row r="24" spans="1:9">
      <c r="A24" s="44"/>
      <c r="B24" s="45"/>
      <c r="C24" s="46" t="s">
        <v>249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f t="shared" si="2"/>
        <v>0</v>
      </c>
    </row>
    <row r="25" spans="1:9">
      <c r="A25" s="44"/>
      <c r="B25" s="45"/>
      <c r="C25" s="46" t="s">
        <v>250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f t="shared" si="2"/>
        <v>0</v>
      </c>
    </row>
    <row r="26" spans="1:9">
      <c r="A26" s="44"/>
      <c r="B26" s="45"/>
      <c r="C26" s="46" t="s">
        <v>251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f t="shared" si="2"/>
        <v>0</v>
      </c>
    </row>
    <row r="27" spans="1:9">
      <c r="A27" s="44"/>
      <c r="B27" s="45"/>
      <c r="C27" s="46" t="s">
        <v>252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f t="shared" si="2"/>
        <v>0</v>
      </c>
    </row>
    <row r="28" spans="1:9">
      <c r="A28" s="44"/>
      <c r="B28" s="45"/>
      <c r="C28" s="46" t="s">
        <v>253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00">
        <f t="shared" si="2"/>
        <v>0</v>
      </c>
    </row>
    <row r="29" spans="1:9">
      <c r="A29" s="44"/>
      <c r="B29" s="45"/>
      <c r="C29" s="46" t="s">
        <v>254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f t="shared" si="2"/>
        <v>0</v>
      </c>
    </row>
    <row r="30" spans="1:9">
      <c r="A30" s="44"/>
      <c r="B30" s="281" t="s">
        <v>255</v>
      </c>
      <c r="C30" s="282"/>
      <c r="D30" s="100">
        <f>D31+D32+D33+D34+D35</f>
        <v>0</v>
      </c>
      <c r="E30" s="100">
        <f t="shared" ref="E30:I30" si="3">E31+E32+E33+E34+E35</f>
        <v>0</v>
      </c>
      <c r="F30" s="100">
        <f t="shared" si="3"/>
        <v>0</v>
      </c>
      <c r="G30" s="100">
        <f t="shared" si="3"/>
        <v>0</v>
      </c>
      <c r="H30" s="100">
        <f t="shared" si="3"/>
        <v>0</v>
      </c>
      <c r="I30" s="100">
        <f t="shared" si="3"/>
        <v>0</v>
      </c>
    </row>
    <row r="31" spans="1:9">
      <c r="A31" s="44"/>
      <c r="B31" s="45"/>
      <c r="C31" s="46" t="s">
        <v>256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f t="shared" si="2"/>
        <v>0</v>
      </c>
    </row>
    <row r="32" spans="1:9">
      <c r="A32" s="44"/>
      <c r="B32" s="45"/>
      <c r="C32" s="46" t="s">
        <v>257</v>
      </c>
      <c r="D32" s="100">
        <v>0</v>
      </c>
      <c r="E32" s="100">
        <v>0</v>
      </c>
      <c r="F32" s="100">
        <v>0</v>
      </c>
      <c r="G32" s="100">
        <v>0</v>
      </c>
      <c r="H32" s="100">
        <v>0</v>
      </c>
      <c r="I32" s="100">
        <f t="shared" si="2"/>
        <v>0</v>
      </c>
    </row>
    <row r="33" spans="1:9">
      <c r="A33" s="44"/>
      <c r="B33" s="45"/>
      <c r="C33" s="46" t="s">
        <v>258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f t="shared" si="2"/>
        <v>0</v>
      </c>
    </row>
    <row r="34" spans="1:9">
      <c r="A34" s="44"/>
      <c r="B34" s="45"/>
      <c r="C34" s="46" t="s">
        <v>259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f t="shared" si="2"/>
        <v>0</v>
      </c>
    </row>
    <row r="35" spans="1:9">
      <c r="A35" s="44"/>
      <c r="B35" s="45"/>
      <c r="C35" s="46" t="s">
        <v>260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f t="shared" si="2"/>
        <v>0</v>
      </c>
    </row>
    <row r="36" spans="1:9">
      <c r="A36" s="44"/>
      <c r="B36" s="281" t="s">
        <v>261</v>
      </c>
      <c r="C36" s="282"/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f t="shared" si="2"/>
        <v>0</v>
      </c>
    </row>
    <row r="37" spans="1:9">
      <c r="A37" s="44"/>
      <c r="B37" s="281" t="s">
        <v>262</v>
      </c>
      <c r="C37" s="282"/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f t="shared" si="2"/>
        <v>0</v>
      </c>
    </row>
    <row r="38" spans="1:9">
      <c r="A38" s="44"/>
      <c r="B38" s="45"/>
      <c r="C38" s="46" t="s">
        <v>263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f t="shared" si="2"/>
        <v>0</v>
      </c>
    </row>
    <row r="39" spans="1:9">
      <c r="A39" s="44"/>
      <c r="B39" s="281" t="s">
        <v>264</v>
      </c>
      <c r="C39" s="282"/>
      <c r="D39" s="100">
        <f>D40+D41</f>
        <v>0</v>
      </c>
      <c r="E39" s="100">
        <f t="shared" ref="E39:I39" si="4">E40+E41</f>
        <v>0</v>
      </c>
      <c r="F39" s="100">
        <f t="shared" si="4"/>
        <v>0</v>
      </c>
      <c r="G39" s="100">
        <f t="shared" si="4"/>
        <v>0</v>
      </c>
      <c r="H39" s="100">
        <f t="shared" si="4"/>
        <v>0</v>
      </c>
      <c r="I39" s="100">
        <f t="shared" si="4"/>
        <v>0</v>
      </c>
    </row>
    <row r="40" spans="1:9">
      <c r="A40" s="44"/>
      <c r="B40" s="45"/>
      <c r="C40" s="46" t="s">
        <v>265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f t="shared" si="2"/>
        <v>0</v>
      </c>
    </row>
    <row r="41" spans="1:9">
      <c r="A41" s="44"/>
      <c r="B41" s="45"/>
      <c r="C41" s="46" t="s">
        <v>266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f t="shared" si="2"/>
        <v>0</v>
      </c>
    </row>
    <row r="42" spans="1:9">
      <c r="A42" s="47"/>
      <c r="B42" s="42"/>
      <c r="C42" s="48"/>
      <c r="D42" s="100"/>
      <c r="E42" s="100"/>
      <c r="F42" s="100"/>
      <c r="G42" s="100"/>
      <c r="H42" s="100"/>
      <c r="I42" s="100"/>
    </row>
    <row r="43" spans="1:9">
      <c r="A43" s="277" t="s">
        <v>267</v>
      </c>
      <c r="B43" s="278"/>
      <c r="C43" s="273"/>
      <c r="D43" s="283">
        <f>D10+D11+D12+D13+D14+D15+D16+D17+D30+D36+D37+D39</f>
        <v>23201</v>
      </c>
      <c r="E43" s="276">
        <f t="shared" ref="E43:I43" si="5">E10+E11+E12+E13+E14+E15+E16+E17+E30+E36+E37+E39</f>
        <v>0</v>
      </c>
      <c r="F43" s="276">
        <f t="shared" si="5"/>
        <v>23201</v>
      </c>
      <c r="G43" s="276">
        <f t="shared" si="5"/>
        <v>13921</v>
      </c>
      <c r="H43" s="276">
        <f t="shared" si="5"/>
        <v>13921</v>
      </c>
      <c r="I43" s="276">
        <f t="shared" si="5"/>
        <v>-9280</v>
      </c>
    </row>
    <row r="44" spans="1:9">
      <c r="A44" s="277" t="s">
        <v>268</v>
      </c>
      <c r="B44" s="278"/>
      <c r="C44" s="273"/>
      <c r="D44" s="283"/>
      <c r="E44" s="276"/>
      <c r="F44" s="276"/>
      <c r="G44" s="276"/>
      <c r="H44" s="276"/>
      <c r="I44" s="276"/>
    </row>
    <row r="45" spans="1:9">
      <c r="A45" s="277" t="s">
        <v>269</v>
      </c>
      <c r="B45" s="278"/>
      <c r="C45" s="273"/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100">
        <f t="shared" ref="I45" si="6">H45-D45</f>
        <v>0</v>
      </c>
    </row>
    <row r="46" spans="1:9">
      <c r="A46" s="47"/>
      <c r="B46" s="42"/>
      <c r="C46" s="48"/>
      <c r="D46" s="100"/>
      <c r="E46" s="100"/>
      <c r="F46" s="100"/>
      <c r="G46" s="100"/>
      <c r="H46" s="100"/>
      <c r="I46" s="100"/>
    </row>
    <row r="47" spans="1:9">
      <c r="A47" s="277" t="s">
        <v>270</v>
      </c>
      <c r="B47" s="278"/>
      <c r="C47" s="273"/>
      <c r="D47" s="43"/>
      <c r="E47" s="43"/>
      <c r="F47" s="43"/>
      <c r="G47" s="43"/>
      <c r="H47" s="43"/>
      <c r="I47" s="43"/>
    </row>
    <row r="48" spans="1:9">
      <c r="A48" s="44"/>
      <c r="B48" s="281" t="s">
        <v>271</v>
      </c>
      <c r="C48" s="282"/>
      <c r="D48" s="100">
        <f>D49+D50+D51+D53+D54+D55+D56</f>
        <v>0</v>
      </c>
      <c r="E48" s="100">
        <f t="shared" ref="E48:H48" si="7">E49+E50+E51+E53+E54+E55+E56</f>
        <v>0</v>
      </c>
      <c r="F48" s="100">
        <f t="shared" si="7"/>
        <v>0</v>
      </c>
      <c r="G48" s="100">
        <f t="shared" si="7"/>
        <v>0</v>
      </c>
      <c r="H48" s="100">
        <f t="shared" si="7"/>
        <v>0</v>
      </c>
      <c r="I48" s="100">
        <f t="shared" ref="I48:I72" si="8">F48-G48</f>
        <v>0</v>
      </c>
    </row>
    <row r="49" spans="1:9" ht="23.25" customHeight="1">
      <c r="A49" s="44"/>
      <c r="B49" s="45"/>
      <c r="C49" s="86" t="s">
        <v>272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f t="shared" ref="I49:I56" si="9">H49-D49</f>
        <v>0</v>
      </c>
    </row>
    <row r="50" spans="1:9">
      <c r="A50" s="44"/>
      <c r="B50" s="45"/>
      <c r="C50" s="46" t="s">
        <v>273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f t="shared" si="9"/>
        <v>0</v>
      </c>
    </row>
    <row r="51" spans="1:9">
      <c r="A51" s="44"/>
      <c r="B51" s="45"/>
      <c r="C51" s="46" t="s">
        <v>274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f t="shared" si="9"/>
        <v>0</v>
      </c>
    </row>
    <row r="52" spans="1:9" ht="30" customHeight="1">
      <c r="A52" s="44"/>
      <c r="B52" s="45"/>
      <c r="C52" s="86" t="s">
        <v>275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f t="shared" si="9"/>
        <v>0</v>
      </c>
    </row>
    <row r="53" spans="1:9">
      <c r="A53" s="44"/>
      <c r="B53" s="45"/>
      <c r="C53" s="46" t="s">
        <v>276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00">
        <f t="shared" si="9"/>
        <v>0</v>
      </c>
    </row>
    <row r="54" spans="1:9" ht="21.75" customHeight="1">
      <c r="A54" s="44"/>
      <c r="B54" s="45"/>
      <c r="C54" s="86" t="s">
        <v>277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f t="shared" si="9"/>
        <v>0</v>
      </c>
    </row>
    <row r="55" spans="1:9" ht="21.75" customHeight="1">
      <c r="A55" s="44"/>
      <c r="B55" s="45"/>
      <c r="C55" s="86" t="s">
        <v>278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f t="shared" si="9"/>
        <v>0</v>
      </c>
    </row>
    <row r="56" spans="1:9" ht="21.75" customHeight="1">
      <c r="A56" s="44"/>
      <c r="B56" s="45"/>
      <c r="C56" s="149" t="s">
        <v>279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00">
        <f t="shared" si="9"/>
        <v>0</v>
      </c>
    </row>
    <row r="57" spans="1:9">
      <c r="A57" s="44"/>
      <c r="B57" s="281" t="s">
        <v>280</v>
      </c>
      <c r="C57" s="282"/>
      <c r="D57" s="100">
        <f>D58+D59+D60+D61</f>
        <v>0</v>
      </c>
      <c r="E57" s="100">
        <f t="shared" ref="E57:H57" si="10">E58+E59+E60+E61</f>
        <v>0</v>
      </c>
      <c r="F57" s="100">
        <f t="shared" si="10"/>
        <v>0</v>
      </c>
      <c r="G57" s="100">
        <f t="shared" si="10"/>
        <v>0</v>
      </c>
      <c r="H57" s="100">
        <f t="shared" si="10"/>
        <v>0</v>
      </c>
      <c r="I57" s="100">
        <v>0</v>
      </c>
    </row>
    <row r="58" spans="1:9">
      <c r="A58" s="44"/>
      <c r="B58" s="45"/>
      <c r="C58" s="46" t="s">
        <v>281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f t="shared" ref="I58:I66" si="11">H58-D58</f>
        <v>0</v>
      </c>
    </row>
    <row r="59" spans="1:9">
      <c r="A59" s="44"/>
      <c r="B59" s="45"/>
      <c r="C59" s="46" t="s">
        <v>282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f t="shared" si="11"/>
        <v>0</v>
      </c>
    </row>
    <row r="60" spans="1:9">
      <c r="A60" s="44"/>
      <c r="B60" s="45"/>
      <c r="C60" s="46" t="s">
        <v>283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00">
        <f t="shared" si="11"/>
        <v>0</v>
      </c>
    </row>
    <row r="61" spans="1:9">
      <c r="A61" s="44"/>
      <c r="B61" s="45"/>
      <c r="C61" s="46" t="s">
        <v>284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00">
        <f t="shared" si="11"/>
        <v>0</v>
      </c>
    </row>
    <row r="62" spans="1:9">
      <c r="A62" s="44"/>
      <c r="B62" s="281" t="s">
        <v>285</v>
      </c>
      <c r="C62" s="282"/>
      <c r="D62" s="100">
        <f>D63+D64</f>
        <v>0</v>
      </c>
      <c r="E62" s="100">
        <f t="shared" ref="E62:I62" si="12">E63+E64</f>
        <v>0</v>
      </c>
      <c r="F62" s="100">
        <f t="shared" si="12"/>
        <v>0</v>
      </c>
      <c r="G62" s="100">
        <f t="shared" si="12"/>
        <v>0</v>
      </c>
      <c r="H62" s="100">
        <f t="shared" si="12"/>
        <v>0</v>
      </c>
      <c r="I62" s="100">
        <f t="shared" si="12"/>
        <v>0</v>
      </c>
    </row>
    <row r="63" spans="1:9" ht="21.75" customHeight="1">
      <c r="A63" s="44"/>
      <c r="B63" s="45"/>
      <c r="C63" s="86" t="s">
        <v>286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f t="shared" si="11"/>
        <v>0</v>
      </c>
    </row>
    <row r="64" spans="1:9">
      <c r="A64" s="44"/>
      <c r="B64" s="45"/>
      <c r="C64" s="46" t="s">
        <v>287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f t="shared" si="11"/>
        <v>0</v>
      </c>
    </row>
    <row r="65" spans="1:9" ht="21.75" customHeight="1">
      <c r="A65" s="44"/>
      <c r="B65" s="284" t="s">
        <v>288</v>
      </c>
      <c r="C65" s="275"/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00">
        <f t="shared" si="11"/>
        <v>0</v>
      </c>
    </row>
    <row r="66" spans="1:9">
      <c r="A66" s="44"/>
      <c r="B66" s="281" t="s">
        <v>289</v>
      </c>
      <c r="C66" s="282"/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f t="shared" si="11"/>
        <v>0</v>
      </c>
    </row>
    <row r="67" spans="1:9">
      <c r="A67" s="47"/>
      <c r="B67" s="279"/>
      <c r="C67" s="280"/>
      <c r="D67" s="100"/>
      <c r="E67" s="100"/>
      <c r="F67" s="100"/>
      <c r="G67" s="100"/>
      <c r="H67" s="100"/>
      <c r="I67" s="100"/>
    </row>
    <row r="68" spans="1:9">
      <c r="A68" s="277" t="s">
        <v>290</v>
      </c>
      <c r="B68" s="278"/>
      <c r="C68" s="273"/>
      <c r="D68" s="100">
        <f>D48+D57+D62+D65+D66</f>
        <v>0</v>
      </c>
      <c r="E68" s="100">
        <f t="shared" ref="E68:I68" si="13">E48+E57+E62+E65+E66</f>
        <v>0</v>
      </c>
      <c r="F68" s="100">
        <f t="shared" si="13"/>
        <v>0</v>
      </c>
      <c r="G68" s="100">
        <f t="shared" si="13"/>
        <v>0</v>
      </c>
      <c r="H68" s="100">
        <f t="shared" si="13"/>
        <v>0</v>
      </c>
      <c r="I68" s="100">
        <f t="shared" si="13"/>
        <v>0</v>
      </c>
    </row>
    <row r="69" spans="1:9">
      <c r="A69" s="47"/>
      <c r="B69" s="279"/>
      <c r="C69" s="280"/>
      <c r="D69" s="100"/>
      <c r="E69" s="100"/>
      <c r="F69" s="100"/>
      <c r="G69" s="100"/>
      <c r="H69" s="100"/>
      <c r="I69" s="100"/>
    </row>
    <row r="70" spans="1:9">
      <c r="A70" s="277" t="s">
        <v>291</v>
      </c>
      <c r="B70" s="278"/>
      <c r="C70" s="273"/>
      <c r="D70" s="100">
        <f>D71</f>
        <v>0</v>
      </c>
      <c r="E70" s="100">
        <f t="shared" ref="E70:I70" si="14">E71</f>
        <v>0</v>
      </c>
      <c r="F70" s="100">
        <f t="shared" si="14"/>
        <v>0</v>
      </c>
      <c r="G70" s="100">
        <f t="shared" si="14"/>
        <v>0</v>
      </c>
      <c r="H70" s="100">
        <f t="shared" si="14"/>
        <v>0</v>
      </c>
      <c r="I70" s="100">
        <f t="shared" si="14"/>
        <v>0</v>
      </c>
    </row>
    <row r="71" spans="1:9">
      <c r="A71" s="44"/>
      <c r="B71" s="281" t="s">
        <v>292</v>
      </c>
      <c r="C71" s="282"/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f t="shared" ref="I71" si="15">H71-D71</f>
        <v>0</v>
      </c>
    </row>
    <row r="72" spans="1:9">
      <c r="A72" s="47"/>
      <c r="B72" s="279"/>
      <c r="C72" s="280"/>
      <c r="D72" s="100"/>
      <c r="E72" s="100"/>
      <c r="F72" s="100"/>
      <c r="G72" s="100"/>
      <c r="H72" s="100"/>
      <c r="I72" s="100">
        <f t="shared" si="8"/>
        <v>0</v>
      </c>
    </row>
    <row r="73" spans="1:9">
      <c r="A73" s="277" t="s">
        <v>293</v>
      </c>
      <c r="B73" s="278"/>
      <c r="C73" s="273"/>
      <c r="D73" s="118">
        <f>D43+D68+D70</f>
        <v>23201</v>
      </c>
      <c r="E73" s="118">
        <f t="shared" ref="E73:I73" si="16">E43+E68+E70</f>
        <v>0</v>
      </c>
      <c r="F73" s="118">
        <f t="shared" si="16"/>
        <v>23201</v>
      </c>
      <c r="G73" s="118">
        <f t="shared" si="16"/>
        <v>13921</v>
      </c>
      <c r="H73" s="118">
        <f t="shared" si="16"/>
        <v>13921</v>
      </c>
      <c r="I73" s="118">
        <f t="shared" si="16"/>
        <v>-9280</v>
      </c>
    </row>
    <row r="74" spans="1:9">
      <c r="A74" s="47"/>
      <c r="B74" s="279"/>
      <c r="C74" s="280"/>
      <c r="D74" s="100"/>
      <c r="E74" s="100"/>
      <c r="F74" s="100"/>
      <c r="G74" s="100"/>
      <c r="H74" s="100"/>
      <c r="I74" s="100"/>
    </row>
    <row r="75" spans="1:9">
      <c r="A75" s="44"/>
      <c r="B75" s="272" t="s">
        <v>294</v>
      </c>
      <c r="C75" s="273"/>
      <c r="D75" s="100"/>
      <c r="E75" s="100"/>
      <c r="F75" s="100"/>
      <c r="G75" s="100"/>
      <c r="H75" s="100"/>
      <c r="I75" s="100"/>
    </row>
    <row r="76" spans="1:9" ht="19.5" customHeight="1">
      <c r="A76" s="44"/>
      <c r="B76" s="274" t="s">
        <v>295</v>
      </c>
      <c r="C76" s="275"/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f t="shared" ref="I76:I77" si="17">H76-D76</f>
        <v>0</v>
      </c>
    </row>
    <row r="77" spans="1:9" ht="21.75" customHeight="1">
      <c r="A77" s="44"/>
      <c r="B77" s="274" t="s">
        <v>296</v>
      </c>
      <c r="C77" s="275"/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f t="shared" si="17"/>
        <v>0</v>
      </c>
    </row>
    <row r="78" spans="1:9">
      <c r="A78" s="44"/>
      <c r="B78" s="272" t="s">
        <v>297</v>
      </c>
      <c r="C78" s="273"/>
      <c r="D78" s="100">
        <f>D76+D77</f>
        <v>0</v>
      </c>
      <c r="E78" s="100">
        <f t="shared" ref="E78:I78" si="18">E76+E77</f>
        <v>0</v>
      </c>
      <c r="F78" s="100">
        <f t="shared" si="18"/>
        <v>0</v>
      </c>
      <c r="G78" s="100">
        <f t="shared" si="18"/>
        <v>0</v>
      </c>
      <c r="H78" s="100">
        <f t="shared" si="18"/>
        <v>0</v>
      </c>
      <c r="I78" s="100">
        <f t="shared" si="18"/>
        <v>0</v>
      </c>
    </row>
    <row r="79" spans="1:9" ht="15.75" thickBot="1">
      <c r="A79" s="50"/>
      <c r="B79" s="270"/>
      <c r="C79" s="271"/>
      <c r="D79" s="51"/>
      <c r="E79" s="51"/>
      <c r="F79" s="51"/>
      <c r="G79" s="51"/>
      <c r="H79" s="51"/>
      <c r="I79" s="51"/>
    </row>
    <row r="80" spans="1:9">
      <c r="A80" s="215"/>
      <c r="B80" s="215"/>
      <c r="C80" s="215"/>
      <c r="D80" s="215"/>
      <c r="E80" s="215"/>
      <c r="F80" s="215"/>
      <c r="G80" s="215"/>
      <c r="H80" s="215"/>
      <c r="I80" s="215"/>
    </row>
    <row r="83" spans="2:9">
      <c r="B83" s="124"/>
      <c r="C83" s="140" t="s">
        <v>446</v>
      </c>
      <c r="D83" s="143"/>
      <c r="E83" s="142"/>
      <c r="F83" s="214" t="s">
        <v>442</v>
      </c>
      <c r="G83" s="214"/>
      <c r="H83" s="214"/>
      <c r="I83" s="214"/>
    </row>
    <row r="84" spans="2:9" ht="27" customHeight="1">
      <c r="B84" s="125"/>
      <c r="C84" s="141" t="s">
        <v>444</v>
      </c>
      <c r="D84" s="144"/>
      <c r="E84" s="142"/>
      <c r="F84" s="213" t="s">
        <v>443</v>
      </c>
      <c r="G84" s="213"/>
      <c r="H84" s="213"/>
      <c r="I84" s="213"/>
    </row>
  </sheetData>
  <mergeCells count="6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B15:C15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A47:C47"/>
    <mergeCell ref="B74:C74"/>
    <mergeCell ref="D43:D44"/>
    <mergeCell ref="B65:C65"/>
    <mergeCell ref="F43:F44"/>
    <mergeCell ref="G43:G44"/>
    <mergeCell ref="B66:C66"/>
    <mergeCell ref="B48:C48"/>
    <mergeCell ref="B57:C57"/>
    <mergeCell ref="B62:C62"/>
    <mergeCell ref="B72:C72"/>
    <mergeCell ref="I43:I44"/>
    <mergeCell ref="A45:C45"/>
    <mergeCell ref="E43:E44"/>
    <mergeCell ref="A73:C73"/>
    <mergeCell ref="H43:H44"/>
    <mergeCell ref="B67:C67"/>
    <mergeCell ref="A68:C68"/>
    <mergeCell ref="B69:C69"/>
    <mergeCell ref="A70:C70"/>
    <mergeCell ref="B71:C71"/>
    <mergeCell ref="F83:I83"/>
    <mergeCell ref="F84:I84"/>
    <mergeCell ref="B79:C79"/>
    <mergeCell ref="A80:I80"/>
    <mergeCell ref="B75:C75"/>
    <mergeCell ref="B78:C78"/>
    <mergeCell ref="B76:C76"/>
    <mergeCell ref="B77:C77"/>
  </mergeCells>
  <printOptions horizontalCentered="1"/>
  <pageMargins left="0.70866141732283472" right="0" top="0.39370078740157483" bottom="0" header="0.31496062992125984" footer="0.31496062992125984"/>
  <pageSetup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3"/>
  <sheetViews>
    <sheetView zoomScale="150" zoomScaleNormal="150" workbookViewId="0">
      <selection sqref="A1:H1"/>
    </sheetView>
  </sheetViews>
  <sheetFormatPr baseColWidth="10" defaultRowHeight="15"/>
  <cols>
    <col min="1" max="1" width="3.85546875" customWidth="1"/>
    <col min="2" max="2" width="46.5703125" customWidth="1"/>
  </cols>
  <sheetData>
    <row r="1" spans="1:8">
      <c r="A1" s="305" t="s">
        <v>439</v>
      </c>
      <c r="B1" s="306"/>
      <c r="C1" s="306"/>
      <c r="D1" s="306"/>
      <c r="E1" s="306"/>
      <c r="F1" s="306"/>
      <c r="G1" s="306"/>
      <c r="H1" s="307"/>
    </row>
    <row r="2" spans="1:8">
      <c r="A2" s="308" t="s">
        <v>298</v>
      </c>
      <c r="B2" s="309"/>
      <c r="C2" s="309"/>
      <c r="D2" s="309"/>
      <c r="E2" s="309"/>
      <c r="F2" s="309"/>
      <c r="G2" s="309"/>
      <c r="H2" s="310"/>
    </row>
    <row r="3" spans="1:8" ht="14.25" customHeight="1">
      <c r="A3" s="308" t="s">
        <v>299</v>
      </c>
      <c r="B3" s="309"/>
      <c r="C3" s="309"/>
      <c r="D3" s="309"/>
      <c r="E3" s="309"/>
      <c r="F3" s="309"/>
      <c r="G3" s="309"/>
      <c r="H3" s="310"/>
    </row>
    <row r="4" spans="1:8">
      <c r="A4" s="308" t="s">
        <v>453</v>
      </c>
      <c r="B4" s="309"/>
      <c r="C4" s="309"/>
      <c r="D4" s="309"/>
      <c r="E4" s="309"/>
      <c r="F4" s="309"/>
      <c r="G4" s="309"/>
      <c r="H4" s="310"/>
    </row>
    <row r="5" spans="1:8" ht="15.75" thickBot="1">
      <c r="A5" s="311" t="s">
        <v>1</v>
      </c>
      <c r="B5" s="312"/>
      <c r="C5" s="312"/>
      <c r="D5" s="312"/>
      <c r="E5" s="312"/>
      <c r="F5" s="312"/>
      <c r="G5" s="312"/>
      <c r="H5" s="313"/>
    </row>
    <row r="6" spans="1:8" ht="15.75" thickBot="1">
      <c r="A6" s="314" t="s">
        <v>2</v>
      </c>
      <c r="B6" s="315"/>
      <c r="C6" s="318" t="s">
        <v>300</v>
      </c>
      <c r="D6" s="319"/>
      <c r="E6" s="319"/>
      <c r="F6" s="319"/>
      <c r="G6" s="320"/>
      <c r="H6" s="321" t="s">
        <v>301</v>
      </c>
    </row>
    <row r="7" spans="1:8" ht="15.75" thickBot="1">
      <c r="A7" s="316"/>
      <c r="B7" s="317"/>
      <c r="C7" s="196" t="s">
        <v>186</v>
      </c>
      <c r="D7" s="196" t="s">
        <v>302</v>
      </c>
      <c r="E7" s="196" t="s">
        <v>303</v>
      </c>
      <c r="F7" s="196" t="s">
        <v>187</v>
      </c>
      <c r="G7" s="196" t="s">
        <v>189</v>
      </c>
      <c r="H7" s="322"/>
    </row>
    <row r="8" spans="1:8">
      <c r="A8" s="323" t="s">
        <v>304</v>
      </c>
      <c r="B8" s="324"/>
      <c r="C8" s="169">
        <f>C9+C17+C27+C37+C47+C57+C61+C70+C74</f>
        <v>23201</v>
      </c>
      <c r="D8" s="171">
        <f t="shared" ref="D8:H8" si="0">D9+D17+D27+D37+D47+D57+D61+D70+D74</f>
        <v>0</v>
      </c>
      <c r="E8" s="170">
        <f t="shared" si="0"/>
        <v>23201</v>
      </c>
      <c r="F8" s="170">
        <f t="shared" si="0"/>
        <v>13921</v>
      </c>
      <c r="G8" s="170">
        <f t="shared" si="0"/>
        <v>13921</v>
      </c>
      <c r="H8" s="104">
        <f t="shared" si="0"/>
        <v>9280</v>
      </c>
    </row>
    <row r="9" spans="1:8">
      <c r="A9" s="303" t="s">
        <v>305</v>
      </c>
      <c r="B9" s="304"/>
      <c r="C9" s="102">
        <f t="shared" ref="C9:H9" si="1">C10+C11+C12+C13+C14+C15+C16</f>
        <v>0</v>
      </c>
      <c r="D9" s="103">
        <f t="shared" si="1"/>
        <v>0</v>
      </c>
      <c r="E9" s="103">
        <f t="shared" si="1"/>
        <v>0</v>
      </c>
      <c r="F9" s="103">
        <f t="shared" si="1"/>
        <v>0</v>
      </c>
      <c r="G9" s="103">
        <f t="shared" si="1"/>
        <v>0</v>
      </c>
      <c r="H9" s="103">
        <f t="shared" si="1"/>
        <v>0</v>
      </c>
    </row>
    <row r="10" spans="1:8">
      <c r="A10" s="54"/>
      <c r="B10" s="53" t="s">
        <v>306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f>E10-F10</f>
        <v>0</v>
      </c>
    </row>
    <row r="11" spans="1:8">
      <c r="A11" s="54"/>
      <c r="B11" s="53" t="s">
        <v>307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f t="shared" ref="H11:H56" si="2">E11-F11</f>
        <v>0</v>
      </c>
    </row>
    <row r="12" spans="1:8">
      <c r="A12" s="54"/>
      <c r="B12" s="53" t="s">
        <v>308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f t="shared" si="2"/>
        <v>0</v>
      </c>
    </row>
    <row r="13" spans="1:8">
      <c r="A13" s="54"/>
      <c r="B13" s="53" t="s">
        <v>309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f t="shared" si="2"/>
        <v>0</v>
      </c>
    </row>
    <row r="14" spans="1:8">
      <c r="A14" s="54"/>
      <c r="B14" s="53" t="s">
        <v>310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f t="shared" si="2"/>
        <v>0</v>
      </c>
    </row>
    <row r="15" spans="1:8">
      <c r="A15" s="54"/>
      <c r="B15" s="53" t="s">
        <v>311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f t="shared" si="2"/>
        <v>0</v>
      </c>
    </row>
    <row r="16" spans="1:8">
      <c r="A16" s="54"/>
      <c r="B16" s="53" t="s">
        <v>312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f t="shared" si="2"/>
        <v>0</v>
      </c>
    </row>
    <row r="17" spans="1:8">
      <c r="A17" s="303" t="s">
        <v>313</v>
      </c>
      <c r="B17" s="304"/>
      <c r="C17" s="102">
        <f>C18+C19+C20+C21+C22+C23+C24+C25+C26</f>
        <v>0</v>
      </c>
      <c r="D17" s="102">
        <f t="shared" ref="D17:H17" si="3">D18+D19+D20+D21+D22+D23+D24+D25+D26</f>
        <v>0</v>
      </c>
      <c r="E17" s="102">
        <f t="shared" si="3"/>
        <v>0</v>
      </c>
      <c r="F17" s="102">
        <f t="shared" si="3"/>
        <v>0</v>
      </c>
      <c r="G17" s="102">
        <f t="shared" si="3"/>
        <v>0</v>
      </c>
      <c r="H17" s="102">
        <f t="shared" si="3"/>
        <v>0</v>
      </c>
    </row>
    <row r="18" spans="1:8">
      <c r="A18" s="54"/>
      <c r="B18" s="53" t="s">
        <v>314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f t="shared" si="2"/>
        <v>0</v>
      </c>
    </row>
    <row r="19" spans="1:8">
      <c r="A19" s="54"/>
      <c r="B19" s="53" t="s">
        <v>315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f t="shared" si="2"/>
        <v>0</v>
      </c>
    </row>
    <row r="20" spans="1:8">
      <c r="A20" s="54"/>
      <c r="B20" s="53" t="s">
        <v>316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f t="shared" si="2"/>
        <v>0</v>
      </c>
    </row>
    <row r="21" spans="1:8">
      <c r="A21" s="54"/>
      <c r="B21" s="53" t="s">
        <v>317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f t="shared" si="2"/>
        <v>0</v>
      </c>
    </row>
    <row r="22" spans="1:8">
      <c r="A22" s="54"/>
      <c r="B22" s="53" t="s">
        <v>318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f t="shared" si="2"/>
        <v>0</v>
      </c>
    </row>
    <row r="23" spans="1:8">
      <c r="A23" s="54"/>
      <c r="B23" s="53" t="s">
        <v>319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f t="shared" si="2"/>
        <v>0</v>
      </c>
    </row>
    <row r="24" spans="1:8">
      <c r="A24" s="54"/>
      <c r="B24" s="53" t="s">
        <v>320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f t="shared" si="2"/>
        <v>0</v>
      </c>
    </row>
    <row r="25" spans="1:8">
      <c r="A25" s="54"/>
      <c r="B25" s="53" t="s">
        <v>321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f t="shared" si="2"/>
        <v>0</v>
      </c>
    </row>
    <row r="26" spans="1:8">
      <c r="A26" s="54"/>
      <c r="B26" s="53" t="s">
        <v>322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f t="shared" si="2"/>
        <v>0</v>
      </c>
    </row>
    <row r="27" spans="1:8">
      <c r="A27" s="303" t="s">
        <v>323</v>
      </c>
      <c r="B27" s="304"/>
      <c r="C27" s="119">
        <f>C28+C29+C30+C31+C32+C33+C34+C35+C36</f>
        <v>23201</v>
      </c>
      <c r="D27" s="102">
        <f t="shared" ref="D27:H27" si="4">D28+D29+D30+D31+D32+D33+D34+D35+D36</f>
        <v>0</v>
      </c>
      <c r="E27" s="120">
        <f t="shared" si="4"/>
        <v>23201</v>
      </c>
      <c r="F27" s="120">
        <f t="shared" si="4"/>
        <v>13921</v>
      </c>
      <c r="G27" s="120">
        <f t="shared" si="4"/>
        <v>13921</v>
      </c>
      <c r="H27" s="120">
        <f t="shared" si="4"/>
        <v>9280</v>
      </c>
    </row>
    <row r="28" spans="1:8">
      <c r="A28" s="54"/>
      <c r="B28" s="53" t="s">
        <v>324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f t="shared" si="2"/>
        <v>0</v>
      </c>
    </row>
    <row r="29" spans="1:8">
      <c r="A29" s="54"/>
      <c r="B29" s="53" t="s">
        <v>325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f t="shared" si="2"/>
        <v>0</v>
      </c>
    </row>
    <row r="30" spans="1:8">
      <c r="A30" s="54"/>
      <c r="B30" s="53" t="s">
        <v>326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f t="shared" si="2"/>
        <v>0</v>
      </c>
    </row>
    <row r="31" spans="1:8">
      <c r="A31" s="54"/>
      <c r="B31" s="53" t="s">
        <v>327</v>
      </c>
      <c r="C31" s="132">
        <f>BPRES4!B10</f>
        <v>23201</v>
      </c>
      <c r="D31" s="133">
        <v>0</v>
      </c>
      <c r="E31" s="132">
        <f>C31+D31</f>
        <v>23201</v>
      </c>
      <c r="F31" s="132">
        <v>13921</v>
      </c>
      <c r="G31" s="132">
        <f>F31</f>
        <v>13921</v>
      </c>
      <c r="H31" s="120">
        <f t="shared" si="2"/>
        <v>9280</v>
      </c>
    </row>
    <row r="32" spans="1:8">
      <c r="A32" s="54"/>
      <c r="B32" s="53" t="s">
        <v>328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f t="shared" si="2"/>
        <v>0</v>
      </c>
    </row>
    <row r="33" spans="1:8">
      <c r="A33" s="54"/>
      <c r="B33" s="53" t="s">
        <v>329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f t="shared" si="2"/>
        <v>0</v>
      </c>
    </row>
    <row r="34" spans="1:8">
      <c r="A34" s="54"/>
      <c r="B34" s="53" t="s">
        <v>330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f t="shared" si="2"/>
        <v>0</v>
      </c>
    </row>
    <row r="35" spans="1:8">
      <c r="A35" s="54"/>
      <c r="B35" s="53" t="s">
        <v>331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f t="shared" si="2"/>
        <v>0</v>
      </c>
    </row>
    <row r="36" spans="1:8">
      <c r="A36" s="54"/>
      <c r="B36" s="53" t="s">
        <v>332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f t="shared" si="2"/>
        <v>0</v>
      </c>
    </row>
    <row r="37" spans="1:8">
      <c r="A37" s="303" t="s">
        <v>333</v>
      </c>
      <c r="B37" s="304"/>
      <c r="C37" s="102">
        <f>C38+C39+C40+C41+C42+C43+C44+C45+C46</f>
        <v>0</v>
      </c>
      <c r="D37" s="102">
        <f t="shared" ref="D37:H37" si="5">D38+D39+D40+D41+D42+D43+D44+D45+D46</f>
        <v>0</v>
      </c>
      <c r="E37" s="102">
        <f t="shared" si="5"/>
        <v>0</v>
      </c>
      <c r="F37" s="102">
        <f t="shared" si="5"/>
        <v>0</v>
      </c>
      <c r="G37" s="102">
        <f t="shared" si="5"/>
        <v>0</v>
      </c>
      <c r="H37" s="102">
        <f t="shared" si="5"/>
        <v>0</v>
      </c>
    </row>
    <row r="38" spans="1:8">
      <c r="A38" s="54"/>
      <c r="B38" s="53" t="s">
        <v>334</v>
      </c>
      <c r="C38" s="102">
        <v>0</v>
      </c>
      <c r="D38" s="102">
        <v>0</v>
      </c>
      <c r="E38" s="102">
        <v>0</v>
      </c>
      <c r="F38" s="102">
        <v>0</v>
      </c>
      <c r="G38" s="102">
        <v>0</v>
      </c>
      <c r="H38" s="102">
        <f t="shared" si="2"/>
        <v>0</v>
      </c>
    </row>
    <row r="39" spans="1:8">
      <c r="A39" s="54"/>
      <c r="B39" s="53" t="s">
        <v>335</v>
      </c>
      <c r="C39" s="102">
        <v>0</v>
      </c>
      <c r="D39" s="102">
        <v>0</v>
      </c>
      <c r="E39" s="102">
        <v>0</v>
      </c>
      <c r="F39" s="102">
        <v>0</v>
      </c>
      <c r="G39" s="102">
        <v>0</v>
      </c>
      <c r="H39" s="102">
        <f t="shared" si="2"/>
        <v>0</v>
      </c>
    </row>
    <row r="40" spans="1:8">
      <c r="A40" s="54"/>
      <c r="B40" s="53" t="s">
        <v>336</v>
      </c>
      <c r="C40" s="102">
        <v>0</v>
      </c>
      <c r="D40" s="102">
        <v>0</v>
      </c>
      <c r="E40" s="102">
        <v>0</v>
      </c>
      <c r="F40" s="102">
        <v>0</v>
      </c>
      <c r="G40" s="102">
        <v>0</v>
      </c>
      <c r="H40" s="102">
        <f t="shared" si="2"/>
        <v>0</v>
      </c>
    </row>
    <row r="41" spans="1:8">
      <c r="A41" s="54"/>
      <c r="B41" s="53" t="s">
        <v>337</v>
      </c>
      <c r="C41" s="102">
        <v>0</v>
      </c>
      <c r="D41" s="102">
        <v>0</v>
      </c>
      <c r="E41" s="102">
        <v>0</v>
      </c>
      <c r="F41" s="102">
        <v>0</v>
      </c>
      <c r="G41" s="102">
        <v>0</v>
      </c>
      <c r="H41" s="102">
        <f t="shared" si="2"/>
        <v>0</v>
      </c>
    </row>
    <row r="42" spans="1:8">
      <c r="A42" s="54"/>
      <c r="B42" s="53" t="s">
        <v>338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  <c r="H42" s="102">
        <f t="shared" si="2"/>
        <v>0</v>
      </c>
    </row>
    <row r="43" spans="1:8">
      <c r="A43" s="54"/>
      <c r="B43" s="53" t="s">
        <v>339</v>
      </c>
      <c r="C43" s="102">
        <v>0</v>
      </c>
      <c r="D43" s="102">
        <v>0</v>
      </c>
      <c r="E43" s="102">
        <v>0</v>
      </c>
      <c r="F43" s="102">
        <v>0</v>
      </c>
      <c r="G43" s="102">
        <v>0</v>
      </c>
      <c r="H43" s="102">
        <f t="shared" si="2"/>
        <v>0</v>
      </c>
    </row>
    <row r="44" spans="1:8">
      <c r="A44" s="54"/>
      <c r="B44" s="53" t="s">
        <v>340</v>
      </c>
      <c r="C44" s="102">
        <v>0</v>
      </c>
      <c r="D44" s="102">
        <v>0</v>
      </c>
      <c r="E44" s="102">
        <v>0</v>
      </c>
      <c r="F44" s="102">
        <v>0</v>
      </c>
      <c r="G44" s="102">
        <v>0</v>
      </c>
      <c r="H44" s="102">
        <f t="shared" si="2"/>
        <v>0</v>
      </c>
    </row>
    <row r="45" spans="1:8">
      <c r="A45" s="54"/>
      <c r="B45" s="53" t="s">
        <v>341</v>
      </c>
      <c r="C45" s="102">
        <v>0</v>
      </c>
      <c r="D45" s="102">
        <v>0</v>
      </c>
      <c r="E45" s="102">
        <v>0</v>
      </c>
      <c r="F45" s="102">
        <v>0</v>
      </c>
      <c r="G45" s="102">
        <v>0</v>
      </c>
      <c r="H45" s="102">
        <f t="shared" si="2"/>
        <v>0</v>
      </c>
    </row>
    <row r="46" spans="1:8">
      <c r="A46" s="54"/>
      <c r="B46" s="53" t="s">
        <v>342</v>
      </c>
      <c r="C46" s="102">
        <v>0</v>
      </c>
      <c r="D46" s="102">
        <v>0</v>
      </c>
      <c r="E46" s="102">
        <v>0</v>
      </c>
      <c r="F46" s="102">
        <v>0</v>
      </c>
      <c r="G46" s="102">
        <v>0</v>
      </c>
      <c r="H46" s="102">
        <f t="shared" si="2"/>
        <v>0</v>
      </c>
    </row>
    <row r="47" spans="1:8">
      <c r="A47" s="303" t="s">
        <v>343</v>
      </c>
      <c r="B47" s="304"/>
      <c r="C47" s="102">
        <f>C48+C49+C50+C51+C52+C53+C54+C55+C56</f>
        <v>0</v>
      </c>
      <c r="D47" s="102">
        <f t="shared" ref="D47:H47" si="6">D48+D49+D50+D51+D52+D53+D54+D55+D56</f>
        <v>0</v>
      </c>
      <c r="E47" s="102">
        <f t="shared" si="6"/>
        <v>0</v>
      </c>
      <c r="F47" s="102">
        <f t="shared" si="6"/>
        <v>0</v>
      </c>
      <c r="G47" s="102">
        <f t="shared" si="6"/>
        <v>0</v>
      </c>
      <c r="H47" s="102">
        <f t="shared" si="6"/>
        <v>0</v>
      </c>
    </row>
    <row r="48" spans="1:8">
      <c r="A48" s="54"/>
      <c r="B48" s="53" t="s">
        <v>344</v>
      </c>
      <c r="C48" s="102">
        <v>0</v>
      </c>
      <c r="D48" s="102">
        <v>0</v>
      </c>
      <c r="E48" s="102">
        <v>0</v>
      </c>
      <c r="F48" s="102">
        <v>0</v>
      </c>
      <c r="G48" s="102">
        <v>0</v>
      </c>
      <c r="H48" s="102">
        <f t="shared" si="2"/>
        <v>0</v>
      </c>
    </row>
    <row r="49" spans="1:8">
      <c r="A49" s="54"/>
      <c r="B49" s="53" t="s">
        <v>345</v>
      </c>
      <c r="C49" s="102">
        <v>0</v>
      </c>
      <c r="D49" s="102">
        <v>0</v>
      </c>
      <c r="E49" s="102">
        <v>0</v>
      </c>
      <c r="F49" s="102">
        <v>0</v>
      </c>
      <c r="G49" s="102">
        <v>0</v>
      </c>
      <c r="H49" s="102">
        <f t="shared" si="2"/>
        <v>0</v>
      </c>
    </row>
    <row r="50" spans="1:8">
      <c r="A50" s="54"/>
      <c r="B50" s="53" t="s">
        <v>346</v>
      </c>
      <c r="C50" s="102">
        <v>0</v>
      </c>
      <c r="D50" s="102">
        <v>0</v>
      </c>
      <c r="E50" s="102">
        <v>0</v>
      </c>
      <c r="F50" s="102">
        <v>0</v>
      </c>
      <c r="G50" s="102">
        <v>0</v>
      </c>
      <c r="H50" s="102">
        <f t="shared" si="2"/>
        <v>0</v>
      </c>
    </row>
    <row r="51" spans="1:8">
      <c r="A51" s="54"/>
      <c r="B51" s="53" t="s">
        <v>347</v>
      </c>
      <c r="C51" s="102">
        <v>0</v>
      </c>
      <c r="D51" s="102">
        <v>0</v>
      </c>
      <c r="E51" s="102">
        <v>0</v>
      </c>
      <c r="F51" s="102">
        <v>0</v>
      </c>
      <c r="G51" s="102">
        <v>0</v>
      </c>
      <c r="H51" s="102">
        <f t="shared" si="2"/>
        <v>0</v>
      </c>
    </row>
    <row r="52" spans="1:8">
      <c r="A52" s="54"/>
      <c r="B52" s="53" t="s">
        <v>348</v>
      </c>
      <c r="C52" s="102">
        <v>0</v>
      </c>
      <c r="D52" s="102">
        <v>0</v>
      </c>
      <c r="E52" s="102">
        <v>0</v>
      </c>
      <c r="F52" s="102">
        <v>0</v>
      </c>
      <c r="G52" s="102">
        <v>0</v>
      </c>
      <c r="H52" s="102">
        <f t="shared" si="2"/>
        <v>0</v>
      </c>
    </row>
    <row r="53" spans="1:8">
      <c r="A53" s="54"/>
      <c r="B53" s="53" t="s">
        <v>349</v>
      </c>
      <c r="C53" s="102">
        <v>0</v>
      </c>
      <c r="D53" s="102">
        <v>0</v>
      </c>
      <c r="E53" s="102">
        <v>0</v>
      </c>
      <c r="F53" s="102">
        <v>0</v>
      </c>
      <c r="G53" s="102">
        <v>0</v>
      </c>
      <c r="H53" s="102">
        <f t="shared" si="2"/>
        <v>0</v>
      </c>
    </row>
    <row r="54" spans="1:8">
      <c r="A54" s="54"/>
      <c r="B54" s="53" t="s">
        <v>350</v>
      </c>
      <c r="C54" s="102">
        <v>0</v>
      </c>
      <c r="D54" s="102">
        <v>0</v>
      </c>
      <c r="E54" s="102">
        <v>0</v>
      </c>
      <c r="F54" s="102">
        <v>0</v>
      </c>
      <c r="G54" s="102">
        <v>0</v>
      </c>
      <c r="H54" s="102">
        <f t="shared" si="2"/>
        <v>0</v>
      </c>
    </row>
    <row r="55" spans="1:8">
      <c r="A55" s="54"/>
      <c r="B55" s="53" t="s">
        <v>351</v>
      </c>
      <c r="C55" s="102">
        <v>0</v>
      </c>
      <c r="D55" s="102">
        <v>0</v>
      </c>
      <c r="E55" s="102">
        <v>0</v>
      </c>
      <c r="F55" s="102">
        <v>0</v>
      </c>
      <c r="G55" s="102">
        <v>0</v>
      </c>
      <c r="H55" s="102">
        <f t="shared" si="2"/>
        <v>0</v>
      </c>
    </row>
    <row r="56" spans="1:8">
      <c r="A56" s="54"/>
      <c r="B56" s="53" t="s">
        <v>352</v>
      </c>
      <c r="C56" s="102">
        <v>0</v>
      </c>
      <c r="D56" s="102">
        <v>0</v>
      </c>
      <c r="E56" s="102">
        <v>0</v>
      </c>
      <c r="F56" s="102">
        <v>0</v>
      </c>
      <c r="G56" s="102">
        <v>0</v>
      </c>
      <c r="H56" s="102">
        <f t="shared" si="2"/>
        <v>0</v>
      </c>
    </row>
    <row r="57" spans="1:8">
      <c r="A57" s="303" t="s">
        <v>353</v>
      </c>
      <c r="B57" s="304"/>
      <c r="C57" s="102">
        <f>C58+C59+C60</f>
        <v>0</v>
      </c>
      <c r="D57" s="103">
        <f>D58+D59+D60</f>
        <v>0</v>
      </c>
      <c r="E57" s="103">
        <f t="shared" ref="E57:H57" si="7">E58+E59+E60</f>
        <v>0</v>
      </c>
      <c r="F57" s="103">
        <f t="shared" si="7"/>
        <v>0</v>
      </c>
      <c r="G57" s="103">
        <f t="shared" si="7"/>
        <v>0</v>
      </c>
      <c r="H57" s="103">
        <f t="shared" si="7"/>
        <v>0</v>
      </c>
    </row>
    <row r="58" spans="1:8">
      <c r="A58" s="54"/>
      <c r="B58" s="53" t="s">
        <v>354</v>
      </c>
      <c r="C58" s="102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</row>
    <row r="59" spans="1:8">
      <c r="A59" s="54"/>
      <c r="B59" s="53" t="s">
        <v>355</v>
      </c>
      <c r="C59" s="102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</row>
    <row r="60" spans="1:8">
      <c r="A60" s="54"/>
      <c r="B60" s="53" t="s">
        <v>356</v>
      </c>
      <c r="C60" s="102">
        <v>0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</row>
    <row r="61" spans="1:8">
      <c r="A61" s="303" t="s">
        <v>357</v>
      </c>
      <c r="B61" s="304"/>
      <c r="C61" s="102">
        <f>C62++C63+C64+C65+C66+C67+C68+C69</f>
        <v>0</v>
      </c>
      <c r="D61" s="103">
        <f t="shared" ref="D61:H61" si="8">D62++D63+D64+D65+D66+D67+D68+D69</f>
        <v>0</v>
      </c>
      <c r="E61" s="103">
        <f t="shared" si="8"/>
        <v>0</v>
      </c>
      <c r="F61" s="103">
        <f t="shared" si="8"/>
        <v>0</v>
      </c>
      <c r="G61" s="103">
        <f t="shared" si="8"/>
        <v>0</v>
      </c>
      <c r="H61" s="103">
        <f t="shared" si="8"/>
        <v>0</v>
      </c>
    </row>
    <row r="62" spans="1:8">
      <c r="A62" s="54"/>
      <c r="B62" s="53" t="s">
        <v>358</v>
      </c>
      <c r="C62" s="102">
        <v>0</v>
      </c>
      <c r="D62" s="103">
        <v>0</v>
      </c>
      <c r="E62" s="103">
        <v>0</v>
      </c>
      <c r="F62" s="103">
        <v>0</v>
      </c>
      <c r="G62" s="103">
        <v>0</v>
      </c>
      <c r="H62" s="103">
        <f t="shared" ref="H62:H81" si="9">E62-F62</f>
        <v>0</v>
      </c>
    </row>
    <row r="63" spans="1:8">
      <c r="A63" s="54"/>
      <c r="B63" s="53" t="s">
        <v>359</v>
      </c>
      <c r="C63" s="102">
        <v>0</v>
      </c>
      <c r="D63" s="103">
        <v>0</v>
      </c>
      <c r="E63" s="103">
        <v>0</v>
      </c>
      <c r="F63" s="103">
        <v>0</v>
      </c>
      <c r="G63" s="103">
        <v>0</v>
      </c>
      <c r="H63" s="103">
        <f t="shared" si="9"/>
        <v>0</v>
      </c>
    </row>
    <row r="64" spans="1:8">
      <c r="A64" s="54"/>
      <c r="B64" s="53" t="s">
        <v>360</v>
      </c>
      <c r="C64" s="102">
        <v>0</v>
      </c>
      <c r="D64" s="103">
        <v>0</v>
      </c>
      <c r="E64" s="103">
        <v>0</v>
      </c>
      <c r="F64" s="103">
        <v>0</v>
      </c>
      <c r="G64" s="103">
        <v>0</v>
      </c>
      <c r="H64" s="103">
        <f t="shared" si="9"/>
        <v>0</v>
      </c>
    </row>
    <row r="65" spans="1:8">
      <c r="A65" s="54"/>
      <c r="B65" s="53" t="s">
        <v>361</v>
      </c>
      <c r="C65" s="102">
        <v>0</v>
      </c>
      <c r="D65" s="103">
        <v>0</v>
      </c>
      <c r="E65" s="103">
        <v>0</v>
      </c>
      <c r="F65" s="103">
        <v>0</v>
      </c>
      <c r="G65" s="103">
        <v>0</v>
      </c>
      <c r="H65" s="103">
        <f t="shared" si="9"/>
        <v>0</v>
      </c>
    </row>
    <row r="66" spans="1:8">
      <c r="A66" s="54"/>
      <c r="B66" s="53" t="s">
        <v>362</v>
      </c>
      <c r="C66" s="102">
        <v>0</v>
      </c>
      <c r="D66" s="103">
        <v>0</v>
      </c>
      <c r="E66" s="103">
        <v>0</v>
      </c>
      <c r="F66" s="103">
        <v>0</v>
      </c>
      <c r="G66" s="103">
        <v>0</v>
      </c>
      <c r="H66" s="103">
        <f t="shared" si="9"/>
        <v>0</v>
      </c>
    </row>
    <row r="67" spans="1:8">
      <c r="A67" s="54"/>
      <c r="B67" s="53" t="s">
        <v>363</v>
      </c>
      <c r="C67" s="102">
        <v>0</v>
      </c>
      <c r="D67" s="103">
        <v>0</v>
      </c>
      <c r="E67" s="103">
        <v>0</v>
      </c>
      <c r="F67" s="103">
        <v>0</v>
      </c>
      <c r="G67" s="103">
        <v>0</v>
      </c>
      <c r="H67" s="103">
        <f t="shared" si="9"/>
        <v>0</v>
      </c>
    </row>
    <row r="68" spans="1:8">
      <c r="A68" s="54"/>
      <c r="B68" s="53" t="s">
        <v>364</v>
      </c>
      <c r="C68" s="102"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f t="shared" si="9"/>
        <v>0</v>
      </c>
    </row>
    <row r="69" spans="1:8">
      <c r="A69" s="54"/>
      <c r="B69" s="53" t="s">
        <v>365</v>
      </c>
      <c r="C69" s="102">
        <v>0</v>
      </c>
      <c r="D69" s="103">
        <v>0</v>
      </c>
      <c r="E69" s="103">
        <v>0</v>
      </c>
      <c r="F69" s="103">
        <v>0</v>
      </c>
      <c r="G69" s="103">
        <v>0</v>
      </c>
      <c r="H69" s="103">
        <f t="shared" si="9"/>
        <v>0</v>
      </c>
    </row>
    <row r="70" spans="1:8">
      <c r="A70" s="303" t="s">
        <v>366</v>
      </c>
      <c r="B70" s="304"/>
      <c r="C70" s="102">
        <f>C71+C72+C73</f>
        <v>0</v>
      </c>
      <c r="D70" s="102">
        <f t="shared" ref="D70:H70" si="10">D71+D72+D73</f>
        <v>0</v>
      </c>
      <c r="E70" s="102">
        <f t="shared" si="10"/>
        <v>0</v>
      </c>
      <c r="F70" s="102">
        <f t="shared" si="10"/>
        <v>0</v>
      </c>
      <c r="G70" s="102">
        <f t="shared" si="10"/>
        <v>0</v>
      </c>
      <c r="H70" s="102">
        <f t="shared" si="10"/>
        <v>0</v>
      </c>
    </row>
    <row r="71" spans="1:8">
      <c r="A71" s="54"/>
      <c r="B71" s="53" t="s">
        <v>367</v>
      </c>
      <c r="C71" s="102">
        <v>0</v>
      </c>
      <c r="D71" s="102">
        <v>0</v>
      </c>
      <c r="E71" s="102">
        <v>0</v>
      </c>
      <c r="F71" s="102">
        <v>0</v>
      </c>
      <c r="G71" s="102">
        <v>0</v>
      </c>
      <c r="H71" s="102">
        <f t="shared" si="9"/>
        <v>0</v>
      </c>
    </row>
    <row r="72" spans="1:8">
      <c r="A72" s="54"/>
      <c r="B72" s="53" t="s">
        <v>368</v>
      </c>
      <c r="C72" s="102">
        <v>0</v>
      </c>
      <c r="D72" s="102">
        <v>0</v>
      </c>
      <c r="E72" s="102">
        <v>0</v>
      </c>
      <c r="F72" s="102">
        <v>0</v>
      </c>
      <c r="G72" s="102">
        <v>0</v>
      </c>
      <c r="H72" s="102">
        <f t="shared" si="9"/>
        <v>0</v>
      </c>
    </row>
    <row r="73" spans="1:8">
      <c r="A73" s="54"/>
      <c r="B73" s="53" t="s">
        <v>369</v>
      </c>
      <c r="C73" s="102">
        <v>0</v>
      </c>
      <c r="D73" s="102">
        <v>0</v>
      </c>
      <c r="E73" s="102">
        <v>0</v>
      </c>
      <c r="F73" s="102">
        <v>0</v>
      </c>
      <c r="G73" s="102">
        <v>0</v>
      </c>
      <c r="H73" s="102">
        <f t="shared" si="9"/>
        <v>0</v>
      </c>
    </row>
    <row r="74" spans="1:8">
      <c r="A74" s="303" t="s">
        <v>370</v>
      </c>
      <c r="B74" s="304"/>
      <c r="C74" s="102">
        <f>C75+C76+C77+C78+C79+C80+C81</f>
        <v>0</v>
      </c>
      <c r="D74" s="103">
        <f t="shared" ref="D74:H74" si="11">D75+D76+D77+D78+D79+D80+D81</f>
        <v>0</v>
      </c>
      <c r="E74" s="103">
        <f t="shared" si="11"/>
        <v>0</v>
      </c>
      <c r="F74" s="103">
        <f t="shared" si="11"/>
        <v>0</v>
      </c>
      <c r="G74" s="103">
        <f t="shared" si="11"/>
        <v>0</v>
      </c>
      <c r="H74" s="103">
        <f t="shared" si="11"/>
        <v>0</v>
      </c>
    </row>
    <row r="75" spans="1:8">
      <c r="A75" s="54"/>
      <c r="B75" s="53" t="s">
        <v>371</v>
      </c>
      <c r="C75" s="102">
        <v>0</v>
      </c>
      <c r="D75" s="103">
        <v>0</v>
      </c>
      <c r="E75" s="103">
        <v>0</v>
      </c>
      <c r="F75" s="103">
        <v>0</v>
      </c>
      <c r="G75" s="103">
        <v>0</v>
      </c>
      <c r="H75" s="103">
        <f t="shared" si="9"/>
        <v>0</v>
      </c>
    </row>
    <row r="76" spans="1:8">
      <c r="A76" s="54"/>
      <c r="B76" s="53" t="s">
        <v>372</v>
      </c>
      <c r="C76" s="102">
        <v>0</v>
      </c>
      <c r="D76" s="103">
        <v>0</v>
      </c>
      <c r="E76" s="103">
        <v>0</v>
      </c>
      <c r="F76" s="103">
        <v>0</v>
      </c>
      <c r="G76" s="103">
        <v>0</v>
      </c>
      <c r="H76" s="103">
        <f t="shared" si="9"/>
        <v>0</v>
      </c>
    </row>
    <row r="77" spans="1:8">
      <c r="A77" s="54"/>
      <c r="B77" s="53" t="s">
        <v>373</v>
      </c>
      <c r="C77" s="102">
        <v>0</v>
      </c>
      <c r="D77" s="103">
        <v>0</v>
      </c>
      <c r="E77" s="103">
        <v>0</v>
      </c>
      <c r="F77" s="103">
        <v>0</v>
      </c>
      <c r="G77" s="103">
        <v>0</v>
      </c>
      <c r="H77" s="103">
        <f t="shared" si="9"/>
        <v>0</v>
      </c>
    </row>
    <row r="78" spans="1:8">
      <c r="A78" s="54"/>
      <c r="B78" s="53" t="s">
        <v>374</v>
      </c>
      <c r="C78" s="102">
        <v>0</v>
      </c>
      <c r="D78" s="103">
        <v>0</v>
      </c>
      <c r="E78" s="103">
        <v>0</v>
      </c>
      <c r="F78" s="103">
        <v>0</v>
      </c>
      <c r="G78" s="103">
        <v>0</v>
      </c>
      <c r="H78" s="103">
        <f t="shared" si="9"/>
        <v>0</v>
      </c>
    </row>
    <row r="79" spans="1:8">
      <c r="A79" s="54"/>
      <c r="B79" s="53" t="s">
        <v>375</v>
      </c>
      <c r="C79" s="102">
        <v>0</v>
      </c>
      <c r="D79" s="103">
        <v>0</v>
      </c>
      <c r="E79" s="103">
        <v>0</v>
      </c>
      <c r="F79" s="103">
        <v>0</v>
      </c>
      <c r="G79" s="103">
        <v>0</v>
      </c>
      <c r="H79" s="103">
        <f t="shared" si="9"/>
        <v>0</v>
      </c>
    </row>
    <row r="80" spans="1:8">
      <c r="A80" s="54"/>
      <c r="B80" s="53" t="s">
        <v>376</v>
      </c>
      <c r="C80" s="102">
        <v>0</v>
      </c>
      <c r="D80" s="103">
        <v>0</v>
      </c>
      <c r="E80" s="103">
        <v>0</v>
      </c>
      <c r="F80" s="103">
        <v>0</v>
      </c>
      <c r="G80" s="103">
        <v>0</v>
      </c>
      <c r="H80" s="103">
        <f t="shared" si="9"/>
        <v>0</v>
      </c>
    </row>
    <row r="81" spans="1:8">
      <c r="A81" s="54"/>
      <c r="B81" s="53" t="s">
        <v>377</v>
      </c>
      <c r="C81" s="102">
        <v>0</v>
      </c>
      <c r="D81" s="103">
        <v>0</v>
      </c>
      <c r="E81" s="103">
        <v>0</v>
      </c>
      <c r="F81" s="103">
        <v>0</v>
      </c>
      <c r="G81" s="103">
        <v>0</v>
      </c>
      <c r="H81" s="103">
        <f t="shared" si="9"/>
        <v>0</v>
      </c>
    </row>
    <row r="82" spans="1:8" ht="15.75" thickBot="1">
      <c r="A82" s="363"/>
      <c r="B82" s="364"/>
      <c r="C82" s="365"/>
      <c r="D82" s="365"/>
      <c r="E82" s="365"/>
      <c r="F82" s="365"/>
      <c r="G82" s="365"/>
      <c r="H82" s="365"/>
    </row>
    <row r="83" spans="1:8">
      <c r="A83" s="323" t="s">
        <v>378</v>
      </c>
      <c r="B83" s="324"/>
      <c r="C83" s="366">
        <f>C10+C18+C28+C38+C48+C58+C62+C70+C75</f>
        <v>0</v>
      </c>
      <c r="D83" s="366">
        <f t="shared" ref="D83:H83" si="12">D10+D18+D28+D38+D48+D58+D62+D70+D75</f>
        <v>0</v>
      </c>
      <c r="E83" s="366">
        <f t="shared" si="12"/>
        <v>0</v>
      </c>
      <c r="F83" s="366">
        <f t="shared" si="12"/>
        <v>0</v>
      </c>
      <c r="G83" s="366">
        <f t="shared" si="12"/>
        <v>0</v>
      </c>
      <c r="H83" s="366">
        <f t="shared" si="12"/>
        <v>0</v>
      </c>
    </row>
    <row r="84" spans="1:8">
      <c r="A84" s="299" t="s">
        <v>305</v>
      </c>
      <c r="B84" s="300"/>
      <c r="C84" s="102">
        <f>C85+C86+C87+C88+C88+C89+C90+C91</f>
        <v>0</v>
      </c>
      <c r="D84" s="103">
        <f t="shared" ref="D84:H84" si="13">D85+D86+D87+D88+D88+D89+D90+D91</f>
        <v>0</v>
      </c>
      <c r="E84" s="103">
        <f t="shared" si="13"/>
        <v>0</v>
      </c>
      <c r="F84" s="103">
        <f t="shared" si="13"/>
        <v>0</v>
      </c>
      <c r="G84" s="103">
        <f t="shared" si="13"/>
        <v>0</v>
      </c>
      <c r="H84" s="103">
        <f t="shared" si="13"/>
        <v>0</v>
      </c>
    </row>
    <row r="85" spans="1:8">
      <c r="A85" s="54"/>
      <c r="B85" s="53" t="s">
        <v>306</v>
      </c>
      <c r="C85" s="102">
        <v>0</v>
      </c>
      <c r="D85" s="102">
        <v>0</v>
      </c>
      <c r="E85" s="102">
        <v>0</v>
      </c>
      <c r="F85" s="102">
        <v>0</v>
      </c>
      <c r="G85" s="102">
        <v>0</v>
      </c>
      <c r="H85" s="102">
        <f t="shared" ref="H85:H91" si="14">E85-F85</f>
        <v>0</v>
      </c>
    </row>
    <row r="86" spans="1:8">
      <c r="A86" s="54"/>
      <c r="B86" s="53" t="s">
        <v>307</v>
      </c>
      <c r="C86" s="102">
        <v>0</v>
      </c>
      <c r="D86" s="102">
        <v>0</v>
      </c>
      <c r="E86" s="102">
        <v>0</v>
      </c>
      <c r="F86" s="102">
        <v>0</v>
      </c>
      <c r="G86" s="102">
        <v>0</v>
      </c>
      <c r="H86" s="102">
        <f t="shared" si="14"/>
        <v>0</v>
      </c>
    </row>
    <row r="87" spans="1:8">
      <c r="A87" s="54"/>
      <c r="B87" s="53" t="s">
        <v>308</v>
      </c>
      <c r="C87" s="102">
        <v>0</v>
      </c>
      <c r="D87" s="102">
        <v>0</v>
      </c>
      <c r="E87" s="102">
        <v>0</v>
      </c>
      <c r="F87" s="102">
        <v>0</v>
      </c>
      <c r="G87" s="102">
        <v>0</v>
      </c>
      <c r="H87" s="102">
        <f t="shared" si="14"/>
        <v>0</v>
      </c>
    </row>
    <row r="88" spans="1:8">
      <c r="A88" s="54"/>
      <c r="B88" s="53" t="s">
        <v>309</v>
      </c>
      <c r="C88" s="102">
        <v>0</v>
      </c>
      <c r="D88" s="102">
        <v>0</v>
      </c>
      <c r="E88" s="102">
        <v>0</v>
      </c>
      <c r="F88" s="102">
        <v>0</v>
      </c>
      <c r="G88" s="102">
        <v>0</v>
      </c>
      <c r="H88" s="102">
        <f t="shared" si="14"/>
        <v>0</v>
      </c>
    </row>
    <row r="89" spans="1:8">
      <c r="A89" s="54"/>
      <c r="B89" s="53" t="s">
        <v>310</v>
      </c>
      <c r="C89" s="102">
        <v>0</v>
      </c>
      <c r="D89" s="102">
        <v>0</v>
      </c>
      <c r="E89" s="102">
        <v>0</v>
      </c>
      <c r="F89" s="102">
        <v>0</v>
      </c>
      <c r="G89" s="102">
        <v>0</v>
      </c>
      <c r="H89" s="102">
        <f t="shared" si="14"/>
        <v>0</v>
      </c>
    </row>
    <row r="90" spans="1:8">
      <c r="A90" s="54"/>
      <c r="B90" s="53" t="s">
        <v>311</v>
      </c>
      <c r="C90" s="102">
        <v>0</v>
      </c>
      <c r="D90" s="102">
        <v>0</v>
      </c>
      <c r="E90" s="102">
        <v>0</v>
      </c>
      <c r="F90" s="102">
        <v>0</v>
      </c>
      <c r="G90" s="102">
        <v>0</v>
      </c>
      <c r="H90" s="102">
        <f t="shared" si="14"/>
        <v>0</v>
      </c>
    </row>
    <row r="91" spans="1:8">
      <c r="A91" s="54"/>
      <c r="B91" s="53" t="s">
        <v>312</v>
      </c>
      <c r="C91" s="102">
        <v>0</v>
      </c>
      <c r="D91" s="102">
        <v>0</v>
      </c>
      <c r="E91" s="102">
        <v>0</v>
      </c>
      <c r="F91" s="102">
        <v>0</v>
      </c>
      <c r="G91" s="102">
        <v>0</v>
      </c>
      <c r="H91" s="102">
        <f t="shared" si="14"/>
        <v>0</v>
      </c>
    </row>
    <row r="92" spans="1:8">
      <c r="A92" s="299" t="s">
        <v>313</v>
      </c>
      <c r="B92" s="300"/>
      <c r="C92" s="102">
        <f t="shared" ref="C92:H92" si="15">SUM(C93:C101)</f>
        <v>0</v>
      </c>
      <c r="D92" s="103">
        <f t="shared" si="15"/>
        <v>0</v>
      </c>
      <c r="E92" s="103">
        <f t="shared" si="15"/>
        <v>0</v>
      </c>
      <c r="F92" s="103">
        <f t="shared" si="15"/>
        <v>0</v>
      </c>
      <c r="G92" s="103">
        <f t="shared" si="15"/>
        <v>0</v>
      </c>
      <c r="H92" s="103">
        <f t="shared" si="15"/>
        <v>0</v>
      </c>
    </row>
    <row r="93" spans="1:8">
      <c r="A93" s="54"/>
      <c r="B93" s="53" t="s">
        <v>314</v>
      </c>
      <c r="C93" s="102">
        <v>0</v>
      </c>
      <c r="D93" s="103">
        <v>0</v>
      </c>
      <c r="E93" s="103">
        <v>0</v>
      </c>
      <c r="F93" s="103">
        <v>0</v>
      </c>
      <c r="G93" s="103">
        <v>0</v>
      </c>
      <c r="H93" s="103">
        <f t="shared" ref="H93:H101" si="16">E93-F93</f>
        <v>0</v>
      </c>
    </row>
    <row r="94" spans="1:8">
      <c r="A94" s="54"/>
      <c r="B94" s="53" t="s">
        <v>315</v>
      </c>
      <c r="C94" s="102">
        <v>0</v>
      </c>
      <c r="D94" s="103">
        <v>0</v>
      </c>
      <c r="E94" s="103">
        <v>0</v>
      </c>
      <c r="F94" s="103">
        <v>0</v>
      </c>
      <c r="G94" s="103">
        <v>0</v>
      </c>
      <c r="H94" s="103">
        <f t="shared" si="16"/>
        <v>0</v>
      </c>
    </row>
    <row r="95" spans="1:8">
      <c r="A95" s="54"/>
      <c r="B95" s="53" t="s">
        <v>316</v>
      </c>
      <c r="C95" s="102">
        <v>0</v>
      </c>
      <c r="D95" s="103">
        <v>0</v>
      </c>
      <c r="E95" s="103">
        <v>0</v>
      </c>
      <c r="F95" s="103">
        <v>0</v>
      </c>
      <c r="G95" s="103">
        <v>0</v>
      </c>
      <c r="H95" s="103">
        <f t="shared" si="16"/>
        <v>0</v>
      </c>
    </row>
    <row r="96" spans="1:8">
      <c r="A96" s="54"/>
      <c r="B96" s="53" t="s">
        <v>317</v>
      </c>
      <c r="C96" s="102">
        <v>0</v>
      </c>
      <c r="D96" s="103">
        <v>0</v>
      </c>
      <c r="E96" s="103">
        <v>0</v>
      </c>
      <c r="F96" s="103">
        <v>0</v>
      </c>
      <c r="G96" s="103">
        <v>0</v>
      </c>
      <c r="H96" s="103">
        <f t="shared" si="16"/>
        <v>0</v>
      </c>
    </row>
    <row r="97" spans="1:8">
      <c r="A97" s="54"/>
      <c r="B97" s="53" t="s">
        <v>318</v>
      </c>
      <c r="C97" s="102">
        <v>0</v>
      </c>
      <c r="D97" s="103">
        <v>0</v>
      </c>
      <c r="E97" s="103">
        <v>0</v>
      </c>
      <c r="F97" s="103">
        <v>0</v>
      </c>
      <c r="G97" s="103">
        <v>0</v>
      </c>
      <c r="H97" s="103">
        <f t="shared" si="16"/>
        <v>0</v>
      </c>
    </row>
    <row r="98" spans="1:8">
      <c r="A98" s="54"/>
      <c r="B98" s="53" t="s">
        <v>319</v>
      </c>
      <c r="C98" s="102">
        <v>0</v>
      </c>
      <c r="D98" s="103">
        <v>0</v>
      </c>
      <c r="E98" s="103">
        <v>0</v>
      </c>
      <c r="F98" s="103">
        <v>0</v>
      </c>
      <c r="G98" s="103">
        <v>0</v>
      </c>
      <c r="H98" s="103">
        <f t="shared" si="16"/>
        <v>0</v>
      </c>
    </row>
    <row r="99" spans="1:8">
      <c r="A99" s="54"/>
      <c r="B99" s="53" t="s">
        <v>320</v>
      </c>
      <c r="C99" s="102">
        <v>0</v>
      </c>
      <c r="D99" s="103">
        <v>0</v>
      </c>
      <c r="E99" s="103">
        <v>0</v>
      </c>
      <c r="F99" s="103">
        <v>0</v>
      </c>
      <c r="G99" s="103">
        <v>0</v>
      </c>
      <c r="H99" s="103">
        <f t="shared" si="16"/>
        <v>0</v>
      </c>
    </row>
    <row r="100" spans="1:8">
      <c r="A100" s="54"/>
      <c r="B100" s="53" t="s">
        <v>321</v>
      </c>
      <c r="C100" s="102">
        <v>0</v>
      </c>
      <c r="D100" s="103">
        <v>0</v>
      </c>
      <c r="E100" s="103">
        <v>0</v>
      </c>
      <c r="F100" s="103">
        <v>0</v>
      </c>
      <c r="G100" s="103">
        <v>0</v>
      </c>
      <c r="H100" s="103">
        <f t="shared" si="16"/>
        <v>0</v>
      </c>
    </row>
    <row r="101" spans="1:8">
      <c r="A101" s="54"/>
      <c r="B101" s="53" t="s">
        <v>322</v>
      </c>
      <c r="C101" s="102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f t="shared" si="16"/>
        <v>0</v>
      </c>
    </row>
    <row r="102" spans="1:8">
      <c r="A102" s="299" t="s">
        <v>323</v>
      </c>
      <c r="B102" s="300"/>
      <c r="C102" s="102">
        <f>C103+C104+C105+C106+C107+C108+C109+C110+C111</f>
        <v>0</v>
      </c>
      <c r="D102" s="103">
        <f t="shared" ref="D102:H102" si="17">D103+D104+D105+D106+D107+D108+D109+D110+D111</f>
        <v>0</v>
      </c>
      <c r="E102" s="103">
        <f t="shared" si="17"/>
        <v>0</v>
      </c>
      <c r="F102" s="103">
        <f t="shared" si="17"/>
        <v>0</v>
      </c>
      <c r="G102" s="103">
        <f t="shared" si="17"/>
        <v>0</v>
      </c>
      <c r="H102" s="103">
        <f t="shared" si="17"/>
        <v>0</v>
      </c>
    </row>
    <row r="103" spans="1:8">
      <c r="A103" s="54"/>
      <c r="B103" s="53" t="s">
        <v>324</v>
      </c>
      <c r="C103" s="102">
        <v>0</v>
      </c>
      <c r="D103" s="102">
        <v>0</v>
      </c>
      <c r="E103" s="102">
        <v>0</v>
      </c>
      <c r="F103" s="102">
        <v>0</v>
      </c>
      <c r="G103" s="102">
        <v>0</v>
      </c>
      <c r="H103" s="102">
        <f t="shared" ref="H103:H111" si="18">E103-F103</f>
        <v>0</v>
      </c>
    </row>
    <row r="104" spans="1:8">
      <c r="A104" s="54"/>
      <c r="B104" s="53" t="s">
        <v>325</v>
      </c>
      <c r="C104" s="102">
        <v>0</v>
      </c>
      <c r="D104" s="102">
        <v>0</v>
      </c>
      <c r="E104" s="102">
        <v>0</v>
      </c>
      <c r="F104" s="102">
        <v>0</v>
      </c>
      <c r="G104" s="102">
        <v>0</v>
      </c>
      <c r="H104" s="102">
        <f t="shared" si="18"/>
        <v>0</v>
      </c>
    </row>
    <row r="105" spans="1:8">
      <c r="A105" s="54"/>
      <c r="B105" s="53" t="s">
        <v>326</v>
      </c>
      <c r="C105" s="102">
        <v>0</v>
      </c>
      <c r="D105" s="102">
        <v>0</v>
      </c>
      <c r="E105" s="102">
        <v>0</v>
      </c>
      <c r="F105" s="102">
        <v>0</v>
      </c>
      <c r="G105" s="102">
        <v>0</v>
      </c>
      <c r="H105" s="102">
        <f t="shared" si="18"/>
        <v>0</v>
      </c>
    </row>
    <row r="106" spans="1:8">
      <c r="A106" s="54"/>
      <c r="B106" s="53" t="s">
        <v>327</v>
      </c>
      <c r="C106" s="102">
        <v>0</v>
      </c>
      <c r="D106" s="102">
        <v>0</v>
      </c>
      <c r="E106" s="102">
        <v>0</v>
      </c>
      <c r="F106" s="102">
        <v>0</v>
      </c>
      <c r="G106" s="102">
        <v>0</v>
      </c>
      <c r="H106" s="102">
        <f t="shared" si="18"/>
        <v>0</v>
      </c>
    </row>
    <row r="107" spans="1:8">
      <c r="A107" s="54"/>
      <c r="B107" s="53" t="s">
        <v>328</v>
      </c>
      <c r="C107" s="102">
        <v>0</v>
      </c>
      <c r="D107" s="102">
        <v>0</v>
      </c>
      <c r="E107" s="102">
        <v>0</v>
      </c>
      <c r="F107" s="102">
        <v>0</v>
      </c>
      <c r="G107" s="102">
        <v>0</v>
      </c>
      <c r="H107" s="102">
        <f t="shared" si="18"/>
        <v>0</v>
      </c>
    </row>
    <row r="108" spans="1:8">
      <c r="A108" s="54"/>
      <c r="B108" s="53" t="s">
        <v>329</v>
      </c>
      <c r="C108" s="102">
        <v>0</v>
      </c>
      <c r="D108" s="102">
        <v>0</v>
      </c>
      <c r="E108" s="102">
        <v>0</v>
      </c>
      <c r="F108" s="102">
        <v>0</v>
      </c>
      <c r="G108" s="102">
        <v>0</v>
      </c>
      <c r="H108" s="102">
        <f t="shared" si="18"/>
        <v>0</v>
      </c>
    </row>
    <row r="109" spans="1:8">
      <c r="A109" s="54"/>
      <c r="B109" s="53" t="s">
        <v>330</v>
      </c>
      <c r="C109" s="102">
        <v>0</v>
      </c>
      <c r="D109" s="102">
        <v>0</v>
      </c>
      <c r="E109" s="102">
        <v>0</v>
      </c>
      <c r="F109" s="102">
        <v>0</v>
      </c>
      <c r="G109" s="102">
        <v>0</v>
      </c>
      <c r="H109" s="102">
        <f t="shared" si="18"/>
        <v>0</v>
      </c>
    </row>
    <row r="110" spans="1:8">
      <c r="A110" s="54"/>
      <c r="B110" s="53" t="s">
        <v>331</v>
      </c>
      <c r="C110" s="102">
        <v>0</v>
      </c>
      <c r="D110" s="102">
        <v>0</v>
      </c>
      <c r="E110" s="102">
        <v>0</v>
      </c>
      <c r="F110" s="102">
        <v>0</v>
      </c>
      <c r="G110" s="102">
        <v>0</v>
      </c>
      <c r="H110" s="102">
        <f t="shared" si="18"/>
        <v>0</v>
      </c>
    </row>
    <row r="111" spans="1:8">
      <c r="A111" s="54"/>
      <c r="B111" s="53" t="s">
        <v>332</v>
      </c>
      <c r="C111" s="102">
        <v>0</v>
      </c>
      <c r="D111" s="102">
        <v>0</v>
      </c>
      <c r="E111" s="102">
        <v>0</v>
      </c>
      <c r="F111" s="102">
        <v>0</v>
      </c>
      <c r="G111" s="102">
        <v>0</v>
      </c>
      <c r="H111" s="102">
        <f t="shared" si="18"/>
        <v>0</v>
      </c>
    </row>
    <row r="112" spans="1:8">
      <c r="A112" s="303" t="s">
        <v>333</v>
      </c>
      <c r="B112" s="304"/>
      <c r="C112" s="102">
        <f>C113+C114+C115+C116+C117+C118+C119+C120+C121</f>
        <v>0</v>
      </c>
      <c r="D112" s="103">
        <f t="shared" ref="D112:H112" si="19">D113+D114+D115+D116+D117+D118+D119+D120+D121</f>
        <v>0</v>
      </c>
      <c r="E112" s="103">
        <f t="shared" si="19"/>
        <v>0</v>
      </c>
      <c r="F112" s="103">
        <f t="shared" si="19"/>
        <v>0</v>
      </c>
      <c r="G112" s="103">
        <f t="shared" si="19"/>
        <v>0</v>
      </c>
      <c r="H112" s="103">
        <f t="shared" si="19"/>
        <v>0</v>
      </c>
    </row>
    <row r="113" spans="1:8">
      <c r="A113" s="54"/>
      <c r="B113" s="53" t="s">
        <v>334</v>
      </c>
      <c r="C113" s="102">
        <v>0</v>
      </c>
      <c r="D113" s="103">
        <v>0</v>
      </c>
      <c r="E113" s="103">
        <v>0</v>
      </c>
      <c r="F113" s="103">
        <v>0</v>
      </c>
      <c r="G113" s="103">
        <v>0</v>
      </c>
      <c r="H113" s="103">
        <f t="shared" ref="H113:H121" si="20">E113-F113</f>
        <v>0</v>
      </c>
    </row>
    <row r="114" spans="1:8">
      <c r="A114" s="54"/>
      <c r="B114" s="53" t="s">
        <v>335</v>
      </c>
      <c r="C114" s="102">
        <v>0</v>
      </c>
      <c r="D114" s="103">
        <v>0</v>
      </c>
      <c r="E114" s="103">
        <v>0</v>
      </c>
      <c r="F114" s="103">
        <v>0</v>
      </c>
      <c r="G114" s="103">
        <v>0</v>
      </c>
      <c r="H114" s="103">
        <f t="shared" si="20"/>
        <v>0</v>
      </c>
    </row>
    <row r="115" spans="1:8">
      <c r="A115" s="54"/>
      <c r="B115" s="53" t="s">
        <v>336</v>
      </c>
      <c r="C115" s="102">
        <v>0</v>
      </c>
      <c r="D115" s="103">
        <v>0</v>
      </c>
      <c r="E115" s="103">
        <v>0</v>
      </c>
      <c r="F115" s="103">
        <v>0</v>
      </c>
      <c r="G115" s="103">
        <v>0</v>
      </c>
      <c r="H115" s="103">
        <f t="shared" si="20"/>
        <v>0</v>
      </c>
    </row>
    <row r="116" spans="1:8">
      <c r="A116" s="54"/>
      <c r="B116" s="53" t="s">
        <v>337</v>
      </c>
      <c r="C116" s="102">
        <v>0</v>
      </c>
      <c r="D116" s="103">
        <v>0</v>
      </c>
      <c r="E116" s="103">
        <v>0</v>
      </c>
      <c r="F116" s="103">
        <v>0</v>
      </c>
      <c r="G116" s="103">
        <v>0</v>
      </c>
      <c r="H116" s="103">
        <f t="shared" si="20"/>
        <v>0</v>
      </c>
    </row>
    <row r="117" spans="1:8">
      <c r="A117" s="54"/>
      <c r="B117" s="53" t="s">
        <v>338</v>
      </c>
      <c r="C117" s="102">
        <v>0</v>
      </c>
      <c r="D117" s="103">
        <v>0</v>
      </c>
      <c r="E117" s="103">
        <v>0</v>
      </c>
      <c r="F117" s="103">
        <v>0</v>
      </c>
      <c r="G117" s="103">
        <v>0</v>
      </c>
      <c r="H117" s="103">
        <f t="shared" si="20"/>
        <v>0</v>
      </c>
    </row>
    <row r="118" spans="1:8">
      <c r="A118" s="54"/>
      <c r="B118" s="53" t="s">
        <v>339</v>
      </c>
      <c r="C118" s="102">
        <v>0</v>
      </c>
      <c r="D118" s="103">
        <v>0</v>
      </c>
      <c r="E118" s="103">
        <v>0</v>
      </c>
      <c r="F118" s="103">
        <v>0</v>
      </c>
      <c r="G118" s="103">
        <v>0</v>
      </c>
      <c r="H118" s="103">
        <f t="shared" si="20"/>
        <v>0</v>
      </c>
    </row>
    <row r="119" spans="1:8">
      <c r="A119" s="54"/>
      <c r="B119" s="53" t="s">
        <v>340</v>
      </c>
      <c r="C119" s="102">
        <v>0</v>
      </c>
      <c r="D119" s="103">
        <v>0</v>
      </c>
      <c r="E119" s="103">
        <v>0</v>
      </c>
      <c r="F119" s="103">
        <v>0</v>
      </c>
      <c r="G119" s="103">
        <v>0</v>
      </c>
      <c r="H119" s="103">
        <f t="shared" si="20"/>
        <v>0</v>
      </c>
    </row>
    <row r="120" spans="1:8">
      <c r="A120" s="54"/>
      <c r="B120" s="53" t="s">
        <v>341</v>
      </c>
      <c r="C120" s="102">
        <v>0</v>
      </c>
      <c r="D120" s="103">
        <v>0</v>
      </c>
      <c r="E120" s="103">
        <v>0</v>
      </c>
      <c r="F120" s="103">
        <v>0</v>
      </c>
      <c r="G120" s="103">
        <v>0</v>
      </c>
      <c r="H120" s="103">
        <f t="shared" si="20"/>
        <v>0</v>
      </c>
    </row>
    <row r="121" spans="1:8">
      <c r="A121" s="54"/>
      <c r="B121" s="53" t="s">
        <v>342</v>
      </c>
      <c r="C121" s="102">
        <v>0</v>
      </c>
      <c r="D121" s="103">
        <v>0</v>
      </c>
      <c r="E121" s="103">
        <v>0</v>
      </c>
      <c r="F121" s="103">
        <v>0</v>
      </c>
      <c r="G121" s="103">
        <v>0</v>
      </c>
      <c r="H121" s="103">
        <f t="shared" si="20"/>
        <v>0</v>
      </c>
    </row>
    <row r="122" spans="1:8">
      <c r="A122" s="299" t="s">
        <v>343</v>
      </c>
      <c r="B122" s="300"/>
      <c r="C122" s="102">
        <f>SUM(C123:C131)</f>
        <v>0</v>
      </c>
      <c r="D122" s="103">
        <f t="shared" ref="D122:H122" si="21">SUM(D123:D131)</f>
        <v>0</v>
      </c>
      <c r="E122" s="103">
        <f t="shared" si="21"/>
        <v>0</v>
      </c>
      <c r="F122" s="103">
        <f t="shared" si="21"/>
        <v>0</v>
      </c>
      <c r="G122" s="103">
        <f t="shared" si="21"/>
        <v>0</v>
      </c>
      <c r="H122" s="103">
        <f t="shared" si="21"/>
        <v>0</v>
      </c>
    </row>
    <row r="123" spans="1:8">
      <c r="A123" s="54"/>
      <c r="B123" s="53" t="s">
        <v>344</v>
      </c>
      <c r="C123" s="102">
        <v>0</v>
      </c>
      <c r="D123" s="102">
        <v>0</v>
      </c>
      <c r="E123" s="102">
        <v>0</v>
      </c>
      <c r="F123" s="102">
        <v>0</v>
      </c>
      <c r="G123" s="102">
        <v>0</v>
      </c>
      <c r="H123" s="102">
        <f t="shared" ref="H123:H131" si="22">E123-F123</f>
        <v>0</v>
      </c>
    </row>
    <row r="124" spans="1:8">
      <c r="A124" s="54"/>
      <c r="B124" s="53" t="s">
        <v>345</v>
      </c>
      <c r="C124" s="102">
        <v>0</v>
      </c>
      <c r="D124" s="102">
        <v>0</v>
      </c>
      <c r="E124" s="102">
        <v>0</v>
      </c>
      <c r="F124" s="102">
        <v>0</v>
      </c>
      <c r="G124" s="102">
        <v>0</v>
      </c>
      <c r="H124" s="102">
        <f t="shared" si="22"/>
        <v>0</v>
      </c>
    </row>
    <row r="125" spans="1:8">
      <c r="A125" s="54"/>
      <c r="B125" s="53" t="s">
        <v>346</v>
      </c>
      <c r="C125" s="102">
        <v>0</v>
      </c>
      <c r="D125" s="102">
        <v>0</v>
      </c>
      <c r="E125" s="102">
        <v>0</v>
      </c>
      <c r="F125" s="102">
        <v>0</v>
      </c>
      <c r="G125" s="102">
        <v>0</v>
      </c>
      <c r="H125" s="102">
        <f t="shared" si="22"/>
        <v>0</v>
      </c>
    </row>
    <row r="126" spans="1:8">
      <c r="A126" s="54"/>
      <c r="B126" s="53" t="s">
        <v>347</v>
      </c>
      <c r="C126" s="102">
        <v>0</v>
      </c>
      <c r="D126" s="102">
        <v>0</v>
      </c>
      <c r="E126" s="102">
        <v>0</v>
      </c>
      <c r="F126" s="102">
        <v>0</v>
      </c>
      <c r="G126" s="102">
        <v>0</v>
      </c>
      <c r="H126" s="102">
        <f t="shared" si="22"/>
        <v>0</v>
      </c>
    </row>
    <row r="127" spans="1:8">
      <c r="A127" s="54"/>
      <c r="B127" s="53" t="s">
        <v>348</v>
      </c>
      <c r="C127" s="102">
        <v>0</v>
      </c>
      <c r="D127" s="102">
        <v>0</v>
      </c>
      <c r="E127" s="102">
        <v>0</v>
      </c>
      <c r="F127" s="102">
        <v>0</v>
      </c>
      <c r="G127" s="102">
        <v>0</v>
      </c>
      <c r="H127" s="102">
        <f t="shared" si="22"/>
        <v>0</v>
      </c>
    </row>
    <row r="128" spans="1:8">
      <c r="A128" s="54"/>
      <c r="B128" s="53" t="s">
        <v>349</v>
      </c>
      <c r="C128" s="102">
        <v>0</v>
      </c>
      <c r="D128" s="102">
        <v>0</v>
      </c>
      <c r="E128" s="102">
        <v>0</v>
      </c>
      <c r="F128" s="102">
        <v>0</v>
      </c>
      <c r="G128" s="102">
        <v>0</v>
      </c>
      <c r="H128" s="102">
        <f t="shared" si="22"/>
        <v>0</v>
      </c>
    </row>
    <row r="129" spans="1:8">
      <c r="A129" s="54"/>
      <c r="B129" s="53" t="s">
        <v>350</v>
      </c>
      <c r="C129" s="102">
        <v>0</v>
      </c>
      <c r="D129" s="102">
        <v>0</v>
      </c>
      <c r="E129" s="102">
        <v>0</v>
      </c>
      <c r="F129" s="102">
        <v>0</v>
      </c>
      <c r="G129" s="102">
        <v>0</v>
      </c>
      <c r="H129" s="102">
        <f t="shared" si="22"/>
        <v>0</v>
      </c>
    </row>
    <row r="130" spans="1:8">
      <c r="A130" s="54"/>
      <c r="B130" s="53" t="s">
        <v>351</v>
      </c>
      <c r="C130" s="102">
        <v>0</v>
      </c>
      <c r="D130" s="102">
        <v>0</v>
      </c>
      <c r="E130" s="102">
        <v>0</v>
      </c>
      <c r="F130" s="102">
        <v>0</v>
      </c>
      <c r="G130" s="102">
        <v>0</v>
      </c>
      <c r="H130" s="102">
        <f t="shared" si="22"/>
        <v>0</v>
      </c>
    </row>
    <row r="131" spans="1:8">
      <c r="A131" s="54"/>
      <c r="B131" s="53" t="s">
        <v>352</v>
      </c>
      <c r="C131" s="102">
        <v>0</v>
      </c>
      <c r="D131" s="102">
        <v>0</v>
      </c>
      <c r="E131" s="102">
        <v>0</v>
      </c>
      <c r="F131" s="102">
        <v>0</v>
      </c>
      <c r="G131" s="102">
        <v>0</v>
      </c>
      <c r="H131" s="102">
        <f t="shared" si="22"/>
        <v>0</v>
      </c>
    </row>
    <row r="132" spans="1:8">
      <c r="A132" s="299" t="s">
        <v>353</v>
      </c>
      <c r="B132" s="300"/>
      <c r="C132" s="102">
        <f>C133+C134+C135</f>
        <v>0</v>
      </c>
      <c r="D132" s="103">
        <f t="shared" ref="D132:H132" si="23">D133+D134+D135</f>
        <v>0</v>
      </c>
      <c r="E132" s="103">
        <f t="shared" si="23"/>
        <v>0</v>
      </c>
      <c r="F132" s="103">
        <f t="shared" si="23"/>
        <v>0</v>
      </c>
      <c r="G132" s="103">
        <f t="shared" si="23"/>
        <v>0</v>
      </c>
      <c r="H132" s="103">
        <f t="shared" si="23"/>
        <v>0</v>
      </c>
    </row>
    <row r="133" spans="1:8">
      <c r="A133" s="54"/>
      <c r="B133" s="53" t="s">
        <v>354</v>
      </c>
      <c r="C133" s="102">
        <v>0</v>
      </c>
      <c r="D133" s="102">
        <v>0</v>
      </c>
      <c r="E133" s="102">
        <v>0</v>
      </c>
      <c r="F133" s="102">
        <v>0</v>
      </c>
      <c r="G133" s="102">
        <v>0</v>
      </c>
      <c r="H133" s="102">
        <f t="shared" ref="H133:H135" si="24">E133-F133</f>
        <v>0</v>
      </c>
    </row>
    <row r="134" spans="1:8">
      <c r="A134" s="54"/>
      <c r="B134" s="53" t="s">
        <v>355</v>
      </c>
      <c r="C134" s="102">
        <v>0</v>
      </c>
      <c r="D134" s="102">
        <v>0</v>
      </c>
      <c r="E134" s="102">
        <v>0</v>
      </c>
      <c r="F134" s="102">
        <v>0</v>
      </c>
      <c r="G134" s="102">
        <v>0</v>
      </c>
      <c r="H134" s="102">
        <f t="shared" si="24"/>
        <v>0</v>
      </c>
    </row>
    <row r="135" spans="1:8">
      <c r="A135" s="54"/>
      <c r="B135" s="53" t="s">
        <v>356</v>
      </c>
      <c r="C135" s="102">
        <v>0</v>
      </c>
      <c r="D135" s="102">
        <v>0</v>
      </c>
      <c r="E135" s="102">
        <v>0</v>
      </c>
      <c r="F135" s="102">
        <v>0</v>
      </c>
      <c r="G135" s="102">
        <v>0</v>
      </c>
      <c r="H135" s="102">
        <f t="shared" si="24"/>
        <v>0</v>
      </c>
    </row>
    <row r="136" spans="1:8">
      <c r="A136" s="299" t="s">
        <v>357</v>
      </c>
      <c r="B136" s="300"/>
      <c r="C136" s="102">
        <f>SUM(C137:C144)</f>
        <v>0</v>
      </c>
      <c r="D136" s="103">
        <f t="shared" ref="D136:H136" si="25">SUM(D137:D144)</f>
        <v>0</v>
      </c>
      <c r="E136" s="103">
        <f t="shared" si="25"/>
        <v>0</v>
      </c>
      <c r="F136" s="103">
        <f t="shared" si="25"/>
        <v>0</v>
      </c>
      <c r="G136" s="103">
        <f t="shared" si="25"/>
        <v>0</v>
      </c>
      <c r="H136" s="103">
        <f t="shared" si="25"/>
        <v>0</v>
      </c>
    </row>
    <row r="137" spans="1:8">
      <c r="A137" s="54"/>
      <c r="B137" s="53" t="s">
        <v>358</v>
      </c>
      <c r="C137" s="102">
        <v>0</v>
      </c>
      <c r="D137" s="102">
        <v>0</v>
      </c>
      <c r="E137" s="102">
        <v>0</v>
      </c>
      <c r="F137" s="102">
        <v>0</v>
      </c>
      <c r="G137" s="102">
        <v>0</v>
      </c>
      <c r="H137" s="102">
        <f t="shared" ref="H137:H144" si="26">E137-F137</f>
        <v>0</v>
      </c>
    </row>
    <row r="138" spans="1:8">
      <c r="A138" s="54"/>
      <c r="B138" s="53" t="s">
        <v>359</v>
      </c>
      <c r="C138" s="102">
        <v>0</v>
      </c>
      <c r="D138" s="102">
        <v>0</v>
      </c>
      <c r="E138" s="102">
        <v>0</v>
      </c>
      <c r="F138" s="102">
        <v>0</v>
      </c>
      <c r="G138" s="102">
        <v>0</v>
      </c>
      <c r="H138" s="102">
        <f t="shared" si="26"/>
        <v>0</v>
      </c>
    </row>
    <row r="139" spans="1:8">
      <c r="A139" s="54"/>
      <c r="B139" s="53" t="s">
        <v>360</v>
      </c>
      <c r="C139" s="102">
        <v>0</v>
      </c>
      <c r="D139" s="102">
        <v>0</v>
      </c>
      <c r="E139" s="102">
        <v>0</v>
      </c>
      <c r="F139" s="102">
        <v>0</v>
      </c>
      <c r="G139" s="102">
        <v>0</v>
      </c>
      <c r="H139" s="102">
        <f t="shared" si="26"/>
        <v>0</v>
      </c>
    </row>
    <row r="140" spans="1:8">
      <c r="A140" s="54"/>
      <c r="B140" s="53" t="s">
        <v>361</v>
      </c>
      <c r="C140" s="102">
        <v>0</v>
      </c>
      <c r="D140" s="102">
        <v>0</v>
      </c>
      <c r="E140" s="102">
        <v>0</v>
      </c>
      <c r="F140" s="102">
        <v>0</v>
      </c>
      <c r="G140" s="102">
        <v>0</v>
      </c>
      <c r="H140" s="102">
        <f t="shared" si="26"/>
        <v>0</v>
      </c>
    </row>
    <row r="141" spans="1:8">
      <c r="A141" s="54"/>
      <c r="B141" s="53" t="s">
        <v>362</v>
      </c>
      <c r="C141" s="102">
        <v>0</v>
      </c>
      <c r="D141" s="102">
        <v>0</v>
      </c>
      <c r="E141" s="102">
        <v>0</v>
      </c>
      <c r="F141" s="102">
        <v>0</v>
      </c>
      <c r="G141" s="102">
        <v>0</v>
      </c>
      <c r="H141" s="102">
        <f t="shared" si="26"/>
        <v>0</v>
      </c>
    </row>
    <row r="142" spans="1:8">
      <c r="A142" s="54"/>
      <c r="B142" s="53" t="s">
        <v>363</v>
      </c>
      <c r="C142" s="102">
        <v>0</v>
      </c>
      <c r="D142" s="102">
        <v>0</v>
      </c>
      <c r="E142" s="102">
        <v>0</v>
      </c>
      <c r="F142" s="102">
        <v>0</v>
      </c>
      <c r="G142" s="102">
        <v>0</v>
      </c>
      <c r="H142" s="102">
        <f t="shared" si="26"/>
        <v>0</v>
      </c>
    </row>
    <row r="143" spans="1:8">
      <c r="A143" s="54"/>
      <c r="B143" s="53" t="s">
        <v>364</v>
      </c>
      <c r="C143" s="102">
        <v>0</v>
      </c>
      <c r="D143" s="102">
        <v>0</v>
      </c>
      <c r="E143" s="102">
        <v>0</v>
      </c>
      <c r="F143" s="102">
        <v>0</v>
      </c>
      <c r="G143" s="102">
        <v>0</v>
      </c>
      <c r="H143" s="102">
        <f t="shared" si="26"/>
        <v>0</v>
      </c>
    </row>
    <row r="144" spans="1:8">
      <c r="A144" s="54"/>
      <c r="B144" s="53" t="s">
        <v>365</v>
      </c>
      <c r="C144" s="102">
        <v>0</v>
      </c>
      <c r="D144" s="102">
        <v>0</v>
      </c>
      <c r="E144" s="102">
        <v>0</v>
      </c>
      <c r="F144" s="102">
        <v>0</v>
      </c>
      <c r="G144" s="102">
        <v>0</v>
      </c>
      <c r="H144" s="102">
        <f t="shared" si="26"/>
        <v>0</v>
      </c>
    </row>
    <row r="145" spans="1:8">
      <c r="A145" s="299" t="s">
        <v>366</v>
      </c>
      <c r="B145" s="300"/>
      <c r="C145" s="102">
        <f>C146+C147+C148</f>
        <v>0</v>
      </c>
      <c r="D145" s="103">
        <f t="shared" ref="D145:H145" si="27">D146+D147+D148</f>
        <v>0</v>
      </c>
      <c r="E145" s="103">
        <f t="shared" si="27"/>
        <v>0</v>
      </c>
      <c r="F145" s="103">
        <f t="shared" si="27"/>
        <v>0</v>
      </c>
      <c r="G145" s="103">
        <f t="shared" si="27"/>
        <v>0</v>
      </c>
      <c r="H145" s="103">
        <f t="shared" si="27"/>
        <v>0</v>
      </c>
    </row>
    <row r="146" spans="1:8">
      <c r="A146" s="54"/>
      <c r="B146" s="53" t="s">
        <v>367</v>
      </c>
      <c r="C146" s="102">
        <v>0</v>
      </c>
      <c r="D146" s="103">
        <v>0</v>
      </c>
      <c r="E146" s="103">
        <v>0</v>
      </c>
      <c r="F146" s="103">
        <v>0</v>
      </c>
      <c r="G146" s="103">
        <v>0</v>
      </c>
      <c r="H146" s="103">
        <f t="shared" ref="H146:H156" si="28">E146-F146</f>
        <v>0</v>
      </c>
    </row>
    <row r="147" spans="1:8">
      <c r="A147" s="54"/>
      <c r="B147" s="53" t="s">
        <v>368</v>
      </c>
      <c r="C147" s="102">
        <v>0</v>
      </c>
      <c r="D147" s="103">
        <v>0</v>
      </c>
      <c r="E147" s="103">
        <v>0</v>
      </c>
      <c r="F147" s="103">
        <v>0</v>
      </c>
      <c r="G147" s="103">
        <v>0</v>
      </c>
      <c r="H147" s="103">
        <f t="shared" si="28"/>
        <v>0</v>
      </c>
    </row>
    <row r="148" spans="1:8">
      <c r="A148" s="54"/>
      <c r="B148" s="53" t="s">
        <v>369</v>
      </c>
      <c r="C148" s="102">
        <v>0</v>
      </c>
      <c r="D148" s="103">
        <v>0</v>
      </c>
      <c r="E148" s="103">
        <v>0</v>
      </c>
      <c r="F148" s="103">
        <v>0</v>
      </c>
      <c r="G148" s="103">
        <v>0</v>
      </c>
      <c r="H148" s="103">
        <f t="shared" si="28"/>
        <v>0</v>
      </c>
    </row>
    <row r="149" spans="1:8">
      <c r="A149" s="299" t="s">
        <v>370</v>
      </c>
      <c r="B149" s="300"/>
      <c r="C149" s="102">
        <f>C150+C151+C152+C153+C154+C155+C156</f>
        <v>0</v>
      </c>
      <c r="D149" s="102">
        <f t="shared" ref="D149:H149" si="29">D150+D151+D152+D153+D154+D155+D156</f>
        <v>0</v>
      </c>
      <c r="E149" s="102">
        <f t="shared" si="29"/>
        <v>0</v>
      </c>
      <c r="F149" s="102">
        <f t="shared" si="29"/>
        <v>0</v>
      </c>
      <c r="G149" s="102">
        <f t="shared" si="29"/>
        <v>0</v>
      </c>
      <c r="H149" s="102">
        <f t="shared" si="29"/>
        <v>0</v>
      </c>
    </row>
    <row r="150" spans="1:8">
      <c r="A150" s="54"/>
      <c r="B150" s="53" t="s">
        <v>371</v>
      </c>
      <c r="C150" s="102">
        <v>0</v>
      </c>
      <c r="D150" s="103">
        <v>0</v>
      </c>
      <c r="E150" s="103">
        <v>0</v>
      </c>
      <c r="F150" s="103">
        <v>0</v>
      </c>
      <c r="G150" s="103">
        <v>0</v>
      </c>
      <c r="H150" s="103">
        <f t="shared" si="28"/>
        <v>0</v>
      </c>
    </row>
    <row r="151" spans="1:8">
      <c r="A151" s="54"/>
      <c r="B151" s="53" t="s">
        <v>372</v>
      </c>
      <c r="C151" s="102">
        <v>0</v>
      </c>
      <c r="D151" s="103">
        <v>0</v>
      </c>
      <c r="E151" s="103">
        <v>0</v>
      </c>
      <c r="F151" s="103">
        <v>0</v>
      </c>
      <c r="G151" s="103">
        <v>0</v>
      </c>
      <c r="H151" s="103">
        <f t="shared" si="28"/>
        <v>0</v>
      </c>
    </row>
    <row r="152" spans="1:8">
      <c r="A152" s="54"/>
      <c r="B152" s="53" t="s">
        <v>373</v>
      </c>
      <c r="C152" s="102">
        <v>0</v>
      </c>
      <c r="D152" s="103">
        <v>0</v>
      </c>
      <c r="E152" s="103">
        <v>0</v>
      </c>
      <c r="F152" s="103">
        <v>0</v>
      </c>
      <c r="G152" s="103">
        <v>0</v>
      </c>
      <c r="H152" s="103">
        <f t="shared" si="28"/>
        <v>0</v>
      </c>
    </row>
    <row r="153" spans="1:8">
      <c r="A153" s="54"/>
      <c r="B153" s="53" t="s">
        <v>374</v>
      </c>
      <c r="C153" s="102">
        <v>0</v>
      </c>
      <c r="D153" s="103">
        <v>0</v>
      </c>
      <c r="E153" s="103">
        <v>0</v>
      </c>
      <c r="F153" s="103">
        <v>0</v>
      </c>
      <c r="G153" s="103">
        <v>0</v>
      </c>
      <c r="H153" s="103">
        <f t="shared" si="28"/>
        <v>0</v>
      </c>
    </row>
    <row r="154" spans="1:8">
      <c r="A154" s="54"/>
      <c r="B154" s="53" t="s">
        <v>375</v>
      </c>
      <c r="C154" s="102">
        <v>0</v>
      </c>
      <c r="D154" s="103">
        <v>0</v>
      </c>
      <c r="E154" s="103">
        <v>0</v>
      </c>
      <c r="F154" s="103">
        <v>0</v>
      </c>
      <c r="G154" s="103">
        <v>0</v>
      </c>
      <c r="H154" s="103">
        <f t="shared" si="28"/>
        <v>0</v>
      </c>
    </row>
    <row r="155" spans="1:8">
      <c r="A155" s="54"/>
      <c r="B155" s="53" t="s">
        <v>376</v>
      </c>
      <c r="C155" s="102">
        <v>0</v>
      </c>
      <c r="D155" s="103">
        <v>0</v>
      </c>
      <c r="E155" s="103">
        <v>0</v>
      </c>
      <c r="F155" s="103">
        <v>0</v>
      </c>
      <c r="G155" s="103">
        <v>0</v>
      </c>
      <c r="H155" s="103">
        <f t="shared" si="28"/>
        <v>0</v>
      </c>
    </row>
    <row r="156" spans="1:8">
      <c r="A156" s="54"/>
      <c r="B156" s="53" t="s">
        <v>377</v>
      </c>
      <c r="C156" s="102">
        <v>0</v>
      </c>
      <c r="D156" s="103">
        <v>0</v>
      </c>
      <c r="E156" s="103">
        <v>0</v>
      </c>
      <c r="F156" s="103">
        <v>0</v>
      </c>
      <c r="G156" s="103">
        <v>0</v>
      </c>
      <c r="H156" s="103">
        <f t="shared" si="28"/>
        <v>0</v>
      </c>
    </row>
    <row r="157" spans="1:8">
      <c r="A157" s="54"/>
      <c r="B157" s="53"/>
      <c r="C157" s="55"/>
      <c r="D157" s="56"/>
      <c r="E157" s="56"/>
      <c r="F157" s="56"/>
      <c r="G157" s="56"/>
      <c r="H157" s="56"/>
    </row>
    <row r="158" spans="1:8">
      <c r="A158" s="301" t="s">
        <v>379</v>
      </c>
      <c r="B158" s="302"/>
      <c r="C158" s="121">
        <f>C8+C83</f>
        <v>23201</v>
      </c>
      <c r="D158" s="153">
        <f t="shared" ref="D158:H158" si="30">D8+D83</f>
        <v>0</v>
      </c>
      <c r="E158" s="122">
        <f t="shared" si="30"/>
        <v>23201</v>
      </c>
      <c r="F158" s="122">
        <f t="shared" si="30"/>
        <v>13921</v>
      </c>
      <c r="G158" s="122">
        <f t="shared" si="30"/>
        <v>13921</v>
      </c>
      <c r="H158" s="122">
        <f t="shared" si="30"/>
        <v>9280</v>
      </c>
    </row>
    <row r="159" spans="1:8" ht="15.75" thickBot="1">
      <c r="A159" s="57"/>
      <c r="B159" s="58"/>
      <c r="C159" s="59"/>
      <c r="D159" s="60"/>
      <c r="E159" s="60"/>
      <c r="F159" s="60"/>
      <c r="G159" s="60"/>
      <c r="H159" s="60"/>
    </row>
    <row r="160" spans="1:8">
      <c r="A160" s="97"/>
      <c r="B160" s="97"/>
      <c r="C160" s="97"/>
      <c r="D160" s="97"/>
      <c r="E160" s="97"/>
      <c r="F160" s="97"/>
      <c r="G160" s="97"/>
      <c r="H160" s="97"/>
    </row>
    <row r="162" spans="2:8">
      <c r="B162" s="214" t="s">
        <v>447</v>
      </c>
      <c r="C162" s="214"/>
      <c r="D162" s="145"/>
      <c r="E162" s="142"/>
      <c r="F162" s="214" t="s">
        <v>442</v>
      </c>
      <c r="G162" s="214"/>
      <c r="H162" s="214"/>
    </row>
    <row r="163" spans="2:8" ht="26.25" customHeight="1">
      <c r="B163" s="217" t="s">
        <v>444</v>
      </c>
      <c r="C163" s="217"/>
      <c r="D163" s="145"/>
      <c r="E163" s="142"/>
      <c r="F163" s="213" t="s">
        <v>443</v>
      </c>
      <c r="G163" s="213"/>
      <c r="H163" s="213"/>
    </row>
  </sheetData>
  <mergeCells count="34">
    <mergeCell ref="A57:B5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61:B61"/>
    <mergeCell ref="A70:B70"/>
    <mergeCell ref="A74:B74"/>
    <mergeCell ref="A82:B82"/>
    <mergeCell ref="A122:B122"/>
    <mergeCell ref="A83:B83"/>
    <mergeCell ref="A92:B92"/>
    <mergeCell ref="A102:B102"/>
    <mergeCell ref="A112:B112"/>
    <mergeCell ref="A84:B84"/>
    <mergeCell ref="F162:H162"/>
    <mergeCell ref="F163:H163"/>
    <mergeCell ref="B162:C162"/>
    <mergeCell ref="B163:C163"/>
    <mergeCell ref="A132:B132"/>
    <mergeCell ref="A136:B136"/>
    <mergeCell ref="A145:B145"/>
    <mergeCell ref="A149:B149"/>
    <mergeCell ref="A158:B158"/>
  </mergeCells>
  <printOptions horizontalCentered="1"/>
  <pageMargins left="0.86614173228346458" right="0" top="0.47244094488188981" bottom="0" header="0.31496062992125984" footer="0.31496062992125984"/>
  <pageSetup scale="6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opLeftCell="A17" zoomScale="150" zoomScaleNormal="150" workbookViewId="0">
      <selection activeCell="C89" sqref="C89"/>
    </sheetView>
  </sheetViews>
  <sheetFormatPr baseColWidth="10" defaultRowHeight="15"/>
  <cols>
    <col min="1" max="1" width="24.85546875" customWidth="1"/>
    <col min="2" max="2" width="10" customWidth="1"/>
    <col min="3" max="3" width="11.42578125" customWidth="1"/>
    <col min="4" max="7" width="10" customWidth="1"/>
  </cols>
  <sheetData>
    <row r="1" spans="1:7">
      <c r="A1" s="331" t="s">
        <v>439</v>
      </c>
      <c r="B1" s="332"/>
      <c r="C1" s="332"/>
      <c r="D1" s="332"/>
      <c r="E1" s="332"/>
      <c r="F1" s="332"/>
      <c r="G1" s="255"/>
    </row>
    <row r="2" spans="1:7">
      <c r="A2" s="333" t="s">
        <v>298</v>
      </c>
      <c r="B2" s="334"/>
      <c r="C2" s="334"/>
      <c r="D2" s="334"/>
      <c r="E2" s="334"/>
      <c r="F2" s="334"/>
      <c r="G2" s="335"/>
    </row>
    <row r="3" spans="1:7">
      <c r="A3" s="333" t="s">
        <v>380</v>
      </c>
      <c r="B3" s="334"/>
      <c r="C3" s="334"/>
      <c r="D3" s="334"/>
      <c r="E3" s="334"/>
      <c r="F3" s="334"/>
      <c r="G3" s="335"/>
    </row>
    <row r="4" spans="1:7">
      <c r="A4" s="333" t="s">
        <v>453</v>
      </c>
      <c r="B4" s="334"/>
      <c r="C4" s="334"/>
      <c r="D4" s="334"/>
      <c r="E4" s="334"/>
      <c r="F4" s="334"/>
      <c r="G4" s="335"/>
    </row>
    <row r="5" spans="1:7" ht="15.75" thickBot="1">
      <c r="A5" s="336" t="s">
        <v>1</v>
      </c>
      <c r="B5" s="337"/>
      <c r="C5" s="337"/>
      <c r="D5" s="337"/>
      <c r="E5" s="337"/>
      <c r="F5" s="337"/>
      <c r="G5" s="256"/>
    </row>
    <row r="6" spans="1:7" ht="15.75" thickBot="1">
      <c r="A6" s="268" t="s">
        <v>2</v>
      </c>
      <c r="B6" s="246" t="s">
        <v>300</v>
      </c>
      <c r="C6" s="247"/>
      <c r="D6" s="247"/>
      <c r="E6" s="247"/>
      <c r="F6" s="248"/>
      <c r="G6" s="268" t="s">
        <v>301</v>
      </c>
    </row>
    <row r="7" spans="1:7" ht="18.75" thickBot="1">
      <c r="A7" s="269"/>
      <c r="B7" s="187" t="s">
        <v>186</v>
      </c>
      <c r="C7" s="187" t="s">
        <v>231</v>
      </c>
      <c r="D7" s="187" t="s">
        <v>232</v>
      </c>
      <c r="E7" s="187" t="s">
        <v>187</v>
      </c>
      <c r="F7" s="187" t="s">
        <v>205</v>
      </c>
      <c r="G7" s="269"/>
    </row>
    <row r="8" spans="1:7">
      <c r="A8" s="22" t="s">
        <v>381</v>
      </c>
      <c r="B8" s="328">
        <f>B10+B11+B12+B13+B14+B15+B16+B17</f>
        <v>23201</v>
      </c>
      <c r="C8" s="338">
        <f t="shared" ref="C8:G8" si="0">C10+C11+C12+C13+C14+C15+C16+C17</f>
        <v>0</v>
      </c>
      <c r="D8" s="325">
        <f t="shared" si="0"/>
        <v>23201</v>
      </c>
      <c r="E8" s="328">
        <f t="shared" si="0"/>
        <v>13921</v>
      </c>
      <c r="F8" s="328">
        <f t="shared" si="0"/>
        <v>13921</v>
      </c>
      <c r="G8" s="325">
        <f t="shared" si="0"/>
        <v>9280</v>
      </c>
    </row>
    <row r="9" spans="1:7">
      <c r="A9" s="22" t="s">
        <v>382</v>
      </c>
      <c r="B9" s="329"/>
      <c r="C9" s="327"/>
      <c r="D9" s="326"/>
      <c r="E9" s="329"/>
      <c r="F9" s="329"/>
      <c r="G9" s="326"/>
    </row>
    <row r="10" spans="1:7">
      <c r="A10" s="62" t="s">
        <v>450</v>
      </c>
      <c r="B10" s="134">
        <f>BPRES4!B10</f>
        <v>23201</v>
      </c>
      <c r="C10" s="135">
        <v>0</v>
      </c>
      <c r="D10" s="136">
        <f>B10+C10</f>
        <v>23201</v>
      </c>
      <c r="E10" s="136">
        <v>13921</v>
      </c>
      <c r="F10" s="136">
        <f>E10</f>
        <v>13921</v>
      </c>
      <c r="G10" s="172">
        <f>D10-E10</f>
        <v>9280</v>
      </c>
    </row>
    <row r="11" spans="1:7">
      <c r="A11" s="62"/>
      <c r="B11" s="95">
        <v>0</v>
      </c>
      <c r="C11" s="95">
        <v>0</v>
      </c>
      <c r="D11" s="95">
        <v>0</v>
      </c>
      <c r="E11" s="95">
        <v>0</v>
      </c>
      <c r="F11" s="95">
        <v>0</v>
      </c>
      <c r="G11" s="95">
        <f t="shared" ref="G11:G17" si="1">D11-E11</f>
        <v>0</v>
      </c>
    </row>
    <row r="12" spans="1:7" hidden="1">
      <c r="A12" s="62"/>
      <c r="B12" s="95">
        <v>0</v>
      </c>
      <c r="C12" s="95">
        <v>0</v>
      </c>
      <c r="D12" s="95">
        <v>0</v>
      </c>
      <c r="E12" s="95">
        <v>0</v>
      </c>
      <c r="F12" s="95">
        <v>0</v>
      </c>
      <c r="G12" s="95">
        <f t="shared" si="1"/>
        <v>0</v>
      </c>
    </row>
    <row r="13" spans="1:7" hidden="1">
      <c r="A13" s="62"/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f t="shared" si="1"/>
        <v>0</v>
      </c>
    </row>
    <row r="14" spans="1:7" hidden="1">
      <c r="A14" s="62"/>
      <c r="B14" s="95">
        <v>0</v>
      </c>
      <c r="C14" s="95">
        <v>0</v>
      </c>
      <c r="D14" s="95">
        <v>0</v>
      </c>
      <c r="E14" s="95">
        <v>0</v>
      </c>
      <c r="F14" s="95">
        <v>0</v>
      </c>
      <c r="G14" s="95">
        <f t="shared" si="1"/>
        <v>0</v>
      </c>
    </row>
    <row r="15" spans="1:7" hidden="1">
      <c r="A15" s="62"/>
      <c r="B15" s="95">
        <v>0</v>
      </c>
      <c r="C15" s="95">
        <v>0</v>
      </c>
      <c r="D15" s="95">
        <v>0</v>
      </c>
      <c r="E15" s="95">
        <v>0</v>
      </c>
      <c r="F15" s="95">
        <v>0</v>
      </c>
      <c r="G15" s="95">
        <f t="shared" si="1"/>
        <v>0</v>
      </c>
    </row>
    <row r="16" spans="1:7" hidden="1">
      <c r="A16" s="62"/>
      <c r="B16" s="95">
        <v>0</v>
      </c>
      <c r="C16" s="95">
        <v>0</v>
      </c>
      <c r="D16" s="95">
        <v>0</v>
      </c>
      <c r="E16" s="95">
        <v>0</v>
      </c>
      <c r="F16" s="95">
        <v>0</v>
      </c>
      <c r="G16" s="95">
        <f t="shared" si="1"/>
        <v>0</v>
      </c>
    </row>
    <row r="17" spans="1:7">
      <c r="A17" s="62"/>
      <c r="B17" s="95">
        <v>0</v>
      </c>
      <c r="C17" s="95">
        <v>0</v>
      </c>
      <c r="D17" s="95">
        <v>0</v>
      </c>
      <c r="E17" s="95">
        <v>0</v>
      </c>
      <c r="F17" s="95">
        <v>0</v>
      </c>
      <c r="G17" s="95">
        <f t="shared" si="1"/>
        <v>0</v>
      </c>
    </row>
    <row r="18" spans="1:7">
      <c r="A18" s="62"/>
      <c r="B18" s="61"/>
      <c r="C18" s="61"/>
      <c r="D18" s="61"/>
      <c r="E18" s="61"/>
      <c r="F18" s="61"/>
      <c r="G18" s="61"/>
    </row>
    <row r="19" spans="1:7">
      <c r="A19" s="63" t="s">
        <v>383</v>
      </c>
      <c r="B19" s="327">
        <f>B21+B22+B23+B24+B25+B26+B27+B28</f>
        <v>0</v>
      </c>
      <c r="C19" s="327">
        <f t="shared" ref="C19:G19" si="2">C21+C22+C23+C24+C25+C26+C27+C28</f>
        <v>0</v>
      </c>
      <c r="D19" s="327">
        <f t="shared" si="2"/>
        <v>0</v>
      </c>
      <c r="E19" s="327">
        <f t="shared" si="2"/>
        <v>0</v>
      </c>
      <c r="F19" s="327">
        <f t="shared" si="2"/>
        <v>0</v>
      </c>
      <c r="G19" s="327">
        <f t="shared" si="2"/>
        <v>0</v>
      </c>
    </row>
    <row r="20" spans="1:7">
      <c r="A20" s="63" t="s">
        <v>384</v>
      </c>
      <c r="B20" s="327"/>
      <c r="C20" s="327"/>
      <c r="D20" s="327"/>
      <c r="E20" s="327"/>
      <c r="F20" s="327"/>
      <c r="G20" s="327"/>
    </row>
    <row r="21" spans="1:7">
      <c r="A21" s="62"/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28" si="3">D21-E21</f>
        <v>0</v>
      </c>
    </row>
    <row r="22" spans="1:7" hidden="1">
      <c r="A22" s="62"/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3"/>
        <v>0</v>
      </c>
    </row>
    <row r="23" spans="1:7" hidden="1">
      <c r="A23" s="62"/>
      <c r="B23" s="95">
        <v>0</v>
      </c>
      <c r="C23" s="95">
        <v>0</v>
      </c>
      <c r="D23" s="95">
        <v>0</v>
      </c>
      <c r="E23" s="95">
        <v>0</v>
      </c>
      <c r="F23" s="95">
        <v>0</v>
      </c>
      <c r="G23" s="95">
        <f t="shared" si="3"/>
        <v>0</v>
      </c>
    </row>
    <row r="24" spans="1:7" hidden="1">
      <c r="A24" s="62"/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3"/>
        <v>0</v>
      </c>
    </row>
    <row r="25" spans="1:7" hidden="1">
      <c r="A25" s="62"/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3"/>
        <v>0</v>
      </c>
    </row>
    <row r="26" spans="1:7" hidden="1">
      <c r="A26" s="62"/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3"/>
        <v>0</v>
      </c>
    </row>
    <row r="27" spans="1:7">
      <c r="A27" s="62"/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95">
        <f t="shared" si="3"/>
        <v>0</v>
      </c>
    </row>
    <row r="28" spans="1:7">
      <c r="A28" s="62"/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3"/>
        <v>0</v>
      </c>
    </row>
    <row r="29" spans="1:7">
      <c r="A29" s="64"/>
      <c r="B29" s="61"/>
      <c r="C29" s="61"/>
      <c r="D29" s="61"/>
      <c r="E29" s="61"/>
      <c r="F29" s="61"/>
      <c r="G29" s="61"/>
    </row>
    <row r="30" spans="1:7">
      <c r="A30" s="65" t="s">
        <v>379</v>
      </c>
      <c r="B30" s="123">
        <f>B8+B19</f>
        <v>23201</v>
      </c>
      <c r="C30" s="95">
        <f t="shared" ref="C30:G30" si="4">C8+C19</f>
        <v>0</v>
      </c>
      <c r="D30" s="123">
        <f t="shared" si="4"/>
        <v>23201</v>
      </c>
      <c r="E30" s="123">
        <f t="shared" si="4"/>
        <v>13921</v>
      </c>
      <c r="F30" s="123">
        <f t="shared" si="4"/>
        <v>13921</v>
      </c>
      <c r="G30" s="123">
        <f t="shared" si="4"/>
        <v>9280</v>
      </c>
    </row>
    <row r="31" spans="1:7" ht="15.75" thickBot="1">
      <c r="A31" s="28"/>
      <c r="B31" s="66"/>
      <c r="C31" s="66"/>
      <c r="D31" s="66"/>
      <c r="E31" s="66"/>
      <c r="F31" s="66"/>
      <c r="G31" s="66"/>
    </row>
    <row r="32" spans="1:7">
      <c r="A32" s="215"/>
      <c r="B32" s="215"/>
      <c r="C32" s="215"/>
      <c r="D32" s="215"/>
      <c r="E32" s="215"/>
      <c r="F32" s="215"/>
      <c r="G32" s="215"/>
    </row>
    <row r="36" spans="1:7">
      <c r="A36" s="216" t="s">
        <v>446</v>
      </c>
      <c r="B36" s="216"/>
      <c r="C36" s="143"/>
      <c r="D36" s="142"/>
      <c r="E36" s="330" t="s">
        <v>442</v>
      </c>
      <c r="F36" s="330"/>
      <c r="G36" s="330"/>
    </row>
    <row r="37" spans="1:7" ht="23.25" customHeight="1">
      <c r="A37" s="217" t="s">
        <v>444</v>
      </c>
      <c r="B37" s="217"/>
      <c r="C37" s="144"/>
      <c r="D37" s="142"/>
      <c r="E37" s="213" t="s">
        <v>443</v>
      </c>
      <c r="F37" s="213"/>
      <c r="G37" s="213"/>
    </row>
  </sheetData>
  <mergeCells count="25">
    <mergeCell ref="E36:G36"/>
    <mergeCell ref="E37:G37"/>
    <mergeCell ref="A36:B36"/>
    <mergeCell ref="A37:B37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C8:C9"/>
    <mergeCell ref="D8:D9"/>
    <mergeCell ref="E8:E9"/>
    <mergeCell ref="G8:G9"/>
    <mergeCell ref="A32:G32"/>
    <mergeCell ref="B19:B20"/>
    <mergeCell ref="C19:C20"/>
    <mergeCell ref="D19:D20"/>
    <mergeCell ref="E19:E20"/>
    <mergeCell ref="F19:F20"/>
    <mergeCell ref="G19:G20"/>
    <mergeCell ref="F8:F9"/>
  </mergeCells>
  <printOptions horizontalCentered="1"/>
  <pageMargins left="0.70866141732283472" right="0" top="0.74803149606299213" bottom="0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8"/>
  <sheetViews>
    <sheetView zoomScale="150" zoomScaleNormal="150" workbookViewId="0">
      <selection activeCell="C89" sqref="C89"/>
    </sheetView>
  </sheetViews>
  <sheetFormatPr baseColWidth="10" defaultRowHeight="15"/>
  <cols>
    <col min="1" max="1" width="3.28515625" customWidth="1"/>
    <col min="2" max="2" width="40.85546875" customWidth="1"/>
    <col min="3" max="8" width="10.5703125" customWidth="1"/>
  </cols>
  <sheetData>
    <row r="1" spans="1:8">
      <c r="A1" s="257" t="s">
        <v>439</v>
      </c>
      <c r="B1" s="258"/>
      <c r="C1" s="258"/>
      <c r="D1" s="258"/>
      <c r="E1" s="258"/>
      <c r="F1" s="258"/>
      <c r="G1" s="258"/>
      <c r="H1" s="344"/>
    </row>
    <row r="2" spans="1:8">
      <c r="A2" s="260" t="s">
        <v>298</v>
      </c>
      <c r="B2" s="261"/>
      <c r="C2" s="261"/>
      <c r="D2" s="261"/>
      <c r="E2" s="261"/>
      <c r="F2" s="261"/>
      <c r="G2" s="261"/>
      <c r="H2" s="345"/>
    </row>
    <row r="3" spans="1:8">
      <c r="A3" s="260" t="s">
        <v>385</v>
      </c>
      <c r="B3" s="261"/>
      <c r="C3" s="261"/>
      <c r="D3" s="261"/>
      <c r="E3" s="261"/>
      <c r="F3" s="261"/>
      <c r="G3" s="261"/>
      <c r="H3" s="345"/>
    </row>
    <row r="4" spans="1:8">
      <c r="A4" s="260" t="s">
        <v>454</v>
      </c>
      <c r="B4" s="261"/>
      <c r="C4" s="261"/>
      <c r="D4" s="261"/>
      <c r="E4" s="261"/>
      <c r="F4" s="261"/>
      <c r="G4" s="261"/>
      <c r="H4" s="345"/>
    </row>
    <row r="5" spans="1:8" ht="15.75" thickBot="1">
      <c r="A5" s="263" t="s">
        <v>1</v>
      </c>
      <c r="B5" s="264"/>
      <c r="C5" s="264"/>
      <c r="D5" s="264"/>
      <c r="E5" s="264"/>
      <c r="F5" s="264"/>
      <c r="G5" s="264"/>
      <c r="H5" s="346"/>
    </row>
    <row r="6" spans="1:8" ht="15.75" thickBot="1">
      <c r="A6" s="257" t="s">
        <v>2</v>
      </c>
      <c r="B6" s="259"/>
      <c r="C6" s="246" t="s">
        <v>300</v>
      </c>
      <c r="D6" s="247"/>
      <c r="E6" s="247"/>
      <c r="F6" s="247"/>
      <c r="G6" s="248"/>
      <c r="H6" s="268" t="s">
        <v>301</v>
      </c>
    </row>
    <row r="7" spans="1:8" ht="18.75" thickBot="1">
      <c r="A7" s="263"/>
      <c r="B7" s="265"/>
      <c r="C7" s="187" t="s">
        <v>186</v>
      </c>
      <c r="D7" s="187" t="s">
        <v>302</v>
      </c>
      <c r="E7" s="187" t="s">
        <v>303</v>
      </c>
      <c r="F7" s="187" t="s">
        <v>187</v>
      </c>
      <c r="G7" s="187" t="s">
        <v>205</v>
      </c>
      <c r="H7" s="269"/>
    </row>
    <row r="8" spans="1:8">
      <c r="A8" s="340"/>
      <c r="B8" s="341"/>
      <c r="C8" s="67"/>
      <c r="D8" s="67"/>
      <c r="E8" s="67"/>
      <c r="F8" s="67"/>
      <c r="G8" s="67"/>
      <c r="H8" s="67"/>
    </row>
    <row r="9" spans="1:8" ht="16.5" customHeight="1">
      <c r="A9" s="342" t="s">
        <v>386</v>
      </c>
      <c r="B9" s="343"/>
      <c r="C9" s="138">
        <f>C10+C20+C29+C40</f>
        <v>23201</v>
      </c>
      <c r="D9" s="106">
        <f t="shared" ref="D9:G9" si="0">D10+D20+D29+D40</f>
        <v>0</v>
      </c>
      <c r="E9" s="138">
        <f t="shared" si="0"/>
        <v>23201</v>
      </c>
      <c r="F9" s="138">
        <v>13921</v>
      </c>
      <c r="G9" s="138">
        <f t="shared" si="0"/>
        <v>13921</v>
      </c>
      <c r="H9" s="138">
        <f>E9-F9</f>
        <v>9280</v>
      </c>
    </row>
    <row r="10" spans="1:8">
      <c r="A10" s="277" t="s">
        <v>387</v>
      </c>
      <c r="B10" s="291"/>
      <c r="C10" s="100">
        <f>C11+C12+C13+C14+C15+C16+C17+C18</f>
        <v>0</v>
      </c>
      <c r="D10" s="100">
        <f t="shared" ref="D10:G10" si="1">D11+D12+D13+D14+D15+D16+D17+D18</f>
        <v>0</v>
      </c>
      <c r="E10" s="100">
        <f t="shared" si="1"/>
        <v>0</v>
      </c>
      <c r="F10" s="100">
        <f t="shared" si="1"/>
        <v>0</v>
      </c>
      <c r="G10" s="100">
        <f t="shared" si="1"/>
        <v>0</v>
      </c>
      <c r="H10" s="106">
        <f t="shared" ref="H10:H73" si="2">E10-F10</f>
        <v>0</v>
      </c>
    </row>
    <row r="11" spans="1:8">
      <c r="A11" s="52"/>
      <c r="B11" s="49" t="s">
        <v>388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6">
        <f t="shared" si="2"/>
        <v>0</v>
      </c>
    </row>
    <row r="12" spans="1:8">
      <c r="A12" s="52"/>
      <c r="B12" s="49" t="s">
        <v>389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6">
        <f t="shared" si="2"/>
        <v>0</v>
      </c>
    </row>
    <row r="13" spans="1:8">
      <c r="A13" s="52"/>
      <c r="B13" s="49" t="s">
        <v>390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6">
        <f t="shared" si="2"/>
        <v>0</v>
      </c>
    </row>
    <row r="14" spans="1:8">
      <c r="A14" s="52"/>
      <c r="B14" s="49" t="s">
        <v>391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6">
        <f t="shared" si="2"/>
        <v>0</v>
      </c>
    </row>
    <row r="15" spans="1:8">
      <c r="A15" s="52"/>
      <c r="B15" s="49" t="s">
        <v>392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6">
        <f t="shared" si="2"/>
        <v>0</v>
      </c>
    </row>
    <row r="16" spans="1:8">
      <c r="A16" s="52"/>
      <c r="B16" s="49" t="s">
        <v>393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6">
        <f t="shared" si="2"/>
        <v>0</v>
      </c>
    </row>
    <row r="17" spans="1:8">
      <c r="A17" s="52"/>
      <c r="B17" s="49" t="s">
        <v>394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6">
        <f t="shared" si="2"/>
        <v>0</v>
      </c>
    </row>
    <row r="18" spans="1:8">
      <c r="A18" s="52"/>
      <c r="B18" s="49" t="s">
        <v>395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6">
        <f t="shared" si="2"/>
        <v>0</v>
      </c>
    </row>
    <row r="19" spans="1:8">
      <c r="A19" s="69"/>
      <c r="B19" s="70"/>
      <c r="C19" s="71"/>
      <c r="D19" s="71"/>
      <c r="E19" s="71"/>
      <c r="F19" s="71"/>
      <c r="G19" s="71"/>
      <c r="H19" s="71"/>
    </row>
    <row r="20" spans="1:8">
      <c r="A20" s="277" t="s">
        <v>396</v>
      </c>
      <c r="B20" s="291"/>
      <c r="C20" s="100">
        <f>C21+C22+C23+C24+C25+C26+C27</f>
        <v>0</v>
      </c>
      <c r="D20" s="100">
        <f t="shared" ref="D20:G20" si="3">D21+D22+D23+D24+D25+D26+D27</f>
        <v>0</v>
      </c>
      <c r="E20" s="100">
        <f t="shared" si="3"/>
        <v>0</v>
      </c>
      <c r="F20" s="100">
        <f t="shared" si="3"/>
        <v>0</v>
      </c>
      <c r="G20" s="100">
        <f t="shared" si="3"/>
        <v>0</v>
      </c>
      <c r="H20" s="100">
        <f t="shared" si="2"/>
        <v>0</v>
      </c>
    </row>
    <row r="21" spans="1:8">
      <c r="A21" s="52"/>
      <c r="B21" s="49" t="s">
        <v>397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f t="shared" si="2"/>
        <v>0</v>
      </c>
    </row>
    <row r="22" spans="1:8">
      <c r="A22" s="52"/>
      <c r="B22" s="49" t="s">
        <v>398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f t="shared" si="2"/>
        <v>0</v>
      </c>
    </row>
    <row r="23" spans="1:8">
      <c r="A23" s="52"/>
      <c r="B23" s="49" t="s">
        <v>399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f t="shared" si="2"/>
        <v>0</v>
      </c>
    </row>
    <row r="24" spans="1:8">
      <c r="A24" s="52"/>
      <c r="B24" s="49" t="s">
        <v>400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f t="shared" si="2"/>
        <v>0</v>
      </c>
    </row>
    <row r="25" spans="1:8">
      <c r="A25" s="52"/>
      <c r="B25" s="49" t="s">
        <v>401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f t="shared" si="2"/>
        <v>0</v>
      </c>
    </row>
    <row r="26" spans="1:8">
      <c r="A26" s="52"/>
      <c r="B26" s="49" t="s">
        <v>402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f t="shared" si="2"/>
        <v>0</v>
      </c>
    </row>
    <row r="27" spans="1:8">
      <c r="A27" s="52"/>
      <c r="B27" s="49" t="s">
        <v>403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f t="shared" si="2"/>
        <v>0</v>
      </c>
    </row>
    <row r="28" spans="1:8">
      <c r="A28" s="69"/>
      <c r="B28" s="70"/>
      <c r="C28" s="71"/>
      <c r="D28" s="71"/>
      <c r="E28" s="71"/>
      <c r="F28" s="71"/>
      <c r="G28" s="71"/>
      <c r="H28" s="71"/>
    </row>
    <row r="29" spans="1:8">
      <c r="A29" s="277" t="s">
        <v>404</v>
      </c>
      <c r="B29" s="291"/>
      <c r="C29" s="137">
        <f>C30+C31+C32+C33+C34+C35+C36+C37+C38</f>
        <v>23201</v>
      </c>
      <c r="D29" s="100">
        <f t="shared" ref="D29:G29" si="4">D30+D31+D32+D33+D34+D35+D36+D37+D38</f>
        <v>0</v>
      </c>
      <c r="E29" s="118">
        <f t="shared" si="4"/>
        <v>23201</v>
      </c>
      <c r="F29" s="118">
        <f t="shared" si="4"/>
        <v>13921</v>
      </c>
      <c r="G29" s="118">
        <f t="shared" si="4"/>
        <v>13921</v>
      </c>
      <c r="H29" s="118">
        <f t="shared" si="2"/>
        <v>9280</v>
      </c>
    </row>
    <row r="30" spans="1:8">
      <c r="A30" s="52"/>
      <c r="B30" s="49" t="s">
        <v>405</v>
      </c>
      <c r="C30" s="129">
        <f>BPRES4!B10</f>
        <v>23201</v>
      </c>
      <c r="D30" s="130">
        <v>0</v>
      </c>
      <c r="E30" s="131">
        <f>C30+D30</f>
        <v>23201</v>
      </c>
      <c r="F30" s="131">
        <f>F9</f>
        <v>13921</v>
      </c>
      <c r="G30" s="131">
        <f>F30</f>
        <v>13921</v>
      </c>
      <c r="H30" s="131">
        <f t="shared" si="2"/>
        <v>9280</v>
      </c>
    </row>
    <row r="31" spans="1:8">
      <c r="A31" s="52"/>
      <c r="B31" s="49" t="s">
        <v>406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f t="shared" si="2"/>
        <v>0</v>
      </c>
    </row>
    <row r="32" spans="1:8">
      <c r="A32" s="52"/>
      <c r="B32" s="49" t="s">
        <v>407</v>
      </c>
      <c r="C32" s="100">
        <v>0</v>
      </c>
      <c r="D32" s="100">
        <v>0</v>
      </c>
      <c r="E32" s="100">
        <v>0</v>
      </c>
      <c r="F32" s="100">
        <v>0</v>
      </c>
      <c r="G32" s="100">
        <v>0</v>
      </c>
      <c r="H32" s="100">
        <f t="shared" si="2"/>
        <v>0</v>
      </c>
    </row>
    <row r="33" spans="1:8">
      <c r="A33" s="52"/>
      <c r="B33" s="49" t="s">
        <v>408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f t="shared" si="2"/>
        <v>0</v>
      </c>
    </row>
    <row r="34" spans="1:8">
      <c r="A34" s="52"/>
      <c r="B34" s="49" t="s">
        <v>409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H34" s="100">
        <f t="shared" si="2"/>
        <v>0</v>
      </c>
    </row>
    <row r="35" spans="1:8">
      <c r="A35" s="52"/>
      <c r="B35" s="49" t="s">
        <v>410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f t="shared" si="2"/>
        <v>0</v>
      </c>
    </row>
    <row r="36" spans="1:8">
      <c r="A36" s="52"/>
      <c r="B36" s="49" t="s">
        <v>411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f t="shared" si="2"/>
        <v>0</v>
      </c>
    </row>
    <row r="37" spans="1:8">
      <c r="A37" s="52"/>
      <c r="B37" s="49" t="s">
        <v>412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f t="shared" si="2"/>
        <v>0</v>
      </c>
    </row>
    <row r="38" spans="1:8">
      <c r="A38" s="52"/>
      <c r="B38" s="49" t="s">
        <v>413</v>
      </c>
      <c r="C38" s="100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f t="shared" si="2"/>
        <v>0</v>
      </c>
    </row>
    <row r="39" spans="1:8">
      <c r="A39" s="69"/>
      <c r="B39" s="70"/>
      <c r="C39" s="71"/>
      <c r="D39" s="71"/>
      <c r="E39" s="71"/>
      <c r="F39" s="71"/>
      <c r="G39" s="71"/>
      <c r="H39" s="71"/>
    </row>
    <row r="40" spans="1:8">
      <c r="A40" s="277" t="s">
        <v>414</v>
      </c>
      <c r="B40" s="291"/>
      <c r="C40" s="100">
        <f>C41+C42+C43+C44</f>
        <v>0</v>
      </c>
      <c r="D40" s="100">
        <f t="shared" ref="D40:G40" si="5">D41+D42+D43+D44</f>
        <v>0</v>
      </c>
      <c r="E40" s="100">
        <f t="shared" si="5"/>
        <v>0</v>
      </c>
      <c r="F40" s="100">
        <f t="shared" si="5"/>
        <v>0</v>
      </c>
      <c r="G40" s="100">
        <f t="shared" si="5"/>
        <v>0</v>
      </c>
      <c r="H40" s="100">
        <f t="shared" si="2"/>
        <v>0</v>
      </c>
    </row>
    <row r="41" spans="1:8">
      <c r="A41" s="52"/>
      <c r="B41" s="49" t="s">
        <v>415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f t="shared" si="2"/>
        <v>0</v>
      </c>
    </row>
    <row r="42" spans="1:8">
      <c r="A42" s="52"/>
      <c r="B42" s="49" t="s">
        <v>416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f t="shared" si="2"/>
        <v>0</v>
      </c>
    </row>
    <row r="43" spans="1:8">
      <c r="A43" s="52"/>
      <c r="B43" s="49" t="s">
        <v>417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f t="shared" si="2"/>
        <v>0</v>
      </c>
    </row>
    <row r="44" spans="1:8">
      <c r="A44" s="52"/>
      <c r="B44" s="49" t="s">
        <v>418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f t="shared" si="2"/>
        <v>0</v>
      </c>
    </row>
    <row r="45" spans="1:8">
      <c r="A45" s="69"/>
      <c r="B45" s="70"/>
      <c r="C45" s="71"/>
      <c r="D45" s="71"/>
      <c r="E45" s="71"/>
      <c r="F45" s="71"/>
      <c r="G45" s="71"/>
      <c r="H45" s="71"/>
    </row>
    <row r="46" spans="1:8">
      <c r="A46" s="277" t="s">
        <v>419</v>
      </c>
      <c r="B46" s="291"/>
      <c r="C46" s="105">
        <f>C47+C57+C66+C77</f>
        <v>0</v>
      </c>
      <c r="D46" s="105">
        <f t="shared" ref="D46:G46" si="6">D47+D57+D66+D77</f>
        <v>0</v>
      </c>
      <c r="E46" s="105">
        <f t="shared" si="6"/>
        <v>0</v>
      </c>
      <c r="F46" s="105">
        <f t="shared" si="6"/>
        <v>0</v>
      </c>
      <c r="G46" s="105">
        <f t="shared" si="6"/>
        <v>0</v>
      </c>
      <c r="H46" s="105">
        <f t="shared" si="2"/>
        <v>0</v>
      </c>
    </row>
    <row r="47" spans="1:8">
      <c r="A47" s="277" t="s">
        <v>387</v>
      </c>
      <c r="B47" s="291"/>
      <c r="C47" s="100">
        <f>C48+C49+C50+C51+C52+C53+C54+C55</f>
        <v>0</v>
      </c>
      <c r="D47" s="100">
        <f t="shared" ref="D47:G47" si="7">D48+D49+D50+D51+D52+D53+D54+D55</f>
        <v>0</v>
      </c>
      <c r="E47" s="100">
        <f t="shared" si="7"/>
        <v>0</v>
      </c>
      <c r="F47" s="100">
        <f t="shared" si="7"/>
        <v>0</v>
      </c>
      <c r="G47" s="100">
        <f t="shared" si="7"/>
        <v>0</v>
      </c>
      <c r="H47" s="100">
        <f t="shared" si="2"/>
        <v>0</v>
      </c>
    </row>
    <row r="48" spans="1:8">
      <c r="A48" s="52"/>
      <c r="B48" s="49" t="s">
        <v>388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f t="shared" si="2"/>
        <v>0</v>
      </c>
    </row>
    <row r="49" spans="1:8">
      <c r="A49" s="52"/>
      <c r="B49" s="49" t="s">
        <v>389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f t="shared" si="2"/>
        <v>0</v>
      </c>
    </row>
    <row r="50" spans="1:8">
      <c r="A50" s="52"/>
      <c r="B50" s="49" t="s">
        <v>390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f t="shared" si="2"/>
        <v>0</v>
      </c>
    </row>
    <row r="51" spans="1:8">
      <c r="A51" s="52"/>
      <c r="B51" s="49" t="s">
        <v>391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f t="shared" si="2"/>
        <v>0</v>
      </c>
    </row>
    <row r="52" spans="1:8">
      <c r="A52" s="52"/>
      <c r="B52" s="49" t="s">
        <v>392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f t="shared" si="2"/>
        <v>0</v>
      </c>
    </row>
    <row r="53" spans="1:8">
      <c r="A53" s="52"/>
      <c r="B53" s="49" t="s">
        <v>393</v>
      </c>
      <c r="C53" s="100">
        <v>0</v>
      </c>
      <c r="D53" s="100">
        <v>0</v>
      </c>
      <c r="E53" s="100">
        <v>0</v>
      </c>
      <c r="F53" s="100">
        <v>0</v>
      </c>
      <c r="G53" s="100">
        <v>0</v>
      </c>
      <c r="H53" s="100">
        <f t="shared" si="2"/>
        <v>0</v>
      </c>
    </row>
    <row r="54" spans="1:8">
      <c r="A54" s="52"/>
      <c r="B54" s="49" t="s">
        <v>394</v>
      </c>
      <c r="C54" s="100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f t="shared" si="2"/>
        <v>0</v>
      </c>
    </row>
    <row r="55" spans="1:8">
      <c r="A55" s="52"/>
      <c r="B55" s="49" t="s">
        <v>395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f t="shared" si="2"/>
        <v>0</v>
      </c>
    </row>
    <row r="56" spans="1:8">
      <c r="A56" s="69"/>
      <c r="B56" s="70"/>
      <c r="C56" s="71"/>
      <c r="D56" s="71"/>
      <c r="E56" s="71"/>
      <c r="F56" s="71"/>
      <c r="G56" s="71"/>
      <c r="H56" s="71"/>
    </row>
    <row r="57" spans="1:8">
      <c r="A57" s="277" t="s">
        <v>396</v>
      </c>
      <c r="B57" s="291"/>
      <c r="C57" s="100">
        <f>C58+C59+C60+C61+C62+C63+C64</f>
        <v>0</v>
      </c>
      <c r="D57" s="100">
        <f t="shared" ref="D57:G57" si="8">D58+D59+D60+D61+D62+D63+D64</f>
        <v>0</v>
      </c>
      <c r="E57" s="100">
        <f t="shared" si="8"/>
        <v>0</v>
      </c>
      <c r="F57" s="100">
        <f t="shared" si="8"/>
        <v>0</v>
      </c>
      <c r="G57" s="100">
        <f t="shared" si="8"/>
        <v>0</v>
      </c>
      <c r="H57" s="100">
        <f t="shared" si="2"/>
        <v>0</v>
      </c>
    </row>
    <row r="58" spans="1:8">
      <c r="A58" s="52"/>
      <c r="B58" s="49" t="s">
        <v>397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f t="shared" si="2"/>
        <v>0</v>
      </c>
    </row>
    <row r="59" spans="1:8">
      <c r="A59" s="52"/>
      <c r="B59" s="49" t="s">
        <v>398</v>
      </c>
      <c r="C59" s="100">
        <v>0</v>
      </c>
      <c r="D59" s="100">
        <v>0</v>
      </c>
      <c r="E59" s="100">
        <v>0</v>
      </c>
      <c r="F59" s="100">
        <v>0</v>
      </c>
      <c r="G59" s="100">
        <v>0</v>
      </c>
      <c r="H59" s="100">
        <f t="shared" si="2"/>
        <v>0</v>
      </c>
    </row>
    <row r="60" spans="1:8">
      <c r="A60" s="52"/>
      <c r="B60" s="49" t="s">
        <v>399</v>
      </c>
      <c r="C60" s="100">
        <v>0</v>
      </c>
      <c r="D60" s="100">
        <v>0</v>
      </c>
      <c r="E60" s="100">
        <v>0</v>
      </c>
      <c r="F60" s="100">
        <v>0</v>
      </c>
      <c r="G60" s="100">
        <v>0</v>
      </c>
      <c r="H60" s="100">
        <f t="shared" si="2"/>
        <v>0</v>
      </c>
    </row>
    <row r="61" spans="1:8">
      <c r="A61" s="52"/>
      <c r="B61" s="49" t="s">
        <v>400</v>
      </c>
      <c r="C61" s="100">
        <v>0</v>
      </c>
      <c r="D61" s="100">
        <v>0</v>
      </c>
      <c r="E61" s="100">
        <v>0</v>
      </c>
      <c r="F61" s="100">
        <v>0</v>
      </c>
      <c r="G61" s="100">
        <v>0</v>
      </c>
      <c r="H61" s="100">
        <f t="shared" si="2"/>
        <v>0</v>
      </c>
    </row>
    <row r="62" spans="1:8">
      <c r="A62" s="52"/>
      <c r="B62" s="49" t="s">
        <v>401</v>
      </c>
      <c r="C62" s="100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f t="shared" si="2"/>
        <v>0</v>
      </c>
    </row>
    <row r="63" spans="1:8">
      <c r="A63" s="52"/>
      <c r="B63" s="49" t="s">
        <v>402</v>
      </c>
      <c r="C63" s="100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f t="shared" si="2"/>
        <v>0</v>
      </c>
    </row>
    <row r="64" spans="1:8">
      <c r="A64" s="52"/>
      <c r="B64" s="49" t="s">
        <v>403</v>
      </c>
      <c r="C64" s="100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f t="shared" si="2"/>
        <v>0</v>
      </c>
    </row>
    <row r="65" spans="1:8">
      <c r="A65" s="69"/>
      <c r="B65" s="70"/>
      <c r="C65" s="71"/>
      <c r="D65" s="71"/>
      <c r="E65" s="71"/>
      <c r="F65" s="71"/>
      <c r="G65" s="71"/>
      <c r="H65" s="71"/>
    </row>
    <row r="66" spans="1:8">
      <c r="A66" s="277" t="s">
        <v>404</v>
      </c>
      <c r="B66" s="291"/>
      <c r="C66" s="100">
        <f>C67+C68+C69+C70+C71+C72+C73+C74+C75</f>
        <v>0</v>
      </c>
      <c r="D66" s="100">
        <f t="shared" ref="D66:G66" si="9">D67+D68+D69+D70+D71+D72+D73+D74+D75</f>
        <v>0</v>
      </c>
      <c r="E66" s="100">
        <f t="shared" si="9"/>
        <v>0</v>
      </c>
      <c r="F66" s="100">
        <f t="shared" si="9"/>
        <v>0</v>
      </c>
      <c r="G66" s="100">
        <f t="shared" si="9"/>
        <v>0</v>
      </c>
      <c r="H66" s="100">
        <f t="shared" si="2"/>
        <v>0</v>
      </c>
    </row>
    <row r="67" spans="1:8">
      <c r="A67" s="52"/>
      <c r="B67" s="49" t="s">
        <v>405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f t="shared" si="2"/>
        <v>0</v>
      </c>
    </row>
    <row r="68" spans="1:8">
      <c r="A68" s="52"/>
      <c r="B68" s="49" t="s">
        <v>406</v>
      </c>
      <c r="C68" s="100">
        <v>0</v>
      </c>
      <c r="D68" s="100">
        <v>0</v>
      </c>
      <c r="E68" s="100">
        <v>0</v>
      </c>
      <c r="F68" s="100">
        <v>0</v>
      </c>
      <c r="G68" s="100">
        <v>0</v>
      </c>
      <c r="H68" s="100">
        <f t="shared" si="2"/>
        <v>0</v>
      </c>
    </row>
    <row r="69" spans="1:8">
      <c r="A69" s="52"/>
      <c r="B69" s="49" t="s">
        <v>407</v>
      </c>
      <c r="C69" s="100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f t="shared" si="2"/>
        <v>0</v>
      </c>
    </row>
    <row r="70" spans="1:8">
      <c r="A70" s="52"/>
      <c r="B70" s="49" t="s">
        <v>408</v>
      </c>
      <c r="C70" s="100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f t="shared" si="2"/>
        <v>0</v>
      </c>
    </row>
    <row r="71" spans="1:8">
      <c r="A71" s="52"/>
      <c r="B71" s="49" t="s">
        <v>409</v>
      </c>
      <c r="C71" s="100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f t="shared" si="2"/>
        <v>0</v>
      </c>
    </row>
    <row r="72" spans="1:8">
      <c r="A72" s="52"/>
      <c r="B72" s="49" t="s">
        <v>410</v>
      </c>
      <c r="C72" s="100">
        <v>0</v>
      </c>
      <c r="D72" s="100">
        <v>0</v>
      </c>
      <c r="E72" s="100">
        <v>0</v>
      </c>
      <c r="F72" s="100">
        <v>0</v>
      </c>
      <c r="G72" s="100">
        <v>0</v>
      </c>
      <c r="H72" s="100">
        <f t="shared" si="2"/>
        <v>0</v>
      </c>
    </row>
    <row r="73" spans="1:8">
      <c r="A73" s="52"/>
      <c r="B73" s="49" t="s">
        <v>411</v>
      </c>
      <c r="C73" s="100">
        <v>0</v>
      </c>
      <c r="D73" s="100">
        <v>0</v>
      </c>
      <c r="E73" s="100">
        <v>0</v>
      </c>
      <c r="F73" s="100">
        <v>0</v>
      </c>
      <c r="G73" s="100">
        <v>0</v>
      </c>
      <c r="H73" s="100">
        <f t="shared" si="2"/>
        <v>0</v>
      </c>
    </row>
    <row r="74" spans="1:8">
      <c r="A74" s="52"/>
      <c r="B74" s="49" t="s">
        <v>412</v>
      </c>
      <c r="C74" s="100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f t="shared" ref="H74:H75" si="10">E74-F74</f>
        <v>0</v>
      </c>
    </row>
    <row r="75" spans="1:8">
      <c r="A75" s="52"/>
      <c r="B75" s="49" t="s">
        <v>413</v>
      </c>
      <c r="C75" s="100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f t="shared" si="10"/>
        <v>0</v>
      </c>
    </row>
    <row r="76" spans="1:8">
      <c r="A76" s="69"/>
      <c r="B76" s="70"/>
      <c r="C76" s="71"/>
      <c r="D76" s="71"/>
      <c r="E76" s="71"/>
      <c r="F76" s="71"/>
      <c r="G76" s="71"/>
      <c r="H76" s="71"/>
    </row>
    <row r="77" spans="1:8">
      <c r="A77" s="277" t="s">
        <v>414</v>
      </c>
      <c r="B77" s="291"/>
      <c r="C77" s="100">
        <f>C78+C79+C80+C81</f>
        <v>0</v>
      </c>
      <c r="D77" s="100">
        <f t="shared" ref="D77:G77" si="11">D78+D79+D80+D81</f>
        <v>0</v>
      </c>
      <c r="E77" s="100">
        <f t="shared" si="11"/>
        <v>0</v>
      </c>
      <c r="F77" s="100">
        <f t="shared" si="11"/>
        <v>0</v>
      </c>
      <c r="G77" s="100">
        <f t="shared" si="11"/>
        <v>0</v>
      </c>
      <c r="H77" s="100">
        <f t="shared" ref="H77:H81" si="12">E77-F77</f>
        <v>0</v>
      </c>
    </row>
    <row r="78" spans="1:8" ht="18.75" customHeight="1">
      <c r="A78" s="52"/>
      <c r="B78" s="149" t="s">
        <v>415</v>
      </c>
      <c r="C78" s="100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f t="shared" si="12"/>
        <v>0</v>
      </c>
    </row>
    <row r="79" spans="1:8" ht="24" customHeight="1">
      <c r="A79" s="52"/>
      <c r="B79" s="149" t="s">
        <v>416</v>
      </c>
      <c r="C79" s="100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f t="shared" si="12"/>
        <v>0</v>
      </c>
    </row>
    <row r="80" spans="1:8">
      <c r="A80" s="52"/>
      <c r="B80" s="49" t="s">
        <v>417</v>
      </c>
      <c r="C80" s="100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f t="shared" si="12"/>
        <v>0</v>
      </c>
    </row>
    <row r="81" spans="1:8">
      <c r="A81" s="52"/>
      <c r="B81" s="49" t="s">
        <v>418</v>
      </c>
      <c r="C81" s="100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f t="shared" si="12"/>
        <v>0</v>
      </c>
    </row>
    <row r="82" spans="1:8">
      <c r="A82" s="69"/>
      <c r="B82" s="70"/>
      <c r="C82" s="71"/>
      <c r="D82" s="71"/>
      <c r="E82" s="71"/>
      <c r="F82" s="71"/>
      <c r="G82" s="71"/>
      <c r="H82" s="71"/>
    </row>
    <row r="83" spans="1:8">
      <c r="A83" s="277" t="s">
        <v>379</v>
      </c>
      <c r="B83" s="291"/>
      <c r="C83" s="43"/>
      <c r="D83" s="43"/>
      <c r="E83" s="43"/>
      <c r="F83" s="43"/>
      <c r="G83" s="43"/>
      <c r="H83" s="43"/>
    </row>
    <row r="84" spans="1:8" ht="15.75" thickBot="1">
      <c r="A84" s="72"/>
      <c r="B84" s="73"/>
      <c r="C84" s="74"/>
      <c r="D84" s="74"/>
      <c r="E84" s="74"/>
      <c r="F84" s="74"/>
      <c r="G84" s="74"/>
      <c r="H84" s="74"/>
    </row>
    <row r="85" spans="1:8">
      <c r="A85" s="215"/>
      <c r="B85" s="215"/>
      <c r="C85" s="215"/>
      <c r="D85" s="215"/>
      <c r="E85" s="215"/>
      <c r="F85" s="215"/>
      <c r="G85" s="215"/>
      <c r="H85" s="215"/>
    </row>
    <row r="87" spans="1:8">
      <c r="B87" s="339" t="s">
        <v>446</v>
      </c>
      <c r="C87" s="339"/>
      <c r="D87" s="150"/>
      <c r="E87" s="146"/>
      <c r="F87" s="240" t="s">
        <v>442</v>
      </c>
      <c r="G87" s="240"/>
      <c r="H87" s="240"/>
    </row>
    <row r="88" spans="1:8" ht="13.5" customHeight="1">
      <c r="B88" s="236" t="s">
        <v>444</v>
      </c>
      <c r="C88" s="236"/>
      <c r="D88" s="151"/>
      <c r="E88" s="146"/>
      <c r="F88" s="237" t="s">
        <v>445</v>
      </c>
      <c r="G88" s="237"/>
      <c r="H88" s="237"/>
    </row>
  </sheetData>
  <mergeCells count="25">
    <mergeCell ref="A47:B47"/>
    <mergeCell ref="A57:B57"/>
    <mergeCell ref="A66:B66"/>
    <mergeCell ref="A77:B77"/>
    <mergeCell ref="A1:H1"/>
    <mergeCell ref="A2:H2"/>
    <mergeCell ref="A3:H3"/>
    <mergeCell ref="A4:H4"/>
    <mergeCell ref="A5:H5"/>
    <mergeCell ref="B87:C87"/>
    <mergeCell ref="B88:C88"/>
    <mergeCell ref="F87:H87"/>
    <mergeCell ref="F88:H88"/>
    <mergeCell ref="A6:B7"/>
    <mergeCell ref="C6:G6"/>
    <mergeCell ref="H6:H7"/>
    <mergeCell ref="A85:H85"/>
    <mergeCell ref="A83:B83"/>
    <mergeCell ref="A8:B8"/>
    <mergeCell ref="A9:B9"/>
    <mergeCell ref="A10:B10"/>
    <mergeCell ref="A20:B20"/>
    <mergeCell ref="A29:B29"/>
    <mergeCell ref="A40:B40"/>
    <mergeCell ref="A46:B46"/>
  </mergeCells>
  <printOptions horizontalCentered="1"/>
  <pageMargins left="0.70866141732283472" right="0" top="0.59055118110236227" bottom="0" header="0.31496062992125984" footer="0.31496062992125984"/>
  <pageSetup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7"/>
  <sheetViews>
    <sheetView tabSelected="1" zoomScale="150" zoomScaleNormal="150" workbookViewId="0">
      <selection activeCell="D12" sqref="D12"/>
    </sheetView>
  </sheetViews>
  <sheetFormatPr baseColWidth="10" defaultRowHeight="15"/>
  <cols>
    <col min="1" max="1" width="25.7109375" customWidth="1"/>
    <col min="2" max="2" width="11" customWidth="1"/>
    <col min="3" max="5" width="10.7109375" customWidth="1"/>
    <col min="6" max="6" width="10.5703125" customWidth="1"/>
    <col min="7" max="7" width="10.7109375" customWidth="1"/>
  </cols>
  <sheetData>
    <row r="1" spans="1:7">
      <c r="A1" s="200" t="s">
        <v>439</v>
      </c>
      <c r="B1" s="201"/>
      <c r="C1" s="201"/>
      <c r="D1" s="201"/>
      <c r="E1" s="201"/>
      <c r="F1" s="201"/>
      <c r="G1" s="347"/>
    </row>
    <row r="2" spans="1:7">
      <c r="A2" s="292" t="s">
        <v>298</v>
      </c>
      <c r="B2" s="293"/>
      <c r="C2" s="293"/>
      <c r="D2" s="293"/>
      <c r="E2" s="293"/>
      <c r="F2" s="293"/>
      <c r="G2" s="348"/>
    </row>
    <row r="3" spans="1:7">
      <c r="A3" s="292" t="s">
        <v>420</v>
      </c>
      <c r="B3" s="293"/>
      <c r="C3" s="293"/>
      <c r="D3" s="293"/>
      <c r="E3" s="293"/>
      <c r="F3" s="293"/>
      <c r="G3" s="348"/>
    </row>
    <row r="4" spans="1:7">
      <c r="A4" s="292" t="s">
        <v>453</v>
      </c>
      <c r="B4" s="293"/>
      <c r="C4" s="293"/>
      <c r="D4" s="293"/>
      <c r="E4" s="293"/>
      <c r="F4" s="293"/>
      <c r="G4" s="348"/>
    </row>
    <row r="5" spans="1:7" ht="15.75" thickBot="1">
      <c r="A5" s="295" t="s">
        <v>1</v>
      </c>
      <c r="B5" s="296"/>
      <c r="C5" s="296"/>
      <c r="D5" s="296"/>
      <c r="E5" s="296"/>
      <c r="F5" s="296"/>
      <c r="G5" s="349"/>
    </row>
    <row r="6" spans="1:7" ht="15.75" thickBot="1">
      <c r="A6" s="253" t="s">
        <v>2</v>
      </c>
      <c r="B6" s="246" t="s">
        <v>300</v>
      </c>
      <c r="C6" s="247"/>
      <c r="D6" s="247"/>
      <c r="E6" s="247"/>
      <c r="F6" s="248"/>
      <c r="G6" s="268" t="s">
        <v>301</v>
      </c>
    </row>
    <row r="7" spans="1:7" ht="18.75" thickBot="1">
      <c r="A7" s="254"/>
      <c r="B7" s="187" t="s">
        <v>186</v>
      </c>
      <c r="C7" s="187" t="s">
        <v>302</v>
      </c>
      <c r="D7" s="187" t="s">
        <v>303</v>
      </c>
      <c r="E7" s="187" t="s">
        <v>421</v>
      </c>
      <c r="F7" s="187" t="s">
        <v>205</v>
      </c>
      <c r="G7" s="269"/>
    </row>
    <row r="8" spans="1:7" ht="16.5">
      <c r="A8" s="75" t="s">
        <v>422</v>
      </c>
      <c r="B8" s="107">
        <f>B9+B10+B11+B14+B15+B18</f>
        <v>0</v>
      </c>
      <c r="C8" s="94">
        <f t="shared" ref="C8:F8" si="0">C9+C10+C11+C14+C15+C18</f>
        <v>0</v>
      </c>
      <c r="D8" s="94">
        <f t="shared" si="0"/>
        <v>0</v>
      </c>
      <c r="E8" s="94">
        <f t="shared" si="0"/>
        <v>0</v>
      </c>
      <c r="F8" s="94">
        <f t="shared" si="0"/>
        <v>0</v>
      </c>
      <c r="G8" s="94">
        <f>D8-E8</f>
        <v>0</v>
      </c>
    </row>
    <row r="9" spans="1:7" ht="18">
      <c r="A9" s="78" t="s">
        <v>423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94">
        <f t="shared" ref="G9:G30" si="1">D9-E9</f>
        <v>0</v>
      </c>
    </row>
    <row r="10" spans="1:7">
      <c r="A10" s="78" t="s">
        <v>424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94">
        <f t="shared" si="1"/>
        <v>0</v>
      </c>
    </row>
    <row r="11" spans="1:7">
      <c r="A11" s="78" t="s">
        <v>425</v>
      </c>
      <c r="B11" s="107">
        <f>B12+B13</f>
        <v>0</v>
      </c>
      <c r="C11" s="107">
        <f t="shared" ref="C11:F11" si="2">C12+C13</f>
        <v>0</v>
      </c>
      <c r="D11" s="107">
        <f t="shared" si="2"/>
        <v>0</v>
      </c>
      <c r="E11" s="107">
        <f t="shared" si="2"/>
        <v>0</v>
      </c>
      <c r="F11" s="107">
        <f t="shared" si="2"/>
        <v>0</v>
      </c>
      <c r="G11" s="94">
        <f t="shared" si="1"/>
        <v>0</v>
      </c>
    </row>
    <row r="12" spans="1:7">
      <c r="A12" s="78" t="s">
        <v>426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94">
        <f t="shared" si="1"/>
        <v>0</v>
      </c>
    </row>
    <row r="13" spans="1:7">
      <c r="A13" s="78" t="s">
        <v>427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94">
        <f t="shared" si="1"/>
        <v>0</v>
      </c>
    </row>
    <row r="14" spans="1:7">
      <c r="A14" s="78" t="s">
        <v>428</v>
      </c>
      <c r="B14" s="107">
        <v>0</v>
      </c>
      <c r="C14" s="107">
        <v>0</v>
      </c>
      <c r="D14" s="107">
        <v>0</v>
      </c>
      <c r="E14" s="107">
        <v>0</v>
      </c>
      <c r="F14" s="107">
        <v>0</v>
      </c>
      <c r="G14" s="94">
        <f t="shared" si="1"/>
        <v>0</v>
      </c>
    </row>
    <row r="15" spans="1:7" ht="21" customHeight="1">
      <c r="A15" s="78" t="s">
        <v>429</v>
      </c>
      <c r="B15" s="107">
        <f>B16+B17</f>
        <v>0</v>
      </c>
      <c r="C15" s="107">
        <f t="shared" ref="C15:G15" si="3">C16+C17</f>
        <v>0</v>
      </c>
      <c r="D15" s="107">
        <f t="shared" si="3"/>
        <v>0</v>
      </c>
      <c r="E15" s="107">
        <f t="shared" si="3"/>
        <v>0</v>
      </c>
      <c r="F15" s="107">
        <f t="shared" si="3"/>
        <v>0</v>
      </c>
      <c r="G15" s="107">
        <f t="shared" si="3"/>
        <v>0</v>
      </c>
    </row>
    <row r="16" spans="1:7">
      <c r="A16" s="79" t="s">
        <v>430</v>
      </c>
      <c r="B16" s="107">
        <v>0</v>
      </c>
      <c r="C16" s="107">
        <v>0</v>
      </c>
      <c r="D16" s="107">
        <v>0</v>
      </c>
      <c r="E16" s="107">
        <v>0</v>
      </c>
      <c r="F16" s="107">
        <v>0</v>
      </c>
      <c r="G16" s="94">
        <f t="shared" si="1"/>
        <v>0</v>
      </c>
    </row>
    <row r="17" spans="1:7">
      <c r="A17" s="79" t="s">
        <v>431</v>
      </c>
      <c r="B17" s="107">
        <v>0</v>
      </c>
      <c r="C17" s="107">
        <v>0</v>
      </c>
      <c r="D17" s="107">
        <v>0</v>
      </c>
      <c r="E17" s="107">
        <v>0</v>
      </c>
      <c r="F17" s="107">
        <v>0</v>
      </c>
      <c r="G17" s="94">
        <f t="shared" si="1"/>
        <v>0</v>
      </c>
    </row>
    <row r="18" spans="1:7">
      <c r="A18" s="78" t="s">
        <v>432</v>
      </c>
      <c r="B18" s="107">
        <v>0</v>
      </c>
      <c r="C18" s="107">
        <v>0</v>
      </c>
      <c r="D18" s="107">
        <v>0</v>
      </c>
      <c r="E18" s="107">
        <v>0</v>
      </c>
      <c r="F18" s="107">
        <v>0</v>
      </c>
      <c r="G18" s="94">
        <f t="shared" si="1"/>
        <v>0</v>
      </c>
    </row>
    <row r="19" spans="1:7">
      <c r="A19" s="78"/>
      <c r="B19" s="76"/>
      <c r="C19" s="77"/>
      <c r="D19" s="77"/>
      <c r="E19" s="77"/>
      <c r="F19" s="77"/>
      <c r="G19" s="77"/>
    </row>
    <row r="20" spans="1:7" ht="16.5">
      <c r="A20" s="75" t="s">
        <v>433</v>
      </c>
      <c r="B20" s="107">
        <f>B21+B22+B23+B26+B27+B30</f>
        <v>0</v>
      </c>
      <c r="C20" s="107">
        <f t="shared" ref="C20:G20" si="4">C21+C22+C23+C26+C27+C30</f>
        <v>0</v>
      </c>
      <c r="D20" s="107">
        <f t="shared" si="4"/>
        <v>0</v>
      </c>
      <c r="E20" s="107">
        <f t="shared" si="4"/>
        <v>0</v>
      </c>
      <c r="F20" s="107">
        <f t="shared" si="4"/>
        <v>0</v>
      </c>
      <c r="G20" s="107">
        <f t="shared" si="4"/>
        <v>0</v>
      </c>
    </row>
    <row r="21" spans="1:7" ht="18">
      <c r="A21" s="78" t="s">
        <v>423</v>
      </c>
      <c r="B21" s="107">
        <v>0</v>
      </c>
      <c r="C21" s="107">
        <v>0</v>
      </c>
      <c r="D21" s="107">
        <v>0</v>
      </c>
      <c r="E21" s="107">
        <v>0</v>
      </c>
      <c r="F21" s="107">
        <v>0</v>
      </c>
      <c r="G21" s="94">
        <f t="shared" si="1"/>
        <v>0</v>
      </c>
    </row>
    <row r="22" spans="1:7">
      <c r="A22" s="78" t="s">
        <v>424</v>
      </c>
      <c r="B22" s="107">
        <v>0</v>
      </c>
      <c r="C22" s="107">
        <v>0</v>
      </c>
      <c r="D22" s="107">
        <v>0</v>
      </c>
      <c r="E22" s="107">
        <v>0</v>
      </c>
      <c r="F22" s="107">
        <v>0</v>
      </c>
      <c r="G22" s="94">
        <f t="shared" si="1"/>
        <v>0</v>
      </c>
    </row>
    <row r="23" spans="1:7">
      <c r="A23" s="78" t="s">
        <v>425</v>
      </c>
      <c r="B23" s="107">
        <f>B24+B25</f>
        <v>0</v>
      </c>
      <c r="C23" s="107">
        <f t="shared" ref="C23:F23" si="5">C24+C25</f>
        <v>0</v>
      </c>
      <c r="D23" s="107">
        <f t="shared" si="5"/>
        <v>0</v>
      </c>
      <c r="E23" s="107">
        <f t="shared" si="5"/>
        <v>0</v>
      </c>
      <c r="F23" s="107">
        <f t="shared" si="5"/>
        <v>0</v>
      </c>
      <c r="G23" s="94">
        <f t="shared" si="1"/>
        <v>0</v>
      </c>
    </row>
    <row r="24" spans="1:7">
      <c r="A24" s="78" t="s">
        <v>426</v>
      </c>
      <c r="B24" s="107">
        <v>0</v>
      </c>
      <c r="C24" s="107">
        <v>0</v>
      </c>
      <c r="D24" s="107">
        <v>0</v>
      </c>
      <c r="E24" s="107">
        <v>0</v>
      </c>
      <c r="F24" s="107">
        <v>0</v>
      </c>
      <c r="G24" s="94">
        <f t="shared" si="1"/>
        <v>0</v>
      </c>
    </row>
    <row r="25" spans="1:7">
      <c r="A25" s="78" t="s">
        <v>427</v>
      </c>
      <c r="B25" s="107">
        <v>0</v>
      </c>
      <c r="C25" s="107">
        <v>0</v>
      </c>
      <c r="D25" s="107">
        <v>0</v>
      </c>
      <c r="E25" s="107">
        <v>0</v>
      </c>
      <c r="F25" s="107">
        <v>0</v>
      </c>
      <c r="G25" s="94">
        <f t="shared" si="1"/>
        <v>0</v>
      </c>
    </row>
    <row r="26" spans="1:7">
      <c r="A26" s="78" t="s">
        <v>428</v>
      </c>
      <c r="B26" s="107">
        <v>0</v>
      </c>
      <c r="C26" s="107">
        <v>0</v>
      </c>
      <c r="D26" s="107">
        <v>0</v>
      </c>
      <c r="E26" s="107">
        <v>0</v>
      </c>
      <c r="F26" s="107">
        <v>0</v>
      </c>
      <c r="G26" s="94">
        <f t="shared" si="1"/>
        <v>0</v>
      </c>
    </row>
    <row r="27" spans="1:7" ht="20.25" customHeight="1">
      <c r="A27" s="78" t="s">
        <v>429</v>
      </c>
      <c r="B27" s="107">
        <f>B28+B29</f>
        <v>0</v>
      </c>
      <c r="C27" s="107">
        <f t="shared" ref="C27:G27" si="6">C28+C29</f>
        <v>0</v>
      </c>
      <c r="D27" s="107">
        <f t="shared" si="6"/>
        <v>0</v>
      </c>
      <c r="E27" s="107">
        <f t="shared" si="6"/>
        <v>0</v>
      </c>
      <c r="F27" s="107">
        <f t="shared" si="6"/>
        <v>0</v>
      </c>
      <c r="G27" s="107">
        <f t="shared" si="6"/>
        <v>0</v>
      </c>
    </row>
    <row r="28" spans="1:7">
      <c r="A28" s="79" t="s">
        <v>430</v>
      </c>
      <c r="B28" s="107">
        <v>0</v>
      </c>
      <c r="C28" s="107">
        <v>0</v>
      </c>
      <c r="D28" s="107">
        <v>0</v>
      </c>
      <c r="E28" s="107">
        <v>0</v>
      </c>
      <c r="F28" s="107">
        <v>0</v>
      </c>
      <c r="G28" s="94">
        <f t="shared" si="1"/>
        <v>0</v>
      </c>
    </row>
    <row r="29" spans="1:7">
      <c r="A29" s="79" t="s">
        <v>431</v>
      </c>
      <c r="B29" s="107">
        <v>0</v>
      </c>
      <c r="C29" s="107">
        <v>0</v>
      </c>
      <c r="D29" s="107">
        <v>0</v>
      </c>
      <c r="E29" s="107">
        <v>0</v>
      </c>
      <c r="F29" s="107">
        <v>0</v>
      </c>
      <c r="G29" s="94">
        <f t="shared" si="1"/>
        <v>0</v>
      </c>
    </row>
    <row r="30" spans="1:7">
      <c r="A30" s="78" t="s">
        <v>432</v>
      </c>
      <c r="B30" s="107">
        <v>0</v>
      </c>
      <c r="C30" s="107">
        <v>0</v>
      </c>
      <c r="D30" s="107">
        <v>0</v>
      </c>
      <c r="E30" s="107">
        <v>0</v>
      </c>
      <c r="F30" s="107">
        <v>0</v>
      </c>
      <c r="G30" s="94">
        <f t="shared" si="1"/>
        <v>0</v>
      </c>
    </row>
    <row r="31" spans="1:7" ht="18">
      <c r="A31" s="68" t="s">
        <v>434</v>
      </c>
      <c r="B31" s="107">
        <f>B8+B20</f>
        <v>0</v>
      </c>
      <c r="C31" s="107">
        <f t="shared" ref="C31:G31" si="7">C8+C20</f>
        <v>0</v>
      </c>
      <c r="D31" s="107">
        <f t="shared" si="7"/>
        <v>0</v>
      </c>
      <c r="E31" s="107">
        <f t="shared" si="7"/>
        <v>0</v>
      </c>
      <c r="F31" s="107">
        <f t="shared" si="7"/>
        <v>0</v>
      </c>
      <c r="G31" s="107">
        <f t="shared" si="7"/>
        <v>0</v>
      </c>
    </row>
    <row r="32" spans="1:7" ht="15.75" thickBot="1">
      <c r="A32" s="80"/>
      <c r="B32" s="81"/>
      <c r="C32" s="82"/>
      <c r="D32" s="82"/>
      <c r="E32" s="82"/>
      <c r="F32" s="82"/>
      <c r="G32" s="82"/>
    </row>
    <row r="33" spans="1:7">
      <c r="A33" s="215"/>
      <c r="B33" s="215"/>
      <c r="C33" s="215"/>
      <c r="D33" s="215"/>
      <c r="E33" s="215"/>
      <c r="F33" s="215"/>
      <c r="G33" s="215"/>
    </row>
    <row r="36" spans="1:7">
      <c r="A36" s="216" t="s">
        <v>446</v>
      </c>
      <c r="B36" s="216"/>
      <c r="C36" s="143"/>
      <c r="D36" s="142"/>
      <c r="E36" s="214" t="s">
        <v>437</v>
      </c>
      <c r="F36" s="214"/>
      <c r="G36" s="214"/>
    </row>
    <row r="37" spans="1:7" ht="14.25" customHeight="1">
      <c r="A37" s="217" t="s">
        <v>444</v>
      </c>
      <c r="B37" s="217"/>
      <c r="C37" s="144"/>
      <c r="D37" s="142"/>
      <c r="E37" s="213" t="s">
        <v>436</v>
      </c>
      <c r="F37" s="213"/>
      <c r="G37" s="213"/>
    </row>
  </sheetData>
  <mergeCells count="13">
    <mergeCell ref="A6:A7"/>
    <mergeCell ref="B6:F6"/>
    <mergeCell ref="G6:G7"/>
    <mergeCell ref="A1:G1"/>
    <mergeCell ref="A2:G2"/>
    <mergeCell ref="A3:G3"/>
    <mergeCell ref="A4:G4"/>
    <mergeCell ref="A5:G5"/>
    <mergeCell ref="E36:G36"/>
    <mergeCell ref="E37:G37"/>
    <mergeCell ref="A33:G33"/>
    <mergeCell ref="A36:B36"/>
    <mergeCell ref="A37:B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ESFD1</vt:lpstr>
      <vt:lpstr>DPOP2</vt:lpstr>
      <vt:lpstr>ODF3</vt:lpstr>
      <vt:lpstr>BPRES4</vt:lpstr>
      <vt:lpstr>EAID5</vt:lpstr>
      <vt:lpstr>EAPED6A</vt:lpstr>
      <vt:lpstr>EAEPED CLASAD6B</vt:lpstr>
      <vt:lpstr>CLASIF FUNC6C</vt:lpstr>
      <vt:lpstr>CLASIF SERV PER6D</vt:lpstr>
      <vt:lpstr>BPRES4!Área_de_impresión</vt:lpstr>
      <vt:lpstr>'CLASIF FUNC6C'!Área_de_impresión</vt:lpstr>
      <vt:lpstr>'CLASIF SERV PER6D'!Área_de_impresión</vt:lpstr>
      <vt:lpstr>DPOP2!Área_de_impresión</vt:lpstr>
      <vt:lpstr>'EAEPED CLASAD6B'!Área_de_impresión</vt:lpstr>
      <vt:lpstr>EAID5!Área_de_impresión</vt:lpstr>
      <vt:lpstr>EAPED6A!Área_de_impresión</vt:lpstr>
      <vt:lpstr>ESFD1!Área_de_impresión</vt:lpstr>
      <vt:lpstr>'ODF3'!Área_de_impresión</vt:lpstr>
      <vt:lpstr>EAID5!OLE_LINK3</vt:lpstr>
    </vt:vector>
  </TitlesOfParts>
  <Company>FOMTLAX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Nava Muñoz</dc:creator>
  <cp:lastModifiedBy>Felix Nava Muñoz</cp:lastModifiedBy>
  <cp:lastPrinted>2017-04-06T14:25:29Z</cp:lastPrinted>
  <dcterms:created xsi:type="dcterms:W3CDTF">2016-11-16T23:12:26Z</dcterms:created>
  <dcterms:modified xsi:type="dcterms:W3CDTF">2017-04-06T14:26:22Z</dcterms:modified>
</cp:coreProperties>
</file>