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ivo\Documents\IDC 2017\CUENTA PÚBLICA 17\ENERO MARZO\AMONIZADA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A" sheetId="6" r:id="rId6"/>
    <sheet name="6B" sheetId="7" r:id="rId7"/>
    <sheet name="6C" sheetId="8" r:id="rId8"/>
    <sheet name="6D" sheetId="9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8">'6D'!$A$1:$G$36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G22" i="4"/>
  <c r="G24" i="4" s="1"/>
  <c r="C11" i="6" l="1"/>
  <c r="D11" i="6"/>
  <c r="F11" i="6"/>
  <c r="G11" i="6" s="1"/>
  <c r="C12" i="6"/>
  <c r="D12" i="6"/>
  <c r="F12" i="6"/>
  <c r="G12" i="6" s="1"/>
  <c r="C13" i="6"/>
  <c r="D13" i="6"/>
  <c r="F13" i="6"/>
  <c r="G13" i="6" s="1"/>
  <c r="C14" i="6"/>
  <c r="D14" i="6"/>
  <c r="F14" i="6"/>
  <c r="G14" i="6" s="1"/>
  <c r="C15" i="6"/>
  <c r="D15" i="6"/>
  <c r="F15" i="6"/>
  <c r="G15" i="6" s="1"/>
  <c r="C16" i="6"/>
  <c r="D16" i="6"/>
  <c r="F16" i="6"/>
  <c r="G16" i="6" s="1"/>
  <c r="C17" i="6"/>
  <c r="D17" i="6"/>
  <c r="F17" i="6"/>
  <c r="G17" i="6" s="1"/>
  <c r="C18" i="6"/>
  <c r="D18" i="6"/>
  <c r="F18" i="6"/>
  <c r="G18" i="6" s="1"/>
  <c r="C19" i="6"/>
  <c r="D19" i="6"/>
  <c r="F19" i="6"/>
  <c r="G19" i="6" s="1"/>
  <c r="C20" i="6"/>
  <c r="D20" i="6"/>
  <c r="F20" i="6"/>
  <c r="G20" i="6" s="1"/>
  <c r="C21" i="6"/>
  <c r="D21" i="6"/>
  <c r="F21" i="6"/>
  <c r="G21" i="6" s="1"/>
  <c r="C22" i="6"/>
  <c r="D22" i="6"/>
  <c r="F22" i="6"/>
  <c r="G22" i="6" s="1"/>
  <c r="C23" i="6"/>
  <c r="D23" i="6"/>
  <c r="F23" i="6"/>
  <c r="G23" i="6" s="1"/>
  <c r="C24" i="6"/>
  <c r="D24" i="6"/>
  <c r="F24" i="6"/>
  <c r="G24" i="6" s="1"/>
  <c r="C25" i="6"/>
  <c r="D25" i="6"/>
  <c r="F25" i="6"/>
  <c r="G25" i="6" s="1"/>
  <c r="C26" i="6"/>
  <c r="D26" i="6"/>
  <c r="F26" i="6"/>
  <c r="G26" i="6" s="1"/>
  <c r="C27" i="6"/>
  <c r="D27" i="6"/>
  <c r="F27" i="6"/>
  <c r="G27" i="6" s="1"/>
  <c r="C28" i="6"/>
  <c r="D28" i="6"/>
  <c r="F28" i="6"/>
  <c r="G28" i="6" s="1"/>
  <c r="C29" i="6"/>
  <c r="D29" i="6"/>
  <c r="F29" i="6"/>
  <c r="G29" i="6" s="1"/>
  <c r="C30" i="6"/>
  <c r="D30" i="6"/>
  <c r="F30" i="6"/>
  <c r="G30" i="6" s="1"/>
  <c r="C31" i="6"/>
  <c r="D31" i="6"/>
  <c r="F31" i="6"/>
  <c r="G31" i="6" s="1"/>
  <c r="C32" i="6"/>
  <c r="D32" i="6"/>
  <c r="F32" i="6"/>
  <c r="G32" i="6" s="1"/>
  <c r="C33" i="6"/>
  <c r="D33" i="6"/>
  <c r="F33" i="6"/>
  <c r="G33" i="6" s="1"/>
  <c r="C34" i="6"/>
  <c r="D34" i="6"/>
  <c r="F34" i="6"/>
  <c r="G34" i="6" s="1"/>
  <c r="C35" i="6"/>
  <c r="D35" i="6"/>
  <c r="F35" i="6"/>
  <c r="G35" i="6" s="1"/>
  <c r="C36" i="6"/>
  <c r="D36" i="6"/>
  <c r="F36" i="6"/>
  <c r="G36" i="6" s="1"/>
  <c r="F10" i="6"/>
  <c r="D10" i="6"/>
  <c r="C10" i="6"/>
  <c r="E34" i="6" l="1"/>
  <c r="H34" i="6" s="1"/>
  <c r="E33" i="6"/>
  <c r="H33" i="6" s="1"/>
  <c r="E30" i="6"/>
  <c r="H30" i="6" s="1"/>
  <c r="E29" i="6"/>
  <c r="H29" i="6" s="1"/>
  <c r="E26" i="6"/>
  <c r="H26" i="6" s="1"/>
  <c r="E25" i="6"/>
  <c r="H25" i="6" s="1"/>
  <c r="E22" i="6"/>
  <c r="H22" i="6" s="1"/>
  <c r="E21" i="6"/>
  <c r="H21" i="6" s="1"/>
  <c r="E18" i="6"/>
  <c r="H18" i="6" s="1"/>
  <c r="E17" i="6"/>
  <c r="H17" i="6" s="1"/>
  <c r="E14" i="6"/>
  <c r="H14" i="6" s="1"/>
  <c r="E13" i="6"/>
  <c r="H13" i="6" s="1"/>
  <c r="E36" i="6"/>
  <c r="H36" i="6" s="1"/>
  <c r="E35" i="6"/>
  <c r="H35" i="6" s="1"/>
  <c r="E32" i="6"/>
  <c r="H32" i="6" s="1"/>
  <c r="E31" i="6"/>
  <c r="H31" i="6" s="1"/>
  <c r="E28" i="6"/>
  <c r="H28" i="6" s="1"/>
  <c r="E27" i="6"/>
  <c r="H27" i="6" s="1"/>
  <c r="E24" i="6"/>
  <c r="H24" i="6" s="1"/>
  <c r="E23" i="6"/>
  <c r="H23" i="6" s="1"/>
  <c r="E20" i="6"/>
  <c r="H20" i="6" s="1"/>
  <c r="E19" i="6"/>
  <c r="H19" i="6" s="1"/>
  <c r="E16" i="6"/>
  <c r="H16" i="6" s="1"/>
  <c r="E15" i="6"/>
  <c r="H15" i="6" s="1"/>
  <c r="E12" i="6"/>
  <c r="H12" i="6" s="1"/>
  <c r="E11" i="6"/>
  <c r="H11" i="6" s="1"/>
  <c r="E17" i="5"/>
  <c r="E44" i="5" s="1"/>
  <c r="D19" i="5"/>
  <c r="D17" i="5" s="1"/>
  <c r="D44" i="5" s="1"/>
  <c r="C10" i="4" l="1"/>
  <c r="G10" i="6" l="1"/>
  <c r="E10" i="6"/>
  <c r="F9" i="6"/>
  <c r="H10" i="6" l="1"/>
  <c r="E9" i="6"/>
  <c r="G9" i="6"/>
  <c r="G8" i="6" s="1"/>
  <c r="F8" i="6"/>
  <c r="H9" i="6"/>
  <c r="C9" i="6"/>
  <c r="D9" i="6"/>
  <c r="C9" i="9" s="1"/>
  <c r="G17" i="5" l="1"/>
  <c r="G44" i="5" s="1"/>
  <c r="E5" i="1"/>
  <c r="B18" i="1"/>
  <c r="B8" i="1"/>
  <c r="B16" i="1" l="1"/>
  <c r="B9" i="9" l="1"/>
  <c r="B8" i="9" l="1"/>
  <c r="B31" i="9"/>
  <c r="C8" i="6"/>
  <c r="C166" i="6" s="1"/>
  <c r="G166" i="6" l="1"/>
  <c r="C10" i="7"/>
  <c r="G73" i="5"/>
  <c r="B10" i="7"/>
  <c r="H19" i="5"/>
  <c r="H17" i="5" s="1"/>
  <c r="H44" i="5" s="1"/>
  <c r="F19" i="5"/>
  <c r="F17" i="5" s="1"/>
  <c r="F44" i="5" s="1"/>
  <c r="D78" i="4"/>
  <c r="E78" i="4"/>
  <c r="C78" i="4"/>
  <c r="D77" i="4"/>
  <c r="E77" i="4"/>
  <c r="C77" i="4"/>
  <c r="D69" i="4"/>
  <c r="E69" i="4"/>
  <c r="C69" i="4"/>
  <c r="D61" i="4"/>
  <c r="C61" i="4"/>
  <c r="D53" i="4"/>
  <c r="E53" i="4"/>
  <c r="C53" i="4"/>
  <c r="D46" i="4"/>
  <c r="E46" i="4"/>
  <c r="C46" i="4"/>
  <c r="D42" i="4"/>
  <c r="E42" i="4"/>
  <c r="C42" i="4"/>
  <c r="D39" i="4"/>
  <c r="E39" i="4"/>
  <c r="C39" i="4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8" i="1"/>
  <c r="F46" i="1" s="1"/>
  <c r="F62" i="1" s="1"/>
  <c r="E8" i="1"/>
  <c r="E46" i="1" s="1"/>
  <c r="E62" i="1" s="1"/>
  <c r="C53" i="1"/>
  <c r="C63" i="1" s="1"/>
  <c r="B53" i="1"/>
  <c r="B63" i="1" s="1"/>
  <c r="B46" i="1"/>
  <c r="C8" i="1"/>
  <c r="C16" i="1"/>
  <c r="C46" i="1" l="1"/>
  <c r="E61" i="4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E23" i="4" s="1"/>
  <c r="E24" i="4" s="1"/>
  <c r="E33" i="4" s="1"/>
  <c r="E62" i="4" s="1"/>
  <c r="F84" i="1"/>
  <c r="C65" i="1"/>
  <c r="D8" i="6"/>
  <c r="D166" i="6" s="1"/>
  <c r="F166" i="6"/>
  <c r="E10" i="7" s="1"/>
  <c r="E9" i="7" s="1"/>
  <c r="E30" i="7" s="1"/>
  <c r="E9" i="9"/>
  <c r="H73" i="5"/>
  <c r="D22" i="4"/>
  <c r="D23" i="4" s="1"/>
  <c r="D24" i="4" s="1"/>
  <c r="D33" i="4" s="1"/>
  <c r="D62" i="4" s="1"/>
  <c r="E84" i="1"/>
  <c r="E8" i="6"/>
  <c r="B65" i="1"/>
  <c r="I73" i="5" l="1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E166" i="6"/>
  <c r="H8" i="6"/>
  <c r="H166" i="6" s="1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<sst xmlns="http://schemas.openxmlformats.org/spreadsheetml/2006/main" count="658" uniqueCount="454">
  <si>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</si>
  <si>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</si>
  <si>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</si>
  <si>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</si>
  <si>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</si>
  <si>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</si>
  <si>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</si>
  <si>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</si>
  <si>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</si>
  <si>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</si>
  <si>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</si>
  <si>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</si>
  <si>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</si>
  <si>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</si>
  <si>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</si>
  <si>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</si>
  <si>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</si>
  <si>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</si>
  <si>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</si>
  <si>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</si>
  <si>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</si>
  <si>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</si>
  <si>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</si>
  <si>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</si>
  <si>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</si>
  <si>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</si>
  <si>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</si>
  <si>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</si>
  <si>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</si>
  <si>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</si>
  <si>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</si>
  <si>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</si>
  <si>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</si>
  <si>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</si>
  <si>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</si>
  <si>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</si>
  <si>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</si>
  <si>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</si>
  <si>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</si>
  <si>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</si>
  <si>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</si>
  <si>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</si>
  <si>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</si>
  <si>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</si>
  <si>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</si>
  <si>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</si>
  <si>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</si>
  <si>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</si>
  <si>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</si>
  <si>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</si>
  <si>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</si>
  <si>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</si>
  <si>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</si>
  <si>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</si>
  <si>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</si>
  <si>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</si>
  <si>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</si>
  <si>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</si>
  <si>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</si>
  <si>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</si>
  <si>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</si>
  <si>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</si>
  <si>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</si>
  <si>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</si>
  <si>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</si>
  <si>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</si>
  <si>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</si>
  <si>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</si>
  <si>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</si>
  <si>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</si>
  <si>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</si>
  <si>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</si>
  <si>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</si>
  <si>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</si>
  <si>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</si>
  <si>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</si>
  <si>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</si>
  <si>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</si>
  <si>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</si>
  <si>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</si>
  <si>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</si>
  <si>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</si>
  <si>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</si>
  <si>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</si>
  <si>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</si>
  <si>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</si>
  <si>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</si>
  <si>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</si>
  <si>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</si>
  <si>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</si>
  <si>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</si>
  <si>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</si>
  <si>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</si>
  <si>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</si>
  <si>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</si>
  <si>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</si>
  <si>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</si>
  <si>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</si>
  <si>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</si>
  <si>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</si>
  <si>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</si>
  <si>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</si>
  <si>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</si>
  <si>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</si>
  <si>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</si>
  <si>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</si>
  <si>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</si>
  <si>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</si>
  <si>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</si>
  <si>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</si>
  <si>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</si>
  <si>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</si>
  <si>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</si>
  <si>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</si>
  <si>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</si>
  <si>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</si>
  <si>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</si>
  <si>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</si>
  <si>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</si>
  <si>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</si>
  <si>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</si>
  <si>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</si>
  <si>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</si>
  <si>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</si>
  <si>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</si>
  <si>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</si>
  <si>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</si>
  <si>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</si>
  <si>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</si>
  <si>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</si>
  <si>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</si>
  <si>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</si>
  <si>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</si>
  <si>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</si>
  <si>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</si>
  <si>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</si>
  <si>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</si>
  <si>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</si>
  <si>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</si>
  <si>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</si>
  <si>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</si>
  <si>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</si>
  <si>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</si>
  <si>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</si>
  <si>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</si>
  <si>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</si>
  <si>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</si>
  <si>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</si>
  <si>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</si>
  <si>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</si>
  <si>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</si>
  <si>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</si>
  <si>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</si>
  <si>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</si>
  <si>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</si>
  <si>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</si>
  <si>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</si>
  <si>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</si>
  <si>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</si>
  <si>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</si>
  <si>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</si>
  <si>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</si>
  <si>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</si>
  <si>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</si>
  <si>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</si>
  <si>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</si>
  <si>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</si>
  <si>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</si>
  <si>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</si>
  <si>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</si>
  <si>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</si>
  <si>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</si>
  <si>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</si>
  <si>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</si>
  <si>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</si>
  <si>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</si>
  <si>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</si>
  <si>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</si>
  <si>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</si>
  <si>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</si>
  <si>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</si>
  <si>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</si>
  <si>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</si>
  <si>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</si>
  <si>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</si>
  <si>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</si>
  <si>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</si>
  <si>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</si>
  <si>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</si>
  <si>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</si>
  <si>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</si>
  <si>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</si>
  <si>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</si>
  <si>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</si>
  <si>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</si>
  <si>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</si>
  <si>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</si>
  <si>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</si>
  <si>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</si>
  <si>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</si>
  <si>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</si>
  <si>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</si>
  <si>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</si>
  <si>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</si>
  <si>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</si>
  <si>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</si>
  <si>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</si>
  <si>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</si>
  <si>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</si>
  <si>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</si>
  <si>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</si>
  <si>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</si>
  <si>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</si>
  <si>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</si>
  <si>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</si>
  <si>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</si>
  <si>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</si>
  <si>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</si>
  <si>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</si>
  <si>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</si>
  <si>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</si>
  <si>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</si>
  <si>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</si>
  <si>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</si>
  <si>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</si>
  <si>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</si>
  <si>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</si>
  <si>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</si>
  <si>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</si>
  <si>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</si>
  <si>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</si>
  <si>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</si>
  <si>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</si>
  <si>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</si>
  <si>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</si>
  <si>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</si>
  <si>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</si>
  <si>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</si>
  <si>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</si>
  <si>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</si>
  <si>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</si>
  <si>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</si>
  <si>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</si>
  <si>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</si>
  <si>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</si>
  <si>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</si>
  <si>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</si>
  <si>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</si>
  <si>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</si>
  <si>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</si>
  <si>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</si>
  <si>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</si>
  <si>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</si>
  <si>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</si>
  <si>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</si>
  <si>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</si>
  <si>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</si>
  <si>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</si>
  <si>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</si>
  <si>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</si>
  <si>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</si>
  <si>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</si>
  <si>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</si>
  <si>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</si>
  <si>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</si>
  <si>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</si>
  <si>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</si>
  <si>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</si>
  <si>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</si>
  <si>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</si>
  <si>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</si>
  <si>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</si>
  <si>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</si>
  <si>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</si>
  <si>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</si>
  <si>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</si>
  <si>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</si>
  <si>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</si>
  <si>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</si>
  <si>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</si>
  <si>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</si>
  <si>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</si>
  <si>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</si>
  <si>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</si>
  <si>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</si>
  <si>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</si>
  <si>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</si>
  <si>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</si>
  <si>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</si>
  <si>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</si>
  <si>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</si>
  <si>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</si>
  <si>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</si>
  <si>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</si>
  <si>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</si>
  <si>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</si>
  <si>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</si>
  <si>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</si>
  <si>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</si>
  <si>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</si>
  <si>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</si>
  <si>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</si>
  <si>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</si>
  <si>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</si>
  <si>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</si>
  <si>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</si>
  <si>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</si>
  <si>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</si>
  <si>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</si>
  <si>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</si>
  <si>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</si>
  <si>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</si>
  <si>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</si>
  <si>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</si>
  <si>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</si>
  <si>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</si>
  <si>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</si>
  <si>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</si>
  <si>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</si>
  <si>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</si>
  <si>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</si>
  <si>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</si>
  <si>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</si>
  <si>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</si>
  <si>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</si>
  <si>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</si>
  <si>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</si>
  <si>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</si>
  <si>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</si>
  <si>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</si>
  <si>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</si>
  <si>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</si>
  <si>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</si>
  <si>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</si>
  <si>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</si>
  <si>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</si>
  <si>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</si>
  <si>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</si>
  <si>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</si>
  <si>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</si>
  <si>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</si>
  <si>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</si>
  <si>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</si>
  <si>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</si>
  <si>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</si>
  <si>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</si>
  <si>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</si>
  <si>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</si>
  <si>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</si>
  <si>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</si>
  <si>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</si>
  <si>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</si>
  <si>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</si>
  <si>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</si>
  <si>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</si>
  <si>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</si>
  <si>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</si>
  <si>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</si>
  <si>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</si>
  <si>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</si>
  <si>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</si>
  <si>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</si>
  <si>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</si>
  <si>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</si>
  <si>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</si>
  <si>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</si>
  <si>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</si>
  <si>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</si>
  <si>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</si>
  <si>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</si>
  <si>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</si>
  <si>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</si>
  <si>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</si>
  <si>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</si>
  <si>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</si>
  <si>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</si>
  <si>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</si>
  <si>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</si>
  <si>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</si>
  <si>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</si>
  <si>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</si>
  <si>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</si>
  <si>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</si>
  <si>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</si>
  <si>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</si>
  <si>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</si>
  <si>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</si>
  <si>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</si>
  <si>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</si>
  <si>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</si>
  <si>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</si>
  <si>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</si>
  <si>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</si>
  <si>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</si>
  <si>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</si>
  <si>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</si>
  <si>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</si>
  <si>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</si>
  <si>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</si>
  <si>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</si>
  <si>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</si>
  <si>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</si>
  <si>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</si>
  <si>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</si>
  <si>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</si>
  <si>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</si>
  <si>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</si>
  <si>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</si>
  <si>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</si>
  <si>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</si>
  <si>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</si>
  <si>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</si>
  <si>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</si>
  <si>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</si>
  <si>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</si>
  <si>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</si>
  <si>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</si>
  <si>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</si>
  <si>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</si>
  <si>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</si>
  <si>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</si>
  <si>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</si>
  <si>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</si>
  <si>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</si>
  <si>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</si>
  <si>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</si>
  <si>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</si>
  <si>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</si>
  <si>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</si>
  <si>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</si>
  <si>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</si>
  <si>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</si>
  <si>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</si>
  <si>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</si>
  <si>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</si>
  <si>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</si>
  <si>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</si>
  <si>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</si>
  <si>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</si>
  <si>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</si>
  <si>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</si>
  <si>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</si>
  <si>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</si>
  <si>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</si>
  <si>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</si>
  <si>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2017 y al 31 de diciembre de 2016 (b)</t>
  </si>
  <si>
    <t>31 de marzo de 2017 (d)</t>
  </si>
  <si>
    <t>Del 1 de enero al 31 de marzo  de 2017 (b)</t>
  </si>
  <si>
    <t>al 31 de diciembre de 2016 (d)</t>
  </si>
  <si>
    <t>Monto pagado de la inversión al 31 de marzo de 2017 (k)</t>
  </si>
  <si>
    <t>Monto pagado de la inversión actualizado al al 31 de marzo de 2017 (l)</t>
  </si>
  <si>
    <t>Saldo pendiente por pagar de la inversión alal 31 de marzo de 2017  (m = g – l)</t>
  </si>
  <si>
    <t>Del 1 de enero al 31 de marzo de 2017 (b)</t>
  </si>
  <si>
    <t>31 de diciembre de 2016-1(e)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</si>
</sst>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CATASTRO%20NOVI%2016%20-%20copia%20-%20copia/TRADICIONALCATASTRO/INF.%20CONTABLE%20Y%20PRESUPUESTAL.%20IDC%204TO%20TRIMESTRE%2020162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PUBLICA%20TRADICIONAL/INF.%20CONTABLE%20Y%20PRESUPUESTAL.%20IDC%204TO%20TRIMESTRE%2020162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7/CUENTA%20P&#218;BLICA%2017/CUENTA%20PUBLICA%20OCT-DIC/CUENTA%20PUBLICA%20TRADICIONAL/INF.%20CONTABLE%20Y%20PRESUPUESTAL.%20IDC%204TO%20TRIMESTRE%2020162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ARMONIZADA/CUENTA%20ARMONIZADA/ANEXOS/EXCEL/Informa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>
        <row r="17">
          <cell r="H17">
            <v>125512</v>
          </cell>
        </row>
        <row r="18">
          <cell r="H1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7">
          <cell r="G57">
            <v>4817000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  <sheetName val="Hoja1"/>
    </sheetNames>
    <sheetDataSet>
      <sheetData sheetId="0"/>
      <sheetData sheetId="1">
        <row r="53">
          <cell r="K53">
            <v>19998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EAI"/>
      <sheetName val="CAdmon"/>
      <sheetName val="CTG"/>
      <sheetName val="COG"/>
      <sheetName val="End Neto"/>
      <sheetName val="CFG"/>
      <sheetName val="Int"/>
      <sheetName val="Hoja1"/>
    </sheetNames>
    <sheetDataSet>
      <sheetData sheetId="0"/>
      <sheetData sheetId="1"/>
      <sheetData sheetId="2"/>
      <sheetData sheetId="3"/>
      <sheetData sheetId="4">
        <row r="11">
          <cell r="D11">
            <v>1509000</v>
          </cell>
          <cell r="E11">
            <v>0</v>
          </cell>
          <cell r="G11">
            <v>365028</v>
          </cell>
        </row>
        <row r="12">
          <cell r="D12">
            <v>0</v>
          </cell>
          <cell r="E12">
            <v>0</v>
          </cell>
          <cell r="G12">
            <v>0</v>
          </cell>
        </row>
        <row r="13">
          <cell r="D13">
            <v>365000</v>
          </cell>
          <cell r="E13">
            <v>0</v>
          </cell>
          <cell r="G13">
            <v>100461</v>
          </cell>
        </row>
        <row r="14">
          <cell r="D14">
            <v>240000</v>
          </cell>
          <cell r="E14">
            <v>0</v>
          </cell>
          <cell r="G14">
            <v>83890</v>
          </cell>
        </row>
        <row r="15">
          <cell r="D15">
            <v>2135000</v>
          </cell>
          <cell r="E15">
            <v>574648</v>
          </cell>
          <cell r="G15">
            <v>985838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</row>
        <row r="18">
          <cell r="D18">
            <v>343900</v>
          </cell>
          <cell r="E18">
            <v>0</v>
          </cell>
          <cell r="G18">
            <v>120847</v>
          </cell>
        </row>
        <row r="19">
          <cell r="D19">
            <v>235000</v>
          </cell>
          <cell r="E19">
            <v>0</v>
          </cell>
          <cell r="G19">
            <v>87040</v>
          </cell>
        </row>
        <row r="20">
          <cell r="D20">
            <v>34000</v>
          </cell>
          <cell r="E20">
            <v>0</v>
          </cell>
          <cell r="G20">
            <v>13251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3400</v>
          </cell>
          <cell r="E22">
            <v>0</v>
          </cell>
          <cell r="G22">
            <v>2236</v>
          </cell>
        </row>
        <row r="23">
          <cell r="D23">
            <v>0</v>
          </cell>
          <cell r="E23">
            <v>0</v>
          </cell>
          <cell r="G23">
            <v>0</v>
          </cell>
        </row>
        <row r="24">
          <cell r="D24">
            <v>69500</v>
          </cell>
          <cell r="E24">
            <v>0</v>
          </cell>
          <cell r="G24">
            <v>18000</v>
          </cell>
        </row>
        <row r="25">
          <cell r="D25">
            <v>2000</v>
          </cell>
          <cell r="E25">
            <v>0</v>
          </cell>
          <cell r="G25">
            <v>320</v>
          </cell>
        </row>
        <row r="26">
          <cell r="D26">
            <v>0</v>
          </cell>
          <cell r="E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</row>
        <row r="28">
          <cell r="D28">
            <v>224100</v>
          </cell>
          <cell r="E28">
            <v>0</v>
          </cell>
          <cell r="G28">
            <v>38406</v>
          </cell>
        </row>
        <row r="29">
          <cell r="D29">
            <v>96000</v>
          </cell>
          <cell r="E29">
            <v>0</v>
          </cell>
          <cell r="G29">
            <v>5552</v>
          </cell>
        </row>
        <row r="30">
          <cell r="D30">
            <v>0</v>
          </cell>
          <cell r="E30">
            <v>0</v>
          </cell>
          <cell r="G30">
            <v>0</v>
          </cell>
        </row>
        <row r="31">
          <cell r="D31">
            <v>12000</v>
          </cell>
          <cell r="E31">
            <v>0</v>
          </cell>
          <cell r="G31">
            <v>5000</v>
          </cell>
        </row>
        <row r="32">
          <cell r="D32">
            <v>100</v>
          </cell>
          <cell r="E32">
            <v>0</v>
          </cell>
          <cell r="G32">
            <v>0</v>
          </cell>
        </row>
        <row r="33">
          <cell r="D33">
            <v>49000</v>
          </cell>
          <cell r="E33">
            <v>0</v>
          </cell>
          <cell r="G33">
            <v>21344</v>
          </cell>
        </row>
        <row r="34">
          <cell r="D34">
            <v>0</v>
          </cell>
          <cell r="E34">
            <v>0</v>
          </cell>
          <cell r="G34">
            <v>0</v>
          </cell>
        </row>
        <row r="35">
          <cell r="D35">
            <v>8000</v>
          </cell>
          <cell r="E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G36">
            <v>0</v>
          </cell>
        </row>
        <row r="37">
          <cell r="D37">
            <v>59000</v>
          </cell>
          <cell r="E37">
            <v>0</v>
          </cell>
          <cell r="G37">
            <v>6510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zoomScale="120" zoomScaleNormal="120" workbookViewId="0">
      <selection activeCell="F8" sqref="F8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3" customWidth="1"/>
  </cols>
  <sheetData>
    <row r="1" spans="1:6" x14ac:dyDescent="0.25">
      <c r="A1" s="151" t="s">
        <v>440</v>
      </c>
      <c r="B1" s="152"/>
      <c r="C1" s="152"/>
      <c r="D1" s="152"/>
      <c r="E1" s="152"/>
      <c r="F1" s="153"/>
    </row>
    <row r="2" spans="1:6" x14ac:dyDescent="0.25">
      <c r="A2" s="145" t="s">
        <v>0</v>
      </c>
      <c r="B2" s="146"/>
      <c r="C2" s="146"/>
      <c r="D2" s="146"/>
      <c r="E2" s="146"/>
      <c r="F2" s="147"/>
    </row>
    <row r="3" spans="1:6" x14ac:dyDescent="0.25">
      <c r="A3" s="145" t="s">
        <v>445</v>
      </c>
      <c r="B3" s="146"/>
      <c r="C3" s="146"/>
      <c r="D3" s="146"/>
      <c r="E3" s="146"/>
      <c r="F3" s="147"/>
    </row>
    <row r="4" spans="1:6" ht="15.75" thickBot="1" x14ac:dyDescent="0.3">
      <c r="A4" s="148" t="s">
        <v>1</v>
      </c>
      <c r="B4" s="149"/>
      <c r="C4" s="149"/>
      <c r="D4" s="149"/>
      <c r="E4" s="149"/>
      <c r="F4" s="150"/>
    </row>
    <row r="5" spans="1:6" ht="17.25" thickBot="1" x14ac:dyDescent="0.3">
      <c r="A5" s="85" t="s">
        <v>2</v>
      </c>
      <c r="B5" s="86" t="s">
        <v>446</v>
      </c>
      <c r="C5" s="86" t="s">
        <v>453</v>
      </c>
      <c r="D5" s="87" t="s">
        <v>2</v>
      </c>
      <c r="E5" s="141" t="str">
        <f>B5</f>
        <v>31 de marzo de 2017 (d)</v>
      </c>
      <c r="F5" s="141" t="s">
        <v>453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84771</v>
      </c>
      <c r="C8" s="54">
        <f>C10</f>
        <v>121532</v>
      </c>
      <c r="D8" s="29" t="s">
        <v>8</v>
      </c>
      <c r="E8" s="54">
        <f>E17</f>
        <v>0</v>
      </c>
      <c r="F8" s="54">
        <f>F17</f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84771</v>
      </c>
      <c r="C10" s="54">
        <v>121532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f>[1]BALANZA!$H$18</f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84771</v>
      </c>
      <c r="C46" s="59">
        <f>C8+C16</f>
        <v>121532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51" t="str">
        <f>A1</f>
        <v>INSTITUTO DE CATASTRO DEL ESTADO DE TLAXCALA</v>
      </c>
      <c r="B48" s="152"/>
      <c r="C48" s="152"/>
      <c r="D48" s="152"/>
      <c r="E48" s="152"/>
      <c r="F48" s="153"/>
    </row>
    <row r="49" spans="1:6" x14ac:dyDescent="0.25">
      <c r="A49" s="145" t="s">
        <v>0</v>
      </c>
      <c r="B49" s="146"/>
      <c r="C49" s="146"/>
      <c r="D49" s="146"/>
      <c r="E49" s="146"/>
      <c r="F49" s="147"/>
    </row>
    <row r="50" spans="1:6" x14ac:dyDescent="0.25">
      <c r="A50" s="145" t="str">
        <f>A3</f>
        <v>Al 31 de marzo de 2017 y al 31 de diciembre de 2016 (b)</v>
      </c>
      <c r="B50" s="146"/>
      <c r="C50" s="146"/>
      <c r="D50" s="146"/>
      <c r="E50" s="146"/>
      <c r="F50" s="147"/>
    </row>
    <row r="51" spans="1:6" ht="15.75" thickBot="1" x14ac:dyDescent="0.3">
      <c r="A51" s="148" t="s">
        <v>1</v>
      </c>
      <c r="B51" s="149"/>
      <c r="C51" s="149"/>
      <c r="D51" s="149"/>
      <c r="E51" s="149"/>
      <c r="F51" s="150"/>
    </row>
    <row r="52" spans="1:6" ht="17.25" thickBot="1" x14ac:dyDescent="0.3">
      <c r="A52" s="85" t="s">
        <v>2</v>
      </c>
      <c r="B52" s="86" t="str">
        <f>B5</f>
        <v>31 de marzo de 2017 (d)</v>
      </c>
      <c r="C52" s="86" t="str">
        <f>C5</f>
        <v>31 de diciembre de 2016-1(e)</v>
      </c>
      <c r="D52" s="87" t="s">
        <v>2</v>
      </c>
      <c r="E52" s="141" t="str">
        <f>E5</f>
        <v>31 de marzo de 2017 (d)</v>
      </c>
      <c r="F52" s="141" t="str">
        <f>F5</f>
        <v>31 de diciembre de 2016-1(e)</v>
      </c>
    </row>
    <row r="53" spans="1:6" ht="13.5" customHeight="1" x14ac:dyDescent="0.25">
      <c r="A53" s="24" t="s">
        <v>83</v>
      </c>
      <c r="B53" s="54">
        <f>B56</f>
        <v>8658248</v>
      </c>
      <c r="C53" s="54">
        <f>C56</f>
        <v>6792778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8658248</v>
      </c>
      <c r="C56" s="54">
        <v>6792778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8658248</v>
      </c>
      <c r="C63" s="59">
        <f>C53</f>
        <v>6792778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8743019</v>
      </c>
      <c r="C65" s="59">
        <f>C53+C46</f>
        <v>6914310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8743019</v>
      </c>
      <c r="F71" s="59">
        <f>F72+F73+F76</f>
        <v>6914310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19998</v>
      </c>
      <c r="F72" s="54">
        <v>121396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64773</v>
      </c>
      <c r="F73" s="54">
        <v>136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8658248</v>
      </c>
      <c r="F76" s="54">
        <v>6792778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6" ht="13.5" customHeight="1" x14ac:dyDescent="0.25">
      <c r="A81" s="24"/>
      <c r="B81" s="56"/>
      <c r="C81" s="56"/>
      <c r="D81" s="56"/>
      <c r="E81" s="54"/>
      <c r="F81" s="54"/>
    </row>
    <row r="82" spans="1:6" ht="13.5" customHeight="1" x14ac:dyDescent="0.25">
      <c r="A82" s="24"/>
      <c r="B82" s="56"/>
      <c r="C82" s="56"/>
      <c r="D82" s="57" t="s">
        <v>116</v>
      </c>
      <c r="E82" s="59">
        <f>E71</f>
        <v>8743019</v>
      </c>
      <c r="F82" s="59">
        <f>F71</f>
        <v>6914310</v>
      </c>
    </row>
    <row r="83" spans="1:6" ht="13.5" customHeight="1" x14ac:dyDescent="0.25">
      <c r="A83" s="24"/>
      <c r="B83" s="56"/>
      <c r="C83" s="56"/>
      <c r="D83" s="56"/>
      <c r="E83" s="59"/>
      <c r="F83" s="59"/>
    </row>
    <row r="84" spans="1:6" ht="13.5" customHeight="1" x14ac:dyDescent="0.25">
      <c r="A84" s="24"/>
      <c r="B84" s="56"/>
      <c r="C84" s="56"/>
      <c r="D84" s="57" t="s">
        <v>117</v>
      </c>
      <c r="E84" s="59">
        <f>E82+E62</f>
        <v>8743019</v>
      </c>
      <c r="F84" s="59">
        <f>F82+F62</f>
        <v>6914310</v>
      </c>
    </row>
    <row r="85" spans="1:6" ht="13.5" customHeight="1" x14ac:dyDescent="0.25">
      <c r="A85" s="24"/>
      <c r="B85" s="56"/>
      <c r="C85" s="56"/>
      <c r="D85" s="56"/>
      <c r="E85" s="59"/>
      <c r="F85" s="59"/>
    </row>
    <row r="86" spans="1:6" ht="13.5" customHeight="1" x14ac:dyDescent="0.25">
      <c r="A86" s="24"/>
      <c r="B86" s="56"/>
      <c r="C86" s="56"/>
      <c r="D86" s="56"/>
      <c r="E86" s="54"/>
      <c r="F86" s="54"/>
    </row>
    <row r="87" spans="1:6" ht="13.5" customHeight="1" x14ac:dyDescent="0.25">
      <c r="A87" s="24"/>
      <c r="B87" s="56"/>
      <c r="C87" s="56"/>
      <c r="D87" s="56"/>
      <c r="E87" s="56"/>
      <c r="F87" s="56"/>
    </row>
    <row r="88" spans="1:6" ht="13.5" customHeight="1" thickBot="1" x14ac:dyDescent="0.3">
      <c r="A88" s="7"/>
      <c r="B88" s="31"/>
      <c r="C88" s="31"/>
      <c r="D88" s="31"/>
      <c r="E88" s="142"/>
      <c r="F88" s="142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zoomScaleNormal="100" workbookViewId="0">
      <selection activeCell="D63" sqref="D63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51" t="str">
        <f>Hoja1!A1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3"/>
    </row>
    <row r="2" spans="1:9" x14ac:dyDescent="0.25">
      <c r="A2" s="145" t="s">
        <v>118</v>
      </c>
      <c r="B2" s="146"/>
      <c r="C2" s="146"/>
      <c r="D2" s="146"/>
      <c r="E2" s="146"/>
      <c r="F2" s="146"/>
      <c r="G2" s="146"/>
      <c r="H2" s="146"/>
      <c r="I2" s="147"/>
    </row>
    <row r="3" spans="1:9" x14ac:dyDescent="0.25">
      <c r="A3" s="145" t="s">
        <v>447</v>
      </c>
      <c r="B3" s="146"/>
      <c r="C3" s="146"/>
      <c r="D3" s="146"/>
      <c r="E3" s="146"/>
      <c r="F3" s="146"/>
      <c r="G3" s="146"/>
      <c r="H3" s="146"/>
      <c r="I3" s="147"/>
    </row>
    <row r="4" spans="1:9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50"/>
    </row>
    <row r="5" spans="1:9" ht="24" customHeight="1" x14ac:dyDescent="0.25">
      <c r="A5" s="170" t="s">
        <v>119</v>
      </c>
      <c r="B5" s="171"/>
      <c r="C5" s="80" t="s">
        <v>120</v>
      </c>
      <c r="D5" s="154" t="s">
        <v>121</v>
      </c>
      <c r="E5" s="154" t="s">
        <v>122</v>
      </c>
      <c r="F5" s="154" t="s">
        <v>123</v>
      </c>
      <c r="G5" s="80" t="s">
        <v>124</v>
      </c>
      <c r="H5" s="154" t="s">
        <v>126</v>
      </c>
      <c r="I5" s="154" t="s">
        <v>127</v>
      </c>
    </row>
    <row r="6" spans="1:9" ht="49.5" customHeight="1" thickBot="1" x14ac:dyDescent="0.3">
      <c r="A6" s="148"/>
      <c r="B6" s="150"/>
      <c r="C6" s="1" t="s">
        <v>448</v>
      </c>
      <c r="D6" s="156"/>
      <c r="E6" s="156"/>
      <c r="F6" s="156"/>
      <c r="G6" s="1" t="s">
        <v>125</v>
      </c>
      <c r="H6" s="156"/>
      <c r="I6" s="156"/>
    </row>
    <row r="7" spans="1:9" x14ac:dyDescent="0.25">
      <c r="A7" s="168"/>
      <c r="B7" s="169"/>
      <c r="C7" s="61"/>
      <c r="D7" s="61"/>
      <c r="E7" s="61"/>
      <c r="F7" s="61"/>
      <c r="G7" s="61"/>
      <c r="H7" s="61"/>
      <c r="I7" s="61"/>
    </row>
    <row r="8" spans="1:9" x14ac:dyDescent="0.25">
      <c r="A8" s="160" t="s">
        <v>128</v>
      </c>
      <c r="B8" s="161"/>
      <c r="C8" s="60"/>
      <c r="D8" s="60"/>
      <c r="E8" s="60"/>
      <c r="F8" s="60"/>
      <c r="G8" s="60"/>
      <c r="H8" s="60"/>
      <c r="I8" s="60"/>
    </row>
    <row r="9" spans="1:9" x14ac:dyDescent="0.25">
      <c r="A9" s="160" t="s">
        <v>129</v>
      </c>
      <c r="B9" s="161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60" t="s">
        <v>133</v>
      </c>
      <c r="B13" s="161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60" t="s">
        <v>137</v>
      </c>
      <c r="B17" s="161"/>
      <c r="C17" s="49"/>
      <c r="D17" s="64"/>
      <c r="E17" s="64"/>
      <c r="F17" s="64"/>
      <c r="G17" s="64"/>
      <c r="H17" s="64"/>
      <c r="I17" s="64"/>
    </row>
    <row r="18" spans="1:9" x14ac:dyDescent="0.25">
      <c r="A18" s="70"/>
      <c r="B18" s="71"/>
      <c r="C18" s="49"/>
      <c r="D18" s="64"/>
      <c r="E18" s="64"/>
      <c r="F18" s="64"/>
      <c r="G18" s="64"/>
      <c r="H18" s="64"/>
      <c r="I18" s="64"/>
    </row>
    <row r="19" spans="1:9" ht="16.5" customHeight="1" x14ac:dyDescent="0.25">
      <c r="A19" s="160" t="s">
        <v>138</v>
      </c>
      <c r="B19" s="161"/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1:9" x14ac:dyDescent="0.25">
      <c r="A20" s="160"/>
      <c r="B20" s="161"/>
      <c r="C20" s="61"/>
      <c r="D20" s="61"/>
      <c r="E20" s="61"/>
      <c r="F20" s="61"/>
      <c r="G20" s="61"/>
      <c r="H20" s="61"/>
      <c r="I20" s="61"/>
    </row>
    <row r="21" spans="1:9" ht="16.5" customHeight="1" x14ac:dyDescent="0.25">
      <c r="A21" s="160" t="s">
        <v>439</v>
      </c>
      <c r="B21" s="161"/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</row>
    <row r="22" spans="1:9" x14ac:dyDescent="0.25">
      <c r="A22" s="162" t="s">
        <v>139</v>
      </c>
      <c r="B22" s="163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</row>
    <row r="23" spans="1:9" x14ac:dyDescent="0.25">
      <c r="A23" s="162" t="s">
        <v>140</v>
      </c>
      <c r="B23" s="163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62" t="s">
        <v>141</v>
      </c>
      <c r="B24" s="163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66"/>
      <c r="B25" s="167"/>
      <c r="C25" s="60"/>
      <c r="D25" s="60"/>
      <c r="E25" s="60"/>
      <c r="F25" s="60"/>
      <c r="G25" s="60"/>
      <c r="H25" s="60"/>
      <c r="I25" s="60"/>
    </row>
    <row r="26" spans="1:9" ht="16.5" customHeight="1" x14ac:dyDescent="0.25">
      <c r="A26" s="160" t="s">
        <v>142</v>
      </c>
      <c r="B26" s="161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</row>
    <row r="27" spans="1:9" x14ac:dyDescent="0.25">
      <c r="A27" s="162" t="s">
        <v>143</v>
      </c>
      <c r="B27" s="163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x14ac:dyDescent="0.25">
      <c r="A28" s="162" t="s">
        <v>144</v>
      </c>
      <c r="B28" s="163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62" t="s">
        <v>145</v>
      </c>
      <c r="B29" s="163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ht="15.75" thickBot="1" x14ac:dyDescent="0.3">
      <c r="A30" s="164"/>
      <c r="B30" s="165"/>
      <c r="C30" s="62"/>
      <c r="D30" s="62"/>
      <c r="E30" s="62"/>
      <c r="F30" s="62"/>
      <c r="G30" s="62"/>
      <c r="H30" s="62"/>
      <c r="I30" s="62"/>
    </row>
    <row r="31" spans="1:9" x14ac:dyDescent="0.25">
      <c r="A31" s="36"/>
      <c r="B31" s="36"/>
      <c r="C31" s="63"/>
      <c r="D31" s="63"/>
      <c r="E31" s="63"/>
      <c r="F31" s="63"/>
      <c r="G31" s="63"/>
      <c r="H31" s="63"/>
      <c r="I31" s="63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ht="15.75" thickBot="1" x14ac:dyDescent="0.3">
      <c r="A34" s="36"/>
      <c r="B34" s="36"/>
      <c r="C34" s="63"/>
      <c r="D34" s="63"/>
      <c r="E34" s="63"/>
      <c r="F34" s="63"/>
      <c r="G34" s="63"/>
      <c r="H34" s="63"/>
      <c r="I34" s="63"/>
    </row>
    <row r="35" spans="1:9" s="46" customFormat="1" ht="15.75" customHeight="1" x14ac:dyDescent="0.25">
      <c r="A35" s="154" t="s">
        <v>146</v>
      </c>
      <c r="B35" s="8" t="s">
        <v>147</v>
      </c>
      <c r="C35" s="78" t="s">
        <v>149</v>
      </c>
      <c r="D35" s="78" t="s">
        <v>152</v>
      </c>
      <c r="E35" s="157" t="s">
        <v>154</v>
      </c>
      <c r="F35" s="78" t="s">
        <v>155</v>
      </c>
      <c r="G35" s="79"/>
      <c r="H35" s="79"/>
      <c r="I35" s="79"/>
    </row>
    <row r="36" spans="1:9" s="46" customFormat="1" ht="11.25" x14ac:dyDescent="0.25">
      <c r="A36" s="155"/>
      <c r="B36" s="80" t="s">
        <v>148</v>
      </c>
      <c r="C36" s="81" t="s">
        <v>150</v>
      </c>
      <c r="D36" s="81" t="s">
        <v>153</v>
      </c>
      <c r="E36" s="158"/>
      <c r="F36" s="81" t="s">
        <v>156</v>
      </c>
      <c r="G36" s="79"/>
      <c r="H36" s="79"/>
      <c r="I36" s="79"/>
    </row>
    <row r="37" spans="1:9" s="46" customFormat="1" ht="12" thickBot="1" x14ac:dyDescent="0.3">
      <c r="A37" s="156"/>
      <c r="B37" s="82"/>
      <c r="C37" s="83" t="s">
        <v>151</v>
      </c>
      <c r="D37" s="84"/>
      <c r="E37" s="159"/>
      <c r="F37" s="84"/>
      <c r="G37" s="79"/>
      <c r="H37" s="79"/>
      <c r="I37" s="79"/>
    </row>
    <row r="38" spans="1:9" ht="16.5" x14ac:dyDescent="0.25">
      <c r="A38" s="3" t="s">
        <v>157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63"/>
      <c r="H38" s="63"/>
      <c r="I38" s="63"/>
    </row>
    <row r="39" spans="1:9" x14ac:dyDescent="0.25">
      <c r="A39" s="65" t="s">
        <v>158</v>
      </c>
      <c r="B39" s="71"/>
      <c r="C39" s="49"/>
      <c r="D39" s="49"/>
      <c r="E39" s="49"/>
      <c r="F39" s="49"/>
      <c r="G39" s="63"/>
      <c r="H39" s="63"/>
      <c r="I39" s="63"/>
    </row>
    <row r="40" spans="1:9" x14ac:dyDescent="0.25">
      <c r="A40" s="65" t="s">
        <v>159</v>
      </c>
      <c r="B40" s="71"/>
      <c r="C40" s="49"/>
      <c r="D40" s="49"/>
      <c r="E40" s="49"/>
      <c r="F40" s="49"/>
      <c r="G40" s="63"/>
      <c r="H40" s="63"/>
      <c r="I40" s="63"/>
    </row>
    <row r="41" spans="1:9" ht="15.75" thickBot="1" x14ac:dyDescent="0.3">
      <c r="A41" s="66" t="s">
        <v>160</v>
      </c>
      <c r="B41" s="31"/>
      <c r="C41" s="50"/>
      <c r="D41" s="50"/>
      <c r="E41" s="50"/>
      <c r="F41" s="50"/>
      <c r="G41" s="63"/>
      <c r="H41" s="63"/>
      <c r="I41" s="63"/>
    </row>
    <row r="42" spans="1:9" x14ac:dyDescent="0.25">
      <c r="A42" s="36"/>
      <c r="B42" s="36"/>
      <c r="C42" s="63"/>
      <c r="D42" s="63"/>
      <c r="E42" s="63"/>
      <c r="F42" s="63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ht="10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idden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5:A37"/>
    <mergeCell ref="E35:E37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zoomScaleNormal="100" workbookViewId="0">
      <selection activeCell="D63" sqref="D63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51" t="str">
        <f>Hoja2!A1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x14ac:dyDescent="0.25">
      <c r="A2" s="145" t="s">
        <v>161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x14ac:dyDescent="0.25">
      <c r="A3" s="145" t="str">
        <f>Hoja2!A3</f>
        <v>Del 1 de enero al 31 de marzo  de 2017 (b)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449</v>
      </c>
      <c r="J5" s="1" t="s">
        <v>450</v>
      </c>
      <c r="K5" s="1" t="s">
        <v>451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Normal="100" workbookViewId="0">
      <selection activeCell="D63" sqref="D63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51" t="str">
        <f>Hoja3!A1</f>
        <v>INSTITUTO DE CATASTRO DEL ESTADO DE TLAXCALA</v>
      </c>
      <c r="B1" s="152"/>
      <c r="C1" s="152"/>
      <c r="D1" s="152"/>
      <c r="E1" s="153"/>
    </row>
    <row r="2" spans="1:5" ht="9" customHeight="1" x14ac:dyDescent="0.25">
      <c r="A2" s="174" t="s">
        <v>181</v>
      </c>
      <c r="B2" s="175"/>
      <c r="C2" s="175"/>
      <c r="D2" s="175"/>
      <c r="E2" s="176"/>
    </row>
    <row r="3" spans="1:5" ht="12" customHeight="1" x14ac:dyDescent="0.25">
      <c r="A3" s="174" t="str">
        <f>Hoja3!A3</f>
        <v>Del 1 de enero al 31 de marzo  de 2017 (b)</v>
      </c>
      <c r="B3" s="175"/>
      <c r="C3" s="175"/>
      <c r="D3" s="175"/>
      <c r="E3" s="176"/>
    </row>
    <row r="4" spans="1:5" ht="12.75" customHeight="1" thickBot="1" x14ac:dyDescent="0.3">
      <c r="A4" s="177" t="s">
        <v>1</v>
      </c>
      <c r="B4" s="178"/>
      <c r="C4" s="178"/>
      <c r="D4" s="178"/>
      <c r="E4" s="179"/>
    </row>
    <row r="5" spans="1:5" ht="6.75" customHeight="1" thickBot="1" x14ac:dyDescent="0.3"/>
    <row r="6" spans="1:5" ht="11.25" customHeight="1" x14ac:dyDescent="0.25">
      <c r="A6" s="182" t="s">
        <v>2</v>
      </c>
      <c r="B6" s="183"/>
      <c r="C6" s="88" t="s">
        <v>182</v>
      </c>
      <c r="D6" s="192" t="s">
        <v>184</v>
      </c>
      <c r="E6" s="88" t="s">
        <v>185</v>
      </c>
    </row>
    <row r="7" spans="1:5" ht="11.25" customHeight="1" thickBot="1" x14ac:dyDescent="0.3">
      <c r="A7" s="184"/>
      <c r="B7" s="185"/>
      <c r="C7" s="89" t="s">
        <v>183</v>
      </c>
      <c r="D7" s="193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4817000</v>
      </c>
      <c r="D9" s="90">
        <f t="shared" ref="D9:E9" si="0">D10</f>
        <v>1714464</v>
      </c>
      <c r="E9" s="90">
        <f t="shared" si="0"/>
        <v>1714464</v>
      </c>
    </row>
    <row r="10" spans="1:5" ht="11.25" customHeight="1" x14ac:dyDescent="0.25">
      <c r="A10" s="9"/>
      <c r="B10" s="12" t="s">
        <v>188</v>
      </c>
      <c r="C10" s="90">
        <f>'[2]EDO PPTO ING'!$G$57</f>
        <v>4817000</v>
      </c>
      <c r="D10" s="90">
        <v>1714464</v>
      </c>
      <c r="E10" s="90">
        <f>D10</f>
        <v>1714464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4817000</v>
      </c>
      <c r="D14" s="90">
        <f t="shared" ref="D14:E14" si="1">D15</f>
        <v>1694470</v>
      </c>
      <c r="E14" s="90">
        <f t="shared" si="1"/>
        <v>1694470</v>
      </c>
    </row>
    <row r="15" spans="1:5" ht="11.25" customHeight="1" x14ac:dyDescent="0.25">
      <c r="A15" s="9"/>
      <c r="B15" s="12" t="s">
        <v>192</v>
      </c>
      <c r="C15" s="90">
        <v>4817000</v>
      </c>
      <c r="D15" s="90">
        <v>1694470</v>
      </c>
      <c r="E15" s="90">
        <f>D15</f>
        <v>1694470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 t="shared" ref="D22:E22" si="3">D9-D14+D18</f>
        <v>19994</v>
      </c>
      <c r="E22" s="90">
        <f t="shared" si="3"/>
        <v>19994</v>
      </c>
      <c r="G22" s="143">
        <f>'[3]EDO ING Y EGR BIMESTRAL'!$K$53</f>
        <v>19998</v>
      </c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19994</v>
      </c>
      <c r="E23" s="90">
        <f t="shared" si="4"/>
        <v>19994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19994</v>
      </c>
      <c r="E24" s="90">
        <f t="shared" si="5"/>
        <v>19994</v>
      </c>
      <c r="G24" s="143">
        <f>G22-E22</f>
        <v>4</v>
      </c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4" t="s">
        <v>200</v>
      </c>
      <c r="B27" s="195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19994</v>
      </c>
      <c r="E33" s="94">
        <f t="shared" si="7"/>
        <v>19994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2" t="s">
        <v>200</v>
      </c>
      <c r="B36" s="183"/>
      <c r="C36" s="186" t="s">
        <v>207</v>
      </c>
      <c r="D36" s="186" t="s">
        <v>184</v>
      </c>
      <c r="E36" s="95" t="s">
        <v>185</v>
      </c>
    </row>
    <row r="37" spans="1:5" ht="11.25" customHeight="1" thickBot="1" x14ac:dyDescent="0.3">
      <c r="A37" s="184"/>
      <c r="B37" s="185"/>
      <c r="C37" s="187"/>
      <c r="D37" s="187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88"/>
      <c r="B46" s="190" t="s">
        <v>214</v>
      </c>
      <c r="C46" s="172">
        <f>C39-C42</f>
        <v>0</v>
      </c>
      <c r="D46" s="172">
        <f t="shared" ref="D46:E46" si="10">D39-D42</f>
        <v>0</v>
      </c>
      <c r="E46" s="172">
        <f t="shared" si="10"/>
        <v>0</v>
      </c>
    </row>
    <row r="47" spans="1:5" ht="11.25" customHeight="1" thickBot="1" x14ac:dyDescent="0.3">
      <c r="A47" s="189"/>
      <c r="B47" s="191"/>
      <c r="C47" s="173"/>
      <c r="D47" s="173"/>
      <c r="E47" s="173"/>
    </row>
    <row r="48" spans="1:5" ht="11.25" customHeight="1" thickBot="1" x14ac:dyDescent="0.3"/>
    <row r="49" spans="1:5" ht="11.25" customHeight="1" x14ac:dyDescent="0.25">
      <c r="A49" s="182" t="s">
        <v>200</v>
      </c>
      <c r="B49" s="183"/>
      <c r="C49" s="95" t="s">
        <v>182</v>
      </c>
      <c r="D49" s="186" t="s">
        <v>184</v>
      </c>
      <c r="E49" s="95" t="s">
        <v>185</v>
      </c>
    </row>
    <row r="50" spans="1:5" ht="11.25" customHeight="1" thickBot="1" x14ac:dyDescent="0.3">
      <c r="A50" s="184"/>
      <c r="B50" s="185"/>
      <c r="C50" s="96" t="s">
        <v>201</v>
      </c>
      <c r="D50" s="187"/>
      <c r="E50" s="96" t="s">
        <v>202</v>
      </c>
    </row>
    <row r="51" spans="1:5" ht="11.25" customHeight="1" x14ac:dyDescent="0.25">
      <c r="A51" s="180"/>
      <c r="B51" s="181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19994</v>
      </c>
      <c r="E61" s="99">
        <f t="shared" si="12"/>
        <v>19994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19994</v>
      </c>
      <c r="E62" s="99">
        <f t="shared" si="13"/>
        <v>19994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2" t="s">
        <v>200</v>
      </c>
      <c r="B65" s="183"/>
      <c r="C65" s="186" t="s">
        <v>207</v>
      </c>
      <c r="D65" s="186" t="s">
        <v>184</v>
      </c>
      <c r="E65" s="95" t="s">
        <v>185</v>
      </c>
    </row>
    <row r="66" spans="1:5" ht="11.25" customHeight="1" thickBot="1" x14ac:dyDescent="0.3">
      <c r="A66" s="184"/>
      <c r="B66" s="185"/>
      <c r="C66" s="187"/>
      <c r="D66" s="187"/>
      <c r="E66" s="96" t="s">
        <v>202</v>
      </c>
    </row>
    <row r="67" spans="1:5" ht="11.25" customHeight="1" x14ac:dyDescent="0.25">
      <c r="A67" s="180"/>
      <c r="B67" s="181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88"/>
      <c r="B78" s="190" t="s">
        <v>222</v>
      </c>
      <c r="C78" s="172">
        <f>C77-C69</f>
        <v>0</v>
      </c>
      <c r="D78" s="172">
        <f t="shared" ref="D78:E78" si="16">D77-D69</f>
        <v>0</v>
      </c>
      <c r="E78" s="172">
        <f t="shared" si="16"/>
        <v>0</v>
      </c>
    </row>
    <row r="79" spans="1:5" ht="11.25" customHeight="1" thickBot="1" x14ac:dyDescent="0.3">
      <c r="A79" s="189"/>
      <c r="B79" s="191"/>
      <c r="C79" s="173"/>
      <c r="D79" s="173"/>
      <c r="E79" s="17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578125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43" zoomScaleNormal="100" workbookViewId="0">
      <selection activeCell="D63" sqref="D63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51" t="str">
        <f>Hoja4!A1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3"/>
    </row>
    <row r="2" spans="1:9" ht="10.5" customHeight="1" x14ac:dyDescent="0.25">
      <c r="A2" s="174" t="s">
        <v>223</v>
      </c>
      <c r="B2" s="175"/>
      <c r="C2" s="175"/>
      <c r="D2" s="175"/>
      <c r="E2" s="175"/>
      <c r="F2" s="175"/>
      <c r="G2" s="175"/>
      <c r="H2" s="175"/>
      <c r="I2" s="176"/>
    </row>
    <row r="3" spans="1:9" ht="10.5" customHeight="1" x14ac:dyDescent="0.25">
      <c r="A3" s="174" t="str">
        <f>Hoja4!A3</f>
        <v>Del 1 de enero al 31 de marzo  de 2017 (b)</v>
      </c>
      <c r="B3" s="175"/>
      <c r="C3" s="175"/>
      <c r="D3" s="175"/>
      <c r="E3" s="175"/>
      <c r="F3" s="175"/>
      <c r="G3" s="175"/>
      <c r="H3" s="175"/>
      <c r="I3" s="176"/>
    </row>
    <row r="4" spans="1:9" ht="10.5" customHeight="1" thickBot="1" x14ac:dyDescent="0.3">
      <c r="A4" s="177" t="s">
        <v>1</v>
      </c>
      <c r="B4" s="178"/>
      <c r="C4" s="178"/>
      <c r="D4" s="178"/>
      <c r="E4" s="178"/>
      <c r="F4" s="178"/>
      <c r="G4" s="178"/>
      <c r="H4" s="178"/>
      <c r="I4" s="179"/>
    </row>
    <row r="5" spans="1:9" ht="15.75" thickBot="1" x14ac:dyDescent="0.3">
      <c r="A5" s="151"/>
      <c r="B5" s="152"/>
      <c r="C5" s="153"/>
      <c r="D5" s="209" t="s">
        <v>224</v>
      </c>
      <c r="E5" s="210"/>
      <c r="F5" s="210"/>
      <c r="G5" s="210"/>
      <c r="H5" s="211"/>
      <c r="I5" s="186" t="s">
        <v>225</v>
      </c>
    </row>
    <row r="6" spans="1:9" x14ac:dyDescent="0.25">
      <c r="A6" s="174" t="s">
        <v>200</v>
      </c>
      <c r="B6" s="175"/>
      <c r="C6" s="176"/>
      <c r="D6" s="186" t="s">
        <v>227</v>
      </c>
      <c r="E6" s="192" t="s">
        <v>228</v>
      </c>
      <c r="F6" s="186" t="s">
        <v>229</v>
      </c>
      <c r="G6" s="186" t="s">
        <v>184</v>
      </c>
      <c r="H6" s="186" t="s">
        <v>230</v>
      </c>
      <c r="I6" s="212"/>
    </row>
    <row r="7" spans="1:9" ht="18.75" customHeight="1" thickBot="1" x14ac:dyDescent="0.3">
      <c r="A7" s="177" t="s">
        <v>226</v>
      </c>
      <c r="B7" s="178"/>
      <c r="C7" s="179"/>
      <c r="D7" s="187"/>
      <c r="E7" s="193"/>
      <c r="F7" s="187"/>
      <c r="G7" s="187"/>
      <c r="H7" s="187"/>
      <c r="I7" s="187"/>
    </row>
    <row r="8" spans="1:9" ht="10.5" customHeight="1" x14ac:dyDescent="0.25">
      <c r="A8" s="205"/>
      <c r="B8" s="206"/>
      <c r="C8" s="207"/>
      <c r="D8" s="107"/>
      <c r="E8" s="107"/>
      <c r="F8" s="107"/>
      <c r="G8" s="107"/>
      <c r="H8" s="107"/>
      <c r="I8" s="107"/>
    </row>
    <row r="9" spans="1:9" ht="10.5" customHeight="1" x14ac:dyDescent="0.25">
      <c r="A9" s="198" t="s">
        <v>231</v>
      </c>
      <c r="B9" s="199"/>
      <c r="C9" s="208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1" t="s">
        <v>232</v>
      </c>
      <c r="C10" s="20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1" t="s">
        <v>233</v>
      </c>
      <c r="C11" s="20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1" t="s">
        <v>234</v>
      </c>
      <c r="C12" s="20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1" t="s">
        <v>235</v>
      </c>
      <c r="C13" s="20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1" t="s">
        <v>236</v>
      </c>
      <c r="C14" s="202"/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</row>
    <row r="15" spans="1:9" ht="10.5" customHeight="1" x14ac:dyDescent="0.25">
      <c r="A15" s="75"/>
      <c r="B15" s="201" t="s">
        <v>237</v>
      </c>
      <c r="C15" s="20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1" t="s">
        <v>238</v>
      </c>
      <c r="C16" s="20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04"/>
      <c r="B17" s="201" t="s">
        <v>239</v>
      </c>
      <c r="C17" s="202"/>
      <c r="D17" s="109">
        <f>D19</f>
        <v>4817000</v>
      </c>
      <c r="E17" s="109">
        <f t="shared" ref="E17:I17" si="0">E19</f>
        <v>574648</v>
      </c>
      <c r="F17" s="109">
        <f t="shared" si="0"/>
        <v>5391648</v>
      </c>
      <c r="G17" s="109">
        <f t="shared" si="0"/>
        <v>1714464</v>
      </c>
      <c r="H17" s="109">
        <f t="shared" si="0"/>
        <v>1714464</v>
      </c>
      <c r="I17" s="109">
        <f t="shared" si="0"/>
        <v>-3102536</v>
      </c>
    </row>
    <row r="18" spans="1:9" ht="10.5" customHeight="1" x14ac:dyDescent="0.25">
      <c r="A18" s="204"/>
      <c r="B18" s="201" t="s">
        <v>240</v>
      </c>
      <c r="C18" s="202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f>'[2]EDO PPTO ING'!$G$57</f>
        <v>4817000</v>
      </c>
      <c r="E19" s="109">
        <v>574648</v>
      </c>
      <c r="F19" s="109">
        <f>D19+E19</f>
        <v>5391648</v>
      </c>
      <c r="G19" s="109">
        <f>Hoja4!D10</f>
        <v>1714464</v>
      </c>
      <c r="H19" s="109">
        <f>G19</f>
        <v>1714464</v>
      </c>
      <c r="I19" s="109">
        <f>H19-D19</f>
        <v>-3102536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1" t="s">
        <v>251</v>
      </c>
      <c r="C30" s="202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1" t="s">
        <v>257</v>
      </c>
      <c r="C36" s="202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1" t="s">
        <v>258</v>
      </c>
      <c r="C37" s="20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1" t="s">
        <v>260</v>
      </c>
      <c r="C39" s="202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198" t="s">
        <v>263</v>
      </c>
      <c r="B43" s="199"/>
      <c r="C43" s="200"/>
      <c r="D43" s="111"/>
      <c r="E43" s="111"/>
      <c r="F43" s="111"/>
      <c r="G43" s="111"/>
      <c r="H43" s="111"/>
      <c r="I43" s="111"/>
    </row>
    <row r="44" spans="1:10" ht="10.5" customHeight="1" x14ac:dyDescent="0.25">
      <c r="A44" s="198" t="s">
        <v>264</v>
      </c>
      <c r="B44" s="199"/>
      <c r="C44" s="200"/>
      <c r="D44" s="111">
        <f>D17</f>
        <v>4817000</v>
      </c>
      <c r="E44" s="111">
        <f t="shared" ref="E44:I44" si="1">E17</f>
        <v>574648</v>
      </c>
      <c r="F44" s="111">
        <f t="shared" si="1"/>
        <v>5391648</v>
      </c>
      <c r="G44" s="111">
        <f t="shared" si="1"/>
        <v>1714464</v>
      </c>
      <c r="H44" s="111">
        <f t="shared" si="1"/>
        <v>1714464</v>
      </c>
      <c r="I44" s="111">
        <f t="shared" si="1"/>
        <v>-3102536</v>
      </c>
    </row>
    <row r="45" spans="1:10" ht="10.5" customHeight="1" x14ac:dyDescent="0.25">
      <c r="A45" s="198" t="s">
        <v>265</v>
      </c>
      <c r="B45" s="199"/>
      <c r="C45" s="200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198" t="s">
        <v>266</v>
      </c>
      <c r="B47" s="199"/>
      <c r="C47" s="200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1" t="s">
        <v>267</v>
      </c>
      <c r="C48" s="202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1" t="s">
        <v>276</v>
      </c>
      <c r="C57" s="202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1" t="s">
        <v>281</v>
      </c>
      <c r="C62" s="202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1" t="s">
        <v>284</v>
      </c>
      <c r="C65" s="20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1" t="s">
        <v>285</v>
      </c>
      <c r="C66" s="20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1"/>
      <c r="C67" s="202"/>
      <c r="D67" s="108"/>
      <c r="E67" s="108"/>
      <c r="F67" s="108"/>
      <c r="G67" s="108"/>
      <c r="H67" s="108"/>
      <c r="I67" s="108"/>
    </row>
    <row r="68" spans="1:9" ht="10.5" customHeight="1" x14ac:dyDescent="0.25">
      <c r="A68" s="198" t="s">
        <v>286</v>
      </c>
      <c r="B68" s="199"/>
      <c r="C68" s="200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1"/>
      <c r="C69" s="202"/>
      <c r="D69" s="108"/>
      <c r="E69" s="108"/>
      <c r="F69" s="108"/>
      <c r="G69" s="108"/>
      <c r="H69" s="108"/>
      <c r="I69" s="108"/>
    </row>
    <row r="70" spans="1:9" ht="10.5" customHeight="1" x14ac:dyDescent="0.25">
      <c r="A70" s="198" t="s">
        <v>287</v>
      </c>
      <c r="B70" s="199"/>
      <c r="C70" s="200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1" t="s">
        <v>288</v>
      </c>
      <c r="C71" s="20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1"/>
      <c r="C72" s="202"/>
      <c r="D72" s="108"/>
      <c r="E72" s="108"/>
      <c r="F72" s="108"/>
      <c r="G72" s="108"/>
      <c r="H72" s="108"/>
      <c r="I72" s="108"/>
    </row>
    <row r="73" spans="1:9" ht="10.5" customHeight="1" x14ac:dyDescent="0.25">
      <c r="A73" s="198" t="s">
        <v>289</v>
      </c>
      <c r="B73" s="199"/>
      <c r="C73" s="200"/>
      <c r="D73" s="109">
        <f>D44</f>
        <v>4817000</v>
      </c>
      <c r="E73" s="109">
        <f t="shared" ref="E73:I73" si="2">E44</f>
        <v>574648</v>
      </c>
      <c r="F73" s="109">
        <f t="shared" si="2"/>
        <v>5391648</v>
      </c>
      <c r="G73" s="109">
        <f t="shared" si="2"/>
        <v>1714464</v>
      </c>
      <c r="H73" s="109">
        <f t="shared" si="2"/>
        <v>1714464</v>
      </c>
      <c r="I73" s="109">
        <f t="shared" si="2"/>
        <v>-3102536</v>
      </c>
    </row>
    <row r="74" spans="1:9" ht="10.5" customHeight="1" x14ac:dyDescent="0.25">
      <c r="A74" s="75"/>
      <c r="B74" s="201"/>
      <c r="C74" s="202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03" t="s">
        <v>290</v>
      </c>
      <c r="C75" s="200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1" t="s">
        <v>291</v>
      </c>
      <c r="C76" s="202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1" t="s">
        <v>292</v>
      </c>
      <c r="C77" s="202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03" t="s">
        <v>293</v>
      </c>
      <c r="C78" s="200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196"/>
      <c r="C79" s="197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160" zoomScale="154" zoomScaleNormal="154" workbookViewId="0">
      <selection activeCell="D63" sqref="D63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51" t="str">
        <f>Hoja5!A1</f>
        <v>INSTITUTO DE CATASTRO DEL ESTADO DE TLAXCALA</v>
      </c>
      <c r="B1" s="152"/>
      <c r="C1" s="152"/>
      <c r="D1" s="152"/>
      <c r="E1" s="152"/>
      <c r="F1" s="152"/>
      <c r="G1" s="152"/>
      <c r="H1" s="225"/>
    </row>
    <row r="2" spans="1:9" x14ac:dyDescent="0.25">
      <c r="A2" s="174" t="s">
        <v>294</v>
      </c>
      <c r="B2" s="175"/>
      <c r="C2" s="175"/>
      <c r="D2" s="175"/>
      <c r="E2" s="175"/>
      <c r="F2" s="175"/>
      <c r="G2" s="175"/>
      <c r="H2" s="226"/>
    </row>
    <row r="3" spans="1:9" x14ac:dyDescent="0.25">
      <c r="A3" s="174" t="s">
        <v>295</v>
      </c>
      <c r="B3" s="175"/>
      <c r="C3" s="175"/>
      <c r="D3" s="175"/>
      <c r="E3" s="175"/>
      <c r="F3" s="175"/>
      <c r="G3" s="175"/>
      <c r="H3" s="226"/>
    </row>
    <row r="4" spans="1:9" x14ac:dyDescent="0.25">
      <c r="A4" s="174" t="str">
        <f>Hoja5!A3</f>
        <v>Del 1 de enero al 31 de marzo  de 2017 (b)</v>
      </c>
      <c r="B4" s="175"/>
      <c r="C4" s="175"/>
      <c r="D4" s="175"/>
      <c r="E4" s="175"/>
      <c r="F4" s="175"/>
      <c r="G4" s="175"/>
      <c r="H4" s="226"/>
    </row>
    <row r="5" spans="1:9" ht="15.75" thickBot="1" x14ac:dyDescent="0.3">
      <c r="A5" s="177" t="s">
        <v>1</v>
      </c>
      <c r="B5" s="178"/>
      <c r="C5" s="178"/>
      <c r="D5" s="178"/>
      <c r="E5" s="178"/>
      <c r="F5" s="178"/>
      <c r="G5" s="178"/>
      <c r="H5" s="227"/>
    </row>
    <row r="6" spans="1:9" s="39" customFormat="1" ht="15.75" thickBot="1" x14ac:dyDescent="0.3">
      <c r="A6" s="151" t="s">
        <v>2</v>
      </c>
      <c r="B6" s="153"/>
      <c r="C6" s="219" t="s">
        <v>296</v>
      </c>
      <c r="D6" s="220"/>
      <c r="E6" s="220"/>
      <c r="F6" s="220"/>
      <c r="G6" s="221"/>
      <c r="H6" s="192" t="s">
        <v>297</v>
      </c>
      <c r="I6" s="102"/>
    </row>
    <row r="7" spans="1:9" s="39" customFormat="1" ht="24.75" customHeight="1" thickBot="1" x14ac:dyDescent="0.3">
      <c r="A7" s="177"/>
      <c r="B7" s="17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93"/>
      <c r="I7" s="102"/>
    </row>
    <row r="8" spans="1:9" ht="10.5" customHeight="1" x14ac:dyDescent="0.25">
      <c r="A8" s="215" t="s">
        <v>300</v>
      </c>
      <c r="B8" s="228"/>
      <c r="C8" s="121">
        <f>C9+C17+C27</f>
        <v>4817000</v>
      </c>
      <c r="D8" s="121">
        <f t="shared" ref="D8:G8" si="0">D9+D17+D27</f>
        <v>574648</v>
      </c>
      <c r="E8" s="121">
        <f t="shared" si="0"/>
        <v>5391648</v>
      </c>
      <c r="F8" s="121">
        <f t="shared" si="0"/>
        <v>1694470</v>
      </c>
      <c r="G8" s="121">
        <f t="shared" si="0"/>
        <v>1694470</v>
      </c>
      <c r="H8" s="121">
        <f>E8-G8</f>
        <v>3697178</v>
      </c>
    </row>
    <row r="9" spans="1:9" ht="10.5" customHeight="1" x14ac:dyDescent="0.25">
      <c r="A9" s="217" t="s">
        <v>301</v>
      </c>
      <c r="B9" s="229"/>
      <c r="C9" s="122">
        <f>SUM(C10:C16)</f>
        <v>4249000</v>
      </c>
      <c r="D9" s="122">
        <f t="shared" ref="D9:H9" si="1">SUM(D10:D16)</f>
        <v>574648</v>
      </c>
      <c r="E9" s="122">
        <f>SUM(E10:E16)</f>
        <v>4823648</v>
      </c>
      <c r="F9" s="122">
        <f t="shared" si="1"/>
        <v>1535217</v>
      </c>
      <c r="G9" s="122">
        <f t="shared" si="1"/>
        <v>1535217</v>
      </c>
      <c r="H9" s="122">
        <f t="shared" si="1"/>
        <v>3288431</v>
      </c>
    </row>
    <row r="10" spans="1:9" ht="10.5" customHeight="1" x14ac:dyDescent="0.25">
      <c r="A10" s="103"/>
      <c r="B10" s="104" t="s">
        <v>302</v>
      </c>
      <c r="C10" s="123">
        <f>[4]COG!D11</f>
        <v>1509000</v>
      </c>
      <c r="D10" s="123">
        <f>[4]COG!E11</f>
        <v>0</v>
      </c>
      <c r="E10" s="123">
        <f t="shared" ref="E10" si="2">+C10+D10</f>
        <v>1509000</v>
      </c>
      <c r="F10" s="123">
        <f>[4]COG!G11</f>
        <v>365028</v>
      </c>
      <c r="G10" s="123">
        <f>F10</f>
        <v>365028</v>
      </c>
      <c r="H10" s="123">
        <f t="shared" ref="H10" si="3">+E10-F10</f>
        <v>1143972</v>
      </c>
    </row>
    <row r="11" spans="1:9" ht="10.5" customHeight="1" x14ac:dyDescent="0.25">
      <c r="A11" s="103"/>
      <c r="B11" s="104" t="s">
        <v>303</v>
      </c>
      <c r="C11" s="123">
        <f>[4]COG!D12</f>
        <v>0</v>
      </c>
      <c r="D11" s="123">
        <f>[4]COG!E12</f>
        <v>0</v>
      </c>
      <c r="E11" s="123">
        <f t="shared" ref="E11:E36" si="4">+C11+D11</f>
        <v>0</v>
      </c>
      <c r="F11" s="123">
        <f>[4]COG!G12</f>
        <v>0</v>
      </c>
      <c r="G11" s="123">
        <f t="shared" ref="G11:G36" si="5">F11</f>
        <v>0</v>
      </c>
      <c r="H11" s="123">
        <f t="shared" ref="H11:H36" si="6">+E11-F11</f>
        <v>0</v>
      </c>
    </row>
    <row r="12" spans="1:9" ht="10.5" customHeight="1" x14ac:dyDescent="0.25">
      <c r="A12" s="103"/>
      <c r="B12" s="104" t="s">
        <v>304</v>
      </c>
      <c r="C12" s="123">
        <f>[4]COG!D13</f>
        <v>365000</v>
      </c>
      <c r="D12" s="123">
        <f>[4]COG!E13</f>
        <v>0</v>
      </c>
      <c r="E12" s="123">
        <f t="shared" si="4"/>
        <v>365000</v>
      </c>
      <c r="F12" s="123">
        <f>[4]COG!G13</f>
        <v>100461</v>
      </c>
      <c r="G12" s="123">
        <f t="shared" si="5"/>
        <v>100461</v>
      </c>
      <c r="H12" s="123">
        <f t="shared" si="6"/>
        <v>264539</v>
      </c>
    </row>
    <row r="13" spans="1:9" ht="10.5" customHeight="1" x14ac:dyDescent="0.25">
      <c r="A13" s="103"/>
      <c r="B13" s="104" t="s">
        <v>305</v>
      </c>
      <c r="C13" s="123">
        <f>[4]COG!D14</f>
        <v>240000</v>
      </c>
      <c r="D13" s="123">
        <f>[4]COG!E14</f>
        <v>0</v>
      </c>
      <c r="E13" s="123">
        <f t="shared" si="4"/>
        <v>240000</v>
      </c>
      <c r="F13" s="123">
        <f>[4]COG!G14</f>
        <v>83890</v>
      </c>
      <c r="G13" s="123">
        <f t="shared" si="5"/>
        <v>83890</v>
      </c>
      <c r="H13" s="123">
        <f t="shared" si="6"/>
        <v>156110</v>
      </c>
    </row>
    <row r="14" spans="1:9" ht="10.5" customHeight="1" x14ac:dyDescent="0.25">
      <c r="A14" s="103"/>
      <c r="B14" s="104" t="s">
        <v>306</v>
      </c>
      <c r="C14" s="123">
        <f>[4]COG!D15</f>
        <v>2135000</v>
      </c>
      <c r="D14" s="123">
        <f>[4]COG!E15</f>
        <v>574648</v>
      </c>
      <c r="E14" s="123">
        <f t="shared" si="4"/>
        <v>2709648</v>
      </c>
      <c r="F14" s="123">
        <f>[4]COG!G15</f>
        <v>985838</v>
      </c>
      <c r="G14" s="123">
        <f t="shared" si="5"/>
        <v>985838</v>
      </c>
      <c r="H14" s="123">
        <f t="shared" si="6"/>
        <v>1723810</v>
      </c>
    </row>
    <row r="15" spans="1:9" ht="10.5" customHeight="1" x14ac:dyDescent="0.25">
      <c r="A15" s="103"/>
      <c r="B15" s="104" t="s">
        <v>307</v>
      </c>
      <c r="C15" s="123">
        <f>[4]COG!D16</f>
        <v>0</v>
      </c>
      <c r="D15" s="123">
        <f>[4]COG!E16</f>
        <v>0</v>
      </c>
      <c r="E15" s="123">
        <f t="shared" si="4"/>
        <v>0</v>
      </c>
      <c r="F15" s="123">
        <f>[4]COG!G16</f>
        <v>0</v>
      </c>
      <c r="G15" s="123">
        <f t="shared" si="5"/>
        <v>0</v>
      </c>
      <c r="H15" s="123">
        <f t="shared" si="6"/>
        <v>0</v>
      </c>
    </row>
    <row r="16" spans="1:9" ht="10.5" customHeight="1" x14ac:dyDescent="0.25">
      <c r="A16" s="103"/>
      <c r="B16" s="104" t="s">
        <v>308</v>
      </c>
      <c r="C16" s="123">
        <f>[4]COG!D17</f>
        <v>0</v>
      </c>
      <c r="D16" s="123">
        <f>[4]COG!E17</f>
        <v>0</v>
      </c>
      <c r="E16" s="123">
        <f t="shared" si="4"/>
        <v>0</v>
      </c>
      <c r="F16" s="123">
        <f>[4]COG!G17</f>
        <v>0</v>
      </c>
      <c r="G16" s="123">
        <f t="shared" si="5"/>
        <v>0</v>
      </c>
      <c r="H16" s="123">
        <f t="shared" si="6"/>
        <v>0</v>
      </c>
    </row>
    <row r="17" spans="1:8" ht="10.5" customHeight="1" x14ac:dyDescent="0.25">
      <c r="A17" s="217" t="s">
        <v>309</v>
      </c>
      <c r="B17" s="229"/>
      <c r="C17" s="122">
        <f>[4]COG!D18</f>
        <v>343900</v>
      </c>
      <c r="D17" s="122">
        <f>[4]COG!E18</f>
        <v>0</v>
      </c>
      <c r="E17" s="122">
        <f t="shared" si="4"/>
        <v>343900</v>
      </c>
      <c r="F17" s="122">
        <f>[4]COG!G18</f>
        <v>120847</v>
      </c>
      <c r="G17" s="122">
        <f t="shared" si="5"/>
        <v>120847</v>
      </c>
      <c r="H17" s="122">
        <f t="shared" si="6"/>
        <v>223053</v>
      </c>
    </row>
    <row r="18" spans="1:8" ht="10.5" customHeight="1" x14ac:dyDescent="0.25">
      <c r="A18" s="103"/>
      <c r="B18" s="104" t="s">
        <v>310</v>
      </c>
      <c r="C18" s="123">
        <f>[4]COG!D19</f>
        <v>235000</v>
      </c>
      <c r="D18" s="123">
        <f>[4]COG!E19</f>
        <v>0</v>
      </c>
      <c r="E18" s="123">
        <f t="shared" si="4"/>
        <v>235000</v>
      </c>
      <c r="F18" s="123">
        <f>[4]COG!G19</f>
        <v>87040</v>
      </c>
      <c r="G18" s="123">
        <f t="shared" si="5"/>
        <v>87040</v>
      </c>
      <c r="H18" s="123">
        <f t="shared" si="6"/>
        <v>147960</v>
      </c>
    </row>
    <row r="19" spans="1:8" ht="10.5" customHeight="1" x14ac:dyDescent="0.25">
      <c r="A19" s="103"/>
      <c r="B19" s="104" t="s">
        <v>442</v>
      </c>
      <c r="C19" s="123">
        <f>[4]COG!D20</f>
        <v>34000</v>
      </c>
      <c r="D19" s="123">
        <f>[4]COG!E20</f>
        <v>0</v>
      </c>
      <c r="E19" s="123">
        <f t="shared" si="4"/>
        <v>34000</v>
      </c>
      <c r="F19" s="123">
        <f>[4]COG!G20</f>
        <v>13251</v>
      </c>
      <c r="G19" s="123">
        <f t="shared" si="5"/>
        <v>13251</v>
      </c>
      <c r="H19" s="123">
        <f t="shared" si="6"/>
        <v>20749</v>
      </c>
    </row>
    <row r="20" spans="1:8" ht="10.5" customHeight="1" x14ac:dyDescent="0.25">
      <c r="A20" s="103"/>
      <c r="B20" s="104" t="s">
        <v>312</v>
      </c>
      <c r="C20" s="123">
        <f>[4]COG!D21</f>
        <v>0</v>
      </c>
      <c r="D20" s="123">
        <f>[4]COG!E21</f>
        <v>0</v>
      </c>
      <c r="E20" s="123">
        <f t="shared" si="4"/>
        <v>0</v>
      </c>
      <c r="F20" s="123">
        <f>[4]COG!G21</f>
        <v>0</v>
      </c>
      <c r="G20" s="123">
        <f t="shared" si="5"/>
        <v>0</v>
      </c>
      <c r="H20" s="123">
        <f t="shared" si="6"/>
        <v>0</v>
      </c>
    </row>
    <row r="21" spans="1:8" ht="10.5" customHeight="1" x14ac:dyDescent="0.25">
      <c r="A21" s="103"/>
      <c r="B21" s="104" t="s">
        <v>313</v>
      </c>
      <c r="C21" s="123">
        <f>[4]COG!D22</f>
        <v>3400</v>
      </c>
      <c r="D21" s="123">
        <f>[4]COG!E22</f>
        <v>0</v>
      </c>
      <c r="E21" s="123">
        <f t="shared" si="4"/>
        <v>3400</v>
      </c>
      <c r="F21" s="123">
        <f>[4]COG!G22</f>
        <v>2236</v>
      </c>
      <c r="G21" s="123">
        <f t="shared" si="5"/>
        <v>2236</v>
      </c>
      <c r="H21" s="123">
        <f t="shared" si="6"/>
        <v>1164</v>
      </c>
    </row>
    <row r="22" spans="1:8" ht="10.5" customHeight="1" x14ac:dyDescent="0.25">
      <c r="A22" s="103"/>
      <c r="B22" s="104" t="s">
        <v>314</v>
      </c>
      <c r="C22" s="123">
        <f>[4]COG!D23</f>
        <v>0</v>
      </c>
      <c r="D22" s="123">
        <f>[4]COG!E23</f>
        <v>0</v>
      </c>
      <c r="E22" s="123">
        <f t="shared" si="4"/>
        <v>0</v>
      </c>
      <c r="F22" s="123">
        <f>[4]COG!G23</f>
        <v>0</v>
      </c>
      <c r="G22" s="123">
        <f t="shared" si="5"/>
        <v>0</v>
      </c>
      <c r="H22" s="123">
        <f t="shared" si="6"/>
        <v>0</v>
      </c>
    </row>
    <row r="23" spans="1:8" ht="10.5" customHeight="1" x14ac:dyDescent="0.25">
      <c r="A23" s="103"/>
      <c r="B23" s="104" t="s">
        <v>315</v>
      </c>
      <c r="C23" s="123">
        <f>[4]COG!D24</f>
        <v>69500</v>
      </c>
      <c r="D23" s="123">
        <f>[4]COG!E24</f>
        <v>0</v>
      </c>
      <c r="E23" s="123">
        <f t="shared" si="4"/>
        <v>69500</v>
      </c>
      <c r="F23" s="123">
        <f>[4]COG!G24</f>
        <v>18000</v>
      </c>
      <c r="G23" s="123">
        <f t="shared" si="5"/>
        <v>18000</v>
      </c>
      <c r="H23" s="123">
        <f t="shared" si="6"/>
        <v>51500</v>
      </c>
    </row>
    <row r="24" spans="1:8" ht="10.5" customHeight="1" x14ac:dyDescent="0.25">
      <c r="A24" s="103"/>
      <c r="B24" s="104" t="s">
        <v>316</v>
      </c>
      <c r="C24" s="123">
        <f>[4]COG!D25</f>
        <v>2000</v>
      </c>
      <c r="D24" s="123">
        <f>[4]COG!E25</f>
        <v>0</v>
      </c>
      <c r="E24" s="123">
        <f t="shared" si="4"/>
        <v>2000</v>
      </c>
      <c r="F24" s="123">
        <f>[4]COG!G25</f>
        <v>320</v>
      </c>
      <c r="G24" s="123">
        <f t="shared" si="5"/>
        <v>320</v>
      </c>
      <c r="H24" s="123">
        <f t="shared" si="6"/>
        <v>1680</v>
      </c>
    </row>
    <row r="25" spans="1:8" ht="10.5" customHeight="1" x14ac:dyDescent="0.25">
      <c r="A25" s="103"/>
      <c r="B25" s="104" t="s">
        <v>317</v>
      </c>
      <c r="C25" s="123">
        <f>[4]COG!D26</f>
        <v>0</v>
      </c>
      <c r="D25" s="123">
        <f>[4]COG!E26</f>
        <v>0</v>
      </c>
      <c r="E25" s="123">
        <f t="shared" si="4"/>
        <v>0</v>
      </c>
      <c r="F25" s="123">
        <f>[4]COG!G26</f>
        <v>0</v>
      </c>
      <c r="G25" s="123">
        <f t="shared" si="5"/>
        <v>0</v>
      </c>
      <c r="H25" s="123">
        <f t="shared" si="6"/>
        <v>0</v>
      </c>
    </row>
    <row r="26" spans="1:8" ht="10.5" customHeight="1" x14ac:dyDescent="0.25">
      <c r="A26" s="103"/>
      <c r="B26" s="104" t="s">
        <v>318</v>
      </c>
      <c r="C26" s="123">
        <f>[4]COG!D27</f>
        <v>0</v>
      </c>
      <c r="D26" s="123">
        <f>[4]COG!E27</f>
        <v>0</v>
      </c>
      <c r="E26" s="123">
        <f t="shared" si="4"/>
        <v>0</v>
      </c>
      <c r="F26" s="123">
        <f>[4]COG!G27</f>
        <v>0</v>
      </c>
      <c r="G26" s="123">
        <f t="shared" si="5"/>
        <v>0</v>
      </c>
      <c r="H26" s="123">
        <f t="shared" si="6"/>
        <v>0</v>
      </c>
    </row>
    <row r="27" spans="1:8" ht="10.5" customHeight="1" x14ac:dyDescent="0.25">
      <c r="A27" s="217" t="s">
        <v>319</v>
      </c>
      <c r="B27" s="229"/>
      <c r="C27" s="122">
        <f>[4]COG!D28</f>
        <v>224100</v>
      </c>
      <c r="D27" s="122">
        <f>[4]COG!E28</f>
        <v>0</v>
      </c>
      <c r="E27" s="122">
        <f t="shared" si="4"/>
        <v>224100</v>
      </c>
      <c r="F27" s="122">
        <f>[4]COG!G28</f>
        <v>38406</v>
      </c>
      <c r="G27" s="122">
        <f t="shared" si="5"/>
        <v>38406</v>
      </c>
      <c r="H27" s="122">
        <f t="shared" si="6"/>
        <v>185694</v>
      </c>
    </row>
    <row r="28" spans="1:8" ht="10.5" customHeight="1" x14ac:dyDescent="0.25">
      <c r="A28" s="103"/>
      <c r="B28" s="104" t="s">
        <v>320</v>
      </c>
      <c r="C28" s="123">
        <f>[4]COG!D29</f>
        <v>96000</v>
      </c>
      <c r="D28" s="123">
        <f>[4]COG!E29</f>
        <v>0</v>
      </c>
      <c r="E28" s="123">
        <f t="shared" si="4"/>
        <v>96000</v>
      </c>
      <c r="F28" s="123">
        <f>[4]COG!G29</f>
        <v>5552</v>
      </c>
      <c r="G28" s="123">
        <f t="shared" si="5"/>
        <v>5552</v>
      </c>
      <c r="H28" s="123">
        <f t="shared" si="6"/>
        <v>90448</v>
      </c>
    </row>
    <row r="29" spans="1:8" ht="10.5" customHeight="1" x14ac:dyDescent="0.25">
      <c r="A29" s="103"/>
      <c r="B29" s="104" t="s">
        <v>321</v>
      </c>
      <c r="C29" s="123">
        <f>[4]COG!D30</f>
        <v>0</v>
      </c>
      <c r="D29" s="123">
        <f>[4]COG!E30</f>
        <v>0</v>
      </c>
      <c r="E29" s="123">
        <f t="shared" si="4"/>
        <v>0</v>
      </c>
      <c r="F29" s="123">
        <f>[4]COG!G30</f>
        <v>0</v>
      </c>
      <c r="G29" s="123">
        <f t="shared" si="5"/>
        <v>0</v>
      </c>
      <c r="H29" s="123">
        <f t="shared" si="6"/>
        <v>0</v>
      </c>
    </row>
    <row r="30" spans="1:8" ht="10.5" customHeight="1" x14ac:dyDescent="0.25">
      <c r="A30" s="103"/>
      <c r="B30" s="104" t="s">
        <v>322</v>
      </c>
      <c r="C30" s="123">
        <f>[4]COG!D31</f>
        <v>12000</v>
      </c>
      <c r="D30" s="123">
        <f>[4]COG!E31</f>
        <v>0</v>
      </c>
      <c r="E30" s="123">
        <f t="shared" si="4"/>
        <v>12000</v>
      </c>
      <c r="F30" s="123">
        <f>[4]COG!G31</f>
        <v>5000</v>
      </c>
      <c r="G30" s="123">
        <f t="shared" si="5"/>
        <v>5000</v>
      </c>
      <c r="H30" s="123">
        <f t="shared" si="6"/>
        <v>7000</v>
      </c>
    </row>
    <row r="31" spans="1:8" ht="10.5" customHeight="1" x14ac:dyDescent="0.25">
      <c r="A31" s="103"/>
      <c r="B31" s="104" t="s">
        <v>323</v>
      </c>
      <c r="C31" s="123">
        <f>[4]COG!D32</f>
        <v>100</v>
      </c>
      <c r="D31" s="123">
        <f>[4]COG!E32</f>
        <v>0</v>
      </c>
      <c r="E31" s="123">
        <f t="shared" si="4"/>
        <v>100</v>
      </c>
      <c r="F31" s="123">
        <f>[4]COG!G32</f>
        <v>0</v>
      </c>
      <c r="G31" s="123">
        <f t="shared" si="5"/>
        <v>0</v>
      </c>
      <c r="H31" s="123">
        <f t="shared" si="6"/>
        <v>100</v>
      </c>
    </row>
    <row r="32" spans="1:8" ht="10.5" customHeight="1" x14ac:dyDescent="0.25">
      <c r="A32" s="103"/>
      <c r="B32" s="104" t="s">
        <v>324</v>
      </c>
      <c r="C32" s="123">
        <f>[4]COG!D33</f>
        <v>49000</v>
      </c>
      <c r="D32" s="123">
        <f>[4]COG!E33</f>
        <v>0</v>
      </c>
      <c r="E32" s="123">
        <f t="shared" si="4"/>
        <v>49000</v>
      </c>
      <c r="F32" s="123">
        <f>[4]COG!G33</f>
        <v>21344</v>
      </c>
      <c r="G32" s="123">
        <f t="shared" si="5"/>
        <v>21344</v>
      </c>
      <c r="H32" s="123">
        <f t="shared" si="6"/>
        <v>27656</v>
      </c>
    </row>
    <row r="33" spans="1:8" ht="10.5" customHeight="1" x14ac:dyDescent="0.25">
      <c r="A33" s="103"/>
      <c r="B33" s="104" t="s">
        <v>325</v>
      </c>
      <c r="C33" s="123">
        <f>[4]COG!D34</f>
        <v>0</v>
      </c>
      <c r="D33" s="123">
        <f>[4]COG!E34</f>
        <v>0</v>
      </c>
      <c r="E33" s="123">
        <f t="shared" si="4"/>
        <v>0</v>
      </c>
      <c r="F33" s="123">
        <f>[4]COG!G34</f>
        <v>0</v>
      </c>
      <c r="G33" s="123">
        <f t="shared" si="5"/>
        <v>0</v>
      </c>
      <c r="H33" s="123">
        <f t="shared" si="6"/>
        <v>0</v>
      </c>
    </row>
    <row r="34" spans="1:8" ht="10.5" customHeight="1" x14ac:dyDescent="0.25">
      <c r="A34" s="103"/>
      <c r="B34" s="104" t="s">
        <v>326</v>
      </c>
      <c r="C34" s="123">
        <f>[4]COG!D35</f>
        <v>8000</v>
      </c>
      <c r="D34" s="123">
        <f>[4]COG!E35</f>
        <v>0</v>
      </c>
      <c r="E34" s="123">
        <f t="shared" si="4"/>
        <v>8000</v>
      </c>
      <c r="F34" s="123">
        <f>[4]COG!G35</f>
        <v>0</v>
      </c>
      <c r="G34" s="123">
        <f t="shared" si="5"/>
        <v>0</v>
      </c>
      <c r="H34" s="123">
        <f t="shared" si="6"/>
        <v>8000</v>
      </c>
    </row>
    <row r="35" spans="1:8" ht="10.5" customHeight="1" x14ac:dyDescent="0.25">
      <c r="A35" s="103"/>
      <c r="B35" s="104" t="s">
        <v>327</v>
      </c>
      <c r="C35" s="123">
        <f>[4]COG!D36</f>
        <v>0</v>
      </c>
      <c r="D35" s="123">
        <f>[4]COG!E36</f>
        <v>0</v>
      </c>
      <c r="E35" s="123">
        <f t="shared" si="4"/>
        <v>0</v>
      </c>
      <c r="F35" s="123">
        <f>[4]COG!G36</f>
        <v>0</v>
      </c>
      <c r="G35" s="123">
        <f t="shared" si="5"/>
        <v>0</v>
      </c>
      <c r="H35" s="123">
        <f t="shared" si="6"/>
        <v>0</v>
      </c>
    </row>
    <row r="36" spans="1:8" ht="10.5" customHeight="1" x14ac:dyDescent="0.25">
      <c r="A36" s="103"/>
      <c r="B36" s="104" t="s">
        <v>328</v>
      </c>
      <c r="C36" s="123">
        <f>[4]COG!D37</f>
        <v>59000</v>
      </c>
      <c r="D36" s="123">
        <f>[4]COG!E37</f>
        <v>0</v>
      </c>
      <c r="E36" s="123">
        <f t="shared" si="4"/>
        <v>59000</v>
      </c>
      <c r="F36" s="123">
        <f>[4]COG!G37</f>
        <v>6510</v>
      </c>
      <c r="G36" s="123">
        <f t="shared" si="5"/>
        <v>6510</v>
      </c>
      <c r="H36" s="123">
        <f t="shared" si="6"/>
        <v>52490</v>
      </c>
    </row>
    <row r="37" spans="1:8" ht="10.5" customHeight="1" x14ac:dyDescent="0.25">
      <c r="A37" s="213" t="s">
        <v>329</v>
      </c>
      <c r="B37" s="222"/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10.5" customHeight="1" x14ac:dyDescent="0.25">
      <c r="A38" s="103"/>
      <c r="B38" s="104" t="s">
        <v>330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10.5" customHeight="1" x14ac:dyDescent="0.25">
      <c r="A39" s="103"/>
      <c r="B39" s="104" t="s">
        <v>331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</row>
    <row r="40" spans="1:8" ht="10.5" customHeight="1" x14ac:dyDescent="0.25">
      <c r="A40" s="103"/>
      <c r="B40" s="104" t="s">
        <v>332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</row>
    <row r="41" spans="1:8" ht="10.5" customHeight="1" x14ac:dyDescent="0.25">
      <c r="A41" s="103"/>
      <c r="B41" s="104" t="s">
        <v>333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10.5" customHeight="1" x14ac:dyDescent="0.25">
      <c r="A42" s="103"/>
      <c r="B42" s="104" t="s">
        <v>334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10.5" customHeight="1" x14ac:dyDescent="0.25">
      <c r="A43" s="103"/>
      <c r="B43" s="104" t="s">
        <v>335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10.5" customHeight="1" x14ac:dyDescent="0.25">
      <c r="A44" s="103"/>
      <c r="B44" s="104" t="s">
        <v>336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10.5" customHeight="1" x14ac:dyDescent="0.25">
      <c r="A45" s="103"/>
      <c r="B45" s="104" t="s">
        <v>337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</row>
    <row r="46" spans="1:8" ht="10.5" customHeight="1" x14ac:dyDescent="0.25">
      <c r="A46" s="103"/>
      <c r="B46" s="104" t="s">
        <v>338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</row>
    <row r="47" spans="1:8" ht="10.5" customHeight="1" x14ac:dyDescent="0.25">
      <c r="A47" s="213" t="s">
        <v>339</v>
      </c>
      <c r="B47" s="222"/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</row>
    <row r="48" spans="1:8" ht="10.5" customHeight="1" x14ac:dyDescent="0.25">
      <c r="A48" s="103"/>
      <c r="B48" s="104" t="s">
        <v>340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10.5" customHeight="1" x14ac:dyDescent="0.25">
      <c r="A49" s="103"/>
      <c r="B49" s="104" t="s">
        <v>341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10.5" customHeight="1" x14ac:dyDescent="0.25">
      <c r="A50" s="103"/>
      <c r="B50" s="104" t="s">
        <v>342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10.5" customHeight="1" x14ac:dyDescent="0.25">
      <c r="A51" s="103"/>
      <c r="B51" s="104" t="s">
        <v>343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10.5" customHeight="1" x14ac:dyDescent="0.25">
      <c r="A52" s="103"/>
      <c r="B52" s="104" t="s">
        <v>344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13" t="s">
        <v>349</v>
      </c>
      <c r="B57" s="222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13" t="s">
        <v>353</v>
      </c>
      <c r="B61" s="222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13" t="s">
        <v>362</v>
      </c>
      <c r="B70" s="222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13" t="s">
        <v>366</v>
      </c>
      <c r="B74" s="222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23"/>
      <c r="B82" s="224"/>
      <c r="C82" s="116"/>
      <c r="D82" s="116"/>
      <c r="E82" s="116"/>
      <c r="F82" s="116"/>
      <c r="G82" s="116"/>
      <c r="H82" s="116"/>
    </row>
    <row r="83" spans="1:9" ht="15" customHeight="1" x14ac:dyDescent="0.25">
      <c r="A83" s="151" t="str">
        <f>A1</f>
        <v>INSTITUTO DE CATASTRO DEL ESTADO DE TLAXCALA</v>
      </c>
      <c r="B83" s="152"/>
      <c r="C83" s="152"/>
      <c r="D83" s="152"/>
      <c r="E83" s="152"/>
      <c r="F83" s="152"/>
      <c r="G83" s="152"/>
      <c r="H83" s="225"/>
    </row>
    <row r="84" spans="1:9" ht="15" customHeight="1" x14ac:dyDescent="0.25">
      <c r="A84" s="174" t="s">
        <v>294</v>
      </c>
      <c r="B84" s="175"/>
      <c r="C84" s="175"/>
      <c r="D84" s="175"/>
      <c r="E84" s="175"/>
      <c r="F84" s="175"/>
      <c r="G84" s="175"/>
      <c r="H84" s="226"/>
    </row>
    <row r="85" spans="1:9" ht="15" customHeight="1" x14ac:dyDescent="0.25">
      <c r="A85" s="174" t="s">
        <v>295</v>
      </c>
      <c r="B85" s="175"/>
      <c r="C85" s="175"/>
      <c r="D85" s="175"/>
      <c r="E85" s="175"/>
      <c r="F85" s="175"/>
      <c r="G85" s="175"/>
      <c r="H85" s="226"/>
    </row>
    <row r="86" spans="1:9" ht="15" customHeight="1" x14ac:dyDescent="0.25">
      <c r="A86" s="174" t="str">
        <f>A4</f>
        <v>Del 1 de enero al 31 de marzo  de 2017 (b)</v>
      </c>
      <c r="B86" s="175"/>
      <c r="C86" s="175"/>
      <c r="D86" s="175"/>
      <c r="E86" s="175"/>
      <c r="F86" s="175"/>
      <c r="G86" s="175"/>
      <c r="H86" s="226"/>
    </row>
    <row r="87" spans="1:9" ht="15" customHeight="1" thickBot="1" x14ac:dyDescent="0.3">
      <c r="A87" s="177" t="s">
        <v>1</v>
      </c>
      <c r="B87" s="178"/>
      <c r="C87" s="178"/>
      <c r="D87" s="178"/>
      <c r="E87" s="178"/>
      <c r="F87" s="178"/>
      <c r="G87" s="178"/>
      <c r="H87" s="227"/>
    </row>
    <row r="88" spans="1:9" s="39" customFormat="1" ht="15.75" thickBot="1" x14ac:dyDescent="0.3">
      <c r="A88" s="151" t="s">
        <v>2</v>
      </c>
      <c r="B88" s="153"/>
      <c r="C88" s="219" t="s">
        <v>296</v>
      </c>
      <c r="D88" s="220"/>
      <c r="E88" s="220"/>
      <c r="F88" s="220"/>
      <c r="G88" s="221"/>
      <c r="H88" s="192" t="s">
        <v>297</v>
      </c>
      <c r="I88" s="102"/>
    </row>
    <row r="89" spans="1:9" s="39" customFormat="1" ht="24.75" customHeight="1" thickBot="1" x14ac:dyDescent="0.3">
      <c r="A89" s="177"/>
      <c r="B89" s="179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93"/>
      <c r="I89" s="102"/>
    </row>
    <row r="90" spans="1:9" ht="10.5" customHeight="1" x14ac:dyDescent="0.25">
      <c r="A90" s="215"/>
      <c r="B90" s="216"/>
      <c r="C90" s="117"/>
      <c r="D90" s="117"/>
      <c r="E90" s="117"/>
      <c r="F90" s="117"/>
      <c r="G90" s="117"/>
      <c r="H90" s="117"/>
    </row>
    <row r="91" spans="1:9" ht="10.5" customHeight="1" x14ac:dyDescent="0.25">
      <c r="A91" s="217" t="s">
        <v>374</v>
      </c>
      <c r="B91" s="218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13" t="s">
        <v>301</v>
      </c>
      <c r="B92" s="214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13" t="s">
        <v>309</v>
      </c>
      <c r="B100" s="214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13" t="s">
        <v>319</v>
      </c>
      <c r="B110" s="214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13" t="s">
        <v>329</v>
      </c>
      <c r="B120" s="214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13" t="s">
        <v>339</v>
      </c>
      <c r="B130" s="214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13" t="s">
        <v>349</v>
      </c>
      <c r="B140" s="214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13" t="s">
        <v>353</v>
      </c>
      <c r="B144" s="214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13" t="s">
        <v>362</v>
      </c>
      <c r="B153" s="214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13" t="s">
        <v>366</v>
      </c>
      <c r="B157" s="214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4">
        <v>0</v>
      </c>
      <c r="D163" s="144">
        <v>0</v>
      </c>
      <c r="E163" s="144">
        <v>0</v>
      </c>
      <c r="F163" s="144">
        <v>0</v>
      </c>
      <c r="G163" s="144">
        <v>0</v>
      </c>
      <c r="H163" s="144">
        <v>0</v>
      </c>
    </row>
    <row r="164" spans="1:8" ht="10.5" customHeight="1" x14ac:dyDescent="0.25">
      <c r="A164" s="103"/>
      <c r="B164" s="104" t="s">
        <v>373</v>
      </c>
      <c r="C164" s="144">
        <v>0</v>
      </c>
      <c r="D164" s="144">
        <v>0</v>
      </c>
      <c r="E164" s="144">
        <v>0</v>
      </c>
      <c r="F164" s="144">
        <v>0</v>
      </c>
      <c r="G164" s="144">
        <v>0</v>
      </c>
      <c r="H164" s="144">
        <v>0</v>
      </c>
    </row>
    <row r="165" spans="1:8" ht="6" customHeight="1" x14ac:dyDescent="0.25">
      <c r="A165" s="103"/>
      <c r="B165" s="104"/>
      <c r="C165" s="144"/>
      <c r="D165" s="97"/>
      <c r="E165" s="97"/>
      <c r="F165" s="97"/>
      <c r="G165" s="97"/>
      <c r="H165" s="97"/>
    </row>
    <row r="166" spans="1:8" ht="10.5" customHeight="1" x14ac:dyDescent="0.25">
      <c r="A166" s="217" t="s">
        <v>375</v>
      </c>
      <c r="B166" s="218"/>
      <c r="C166" s="140">
        <f>C91+C8</f>
        <v>4817000</v>
      </c>
      <c r="D166" s="140">
        <f t="shared" ref="D166:H166" si="7">D91+D8</f>
        <v>574648</v>
      </c>
      <c r="E166" s="140">
        <f t="shared" si="7"/>
        <v>5391648</v>
      </c>
      <c r="F166" s="140">
        <f t="shared" si="7"/>
        <v>1694470</v>
      </c>
      <c r="G166" s="140">
        <f t="shared" si="7"/>
        <v>1694470</v>
      </c>
      <c r="H166" s="140">
        <f t="shared" si="7"/>
        <v>3697178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zoomScaleNormal="100" workbookViewId="0">
      <selection activeCell="D63" sqref="D63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70" t="str">
        <f>Hoja6A!A1</f>
        <v>INSTITUTO DE CATASTRO DEL ESTADO DE TLAXCALA</v>
      </c>
      <c r="B1" s="230"/>
      <c r="C1" s="230"/>
      <c r="D1" s="230"/>
      <c r="E1" s="230"/>
      <c r="F1" s="230"/>
      <c r="G1" s="171"/>
      <c r="H1" s="36"/>
    </row>
    <row r="2" spans="1:8" s="35" customFormat="1" ht="11.25" x14ac:dyDescent="0.2">
      <c r="A2" s="145" t="s">
        <v>294</v>
      </c>
      <c r="B2" s="146"/>
      <c r="C2" s="146"/>
      <c r="D2" s="146"/>
      <c r="E2" s="146"/>
      <c r="F2" s="146"/>
      <c r="G2" s="147"/>
      <c r="H2" s="36"/>
    </row>
    <row r="3" spans="1:8" s="35" customFormat="1" ht="11.25" x14ac:dyDescent="0.2">
      <c r="A3" s="145" t="s">
        <v>376</v>
      </c>
      <c r="B3" s="146"/>
      <c r="C3" s="146"/>
      <c r="D3" s="146"/>
      <c r="E3" s="146"/>
      <c r="F3" s="146"/>
      <c r="G3" s="147"/>
      <c r="H3" s="36"/>
    </row>
    <row r="4" spans="1:8" s="35" customFormat="1" ht="11.25" x14ac:dyDescent="0.2">
      <c r="A4" s="145" t="str">
        <f>Hoja6A!A4</f>
        <v>Del 1 de enero al 31 de marzo  de 2017 (b)</v>
      </c>
      <c r="B4" s="146"/>
      <c r="C4" s="146"/>
      <c r="D4" s="146"/>
      <c r="E4" s="146"/>
      <c r="F4" s="146"/>
      <c r="G4" s="147"/>
      <c r="H4" s="36"/>
    </row>
    <row r="5" spans="1:8" s="35" customFormat="1" ht="12" thickBot="1" x14ac:dyDescent="0.25">
      <c r="A5" s="148" t="s">
        <v>1</v>
      </c>
      <c r="B5" s="149"/>
      <c r="C5" s="149"/>
      <c r="D5" s="149"/>
      <c r="E5" s="149"/>
      <c r="F5" s="149"/>
      <c r="G5" s="150"/>
      <c r="H5" s="36"/>
    </row>
    <row r="6" spans="1:8" s="35" customFormat="1" ht="12" thickBot="1" x14ac:dyDescent="0.25">
      <c r="A6" s="154" t="s">
        <v>2</v>
      </c>
      <c r="B6" s="219" t="s">
        <v>296</v>
      </c>
      <c r="C6" s="220"/>
      <c r="D6" s="220"/>
      <c r="E6" s="220"/>
      <c r="F6" s="221"/>
      <c r="G6" s="192" t="s">
        <v>297</v>
      </c>
      <c r="H6" s="36"/>
    </row>
    <row r="7" spans="1:8" s="35" customFormat="1" ht="17.25" thickBot="1" x14ac:dyDescent="0.25">
      <c r="A7" s="156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93"/>
      <c r="H7" s="36"/>
    </row>
    <row r="8" spans="1:8" x14ac:dyDescent="0.25">
      <c r="A8" s="2" t="s">
        <v>377</v>
      </c>
      <c r="B8" s="126"/>
      <c r="C8" s="126"/>
      <c r="D8" s="126"/>
      <c r="E8" s="126"/>
      <c r="F8" s="126"/>
      <c r="G8" s="126"/>
    </row>
    <row r="9" spans="1:8" x14ac:dyDescent="0.25">
      <c r="A9" s="2" t="s">
        <v>378</v>
      </c>
      <c r="B9" s="127">
        <f>B10</f>
        <v>4817000</v>
      </c>
      <c r="C9" s="127">
        <f t="shared" ref="C9:G9" si="0">C10</f>
        <v>574648</v>
      </c>
      <c r="D9" s="127">
        <f t="shared" si="0"/>
        <v>5391648</v>
      </c>
      <c r="E9" s="127">
        <f t="shared" si="0"/>
        <v>1694470</v>
      </c>
      <c r="F9" s="127">
        <f t="shared" si="0"/>
        <v>1694470</v>
      </c>
      <c r="G9" s="127">
        <f t="shared" si="0"/>
        <v>3697178</v>
      </c>
    </row>
    <row r="10" spans="1:8" x14ac:dyDescent="0.25">
      <c r="A10" s="6" t="s">
        <v>443</v>
      </c>
      <c r="B10" s="54">
        <f>Hoja5!D44</f>
        <v>4817000</v>
      </c>
      <c r="C10" s="54">
        <f>Hoja5!E44</f>
        <v>574648</v>
      </c>
      <c r="D10" s="54">
        <f>B10+C10</f>
        <v>5391648</v>
      </c>
      <c r="E10" s="54">
        <f>Hoja6A!F166</f>
        <v>1694470</v>
      </c>
      <c r="F10" s="54">
        <f>E10</f>
        <v>1694470</v>
      </c>
      <c r="G10" s="54">
        <f>D10-E10</f>
        <v>3697178</v>
      </c>
    </row>
    <row r="11" spans="1:8" s="48" customFormat="1" x14ac:dyDescent="0.25">
      <c r="A11" s="47" t="s">
        <v>380</v>
      </c>
      <c r="B11" s="128"/>
      <c r="C11" s="128"/>
      <c r="D11" s="128"/>
      <c r="E11" s="128"/>
      <c r="F11" s="128"/>
      <c r="G11" s="128"/>
      <c r="H11" s="124"/>
    </row>
    <row r="12" spans="1:8" s="48" customFormat="1" x14ac:dyDescent="0.25">
      <c r="A12" s="47" t="s">
        <v>381</v>
      </c>
      <c r="B12" s="128"/>
      <c r="C12" s="128"/>
      <c r="D12" s="128"/>
      <c r="E12" s="128"/>
      <c r="F12" s="128"/>
      <c r="G12" s="128"/>
      <c r="H12" s="124"/>
    </row>
    <row r="13" spans="1:8" s="48" customFormat="1" x14ac:dyDescent="0.25">
      <c r="A13" s="47" t="s">
        <v>382</v>
      </c>
      <c r="B13" s="128"/>
      <c r="C13" s="128"/>
      <c r="D13" s="128"/>
      <c r="E13" s="128"/>
      <c r="F13" s="128"/>
      <c r="G13" s="128"/>
      <c r="H13" s="124"/>
    </row>
    <row r="14" spans="1:8" s="48" customFormat="1" x14ac:dyDescent="0.25">
      <c r="A14" s="47" t="s">
        <v>383</v>
      </c>
      <c r="B14" s="128"/>
      <c r="C14" s="128"/>
      <c r="D14" s="128"/>
      <c r="E14" s="128"/>
      <c r="F14" s="128"/>
      <c r="G14" s="128"/>
      <c r="H14" s="124"/>
    </row>
    <row r="15" spans="1:8" s="48" customFormat="1" x14ac:dyDescent="0.25">
      <c r="A15" s="47" t="s">
        <v>384</v>
      </c>
      <c r="B15" s="128"/>
      <c r="C15" s="128"/>
      <c r="D15" s="128"/>
      <c r="E15" s="128"/>
      <c r="F15" s="128"/>
      <c r="G15" s="128"/>
      <c r="H15" s="124"/>
    </row>
    <row r="16" spans="1:8" s="48" customFormat="1" x14ac:dyDescent="0.25">
      <c r="A16" s="47" t="s">
        <v>385</v>
      </c>
      <c r="B16" s="128"/>
      <c r="C16" s="128"/>
      <c r="D16" s="128"/>
      <c r="E16" s="128"/>
      <c r="F16" s="128"/>
      <c r="G16" s="128"/>
      <c r="H16" s="124"/>
    </row>
    <row r="17" spans="1:8" s="48" customFormat="1" x14ac:dyDescent="0.25">
      <c r="A17" s="47" t="s">
        <v>386</v>
      </c>
      <c r="B17" s="128"/>
      <c r="C17" s="128"/>
      <c r="D17" s="128"/>
      <c r="E17" s="128"/>
      <c r="F17" s="128"/>
      <c r="G17" s="128"/>
      <c r="H17" s="124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5" t="s">
        <v>379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</row>
    <row r="22" spans="1:8" s="48" customFormat="1" x14ac:dyDescent="0.25">
      <c r="A22" s="125" t="s">
        <v>380</v>
      </c>
      <c r="B22" s="129"/>
      <c r="C22" s="129"/>
      <c r="D22" s="129"/>
      <c r="E22" s="129"/>
      <c r="F22" s="129"/>
      <c r="G22" s="129"/>
      <c r="H22" s="124"/>
    </row>
    <row r="23" spans="1:8" s="48" customFormat="1" x14ac:dyDescent="0.25">
      <c r="A23" s="125" t="s">
        <v>381</v>
      </c>
      <c r="B23" s="129"/>
      <c r="C23" s="129"/>
      <c r="D23" s="129"/>
      <c r="E23" s="129"/>
      <c r="F23" s="129"/>
      <c r="G23" s="129"/>
      <c r="H23" s="124"/>
    </row>
    <row r="24" spans="1:8" s="48" customFormat="1" x14ac:dyDescent="0.25">
      <c r="A24" s="47" t="s">
        <v>382</v>
      </c>
      <c r="B24" s="128"/>
      <c r="C24" s="128"/>
      <c r="D24" s="128"/>
      <c r="E24" s="128"/>
      <c r="F24" s="128"/>
      <c r="G24" s="128"/>
      <c r="H24" s="124"/>
    </row>
    <row r="25" spans="1:8" s="48" customFormat="1" x14ac:dyDescent="0.25">
      <c r="A25" s="47" t="s">
        <v>383</v>
      </c>
      <c r="B25" s="128"/>
      <c r="C25" s="128"/>
      <c r="D25" s="128"/>
      <c r="E25" s="128"/>
      <c r="F25" s="128"/>
      <c r="G25" s="128"/>
      <c r="H25" s="124"/>
    </row>
    <row r="26" spans="1:8" s="48" customFormat="1" x14ac:dyDescent="0.25">
      <c r="A26" s="47" t="s">
        <v>384</v>
      </c>
      <c r="B26" s="128"/>
      <c r="C26" s="128"/>
      <c r="D26" s="128"/>
      <c r="E26" s="128"/>
      <c r="F26" s="128"/>
      <c r="G26" s="128"/>
      <c r="H26" s="124"/>
    </row>
    <row r="27" spans="1:8" s="48" customFormat="1" x14ac:dyDescent="0.25">
      <c r="A27" s="47" t="s">
        <v>385</v>
      </c>
      <c r="B27" s="128"/>
      <c r="C27" s="128"/>
      <c r="D27" s="128"/>
      <c r="E27" s="128"/>
      <c r="F27" s="128"/>
      <c r="G27" s="128"/>
      <c r="H27" s="124"/>
    </row>
    <row r="28" spans="1:8" s="48" customFormat="1" x14ac:dyDescent="0.25">
      <c r="A28" s="47" t="s">
        <v>386</v>
      </c>
      <c r="B28" s="128"/>
      <c r="C28" s="128"/>
      <c r="D28" s="128"/>
      <c r="E28" s="128"/>
      <c r="F28" s="128"/>
      <c r="G28" s="128"/>
      <c r="H28" s="124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4817000</v>
      </c>
      <c r="C30" s="54">
        <f t="shared" ref="C30:G30" si="1">C9+C20</f>
        <v>574648</v>
      </c>
      <c r="D30" s="54">
        <f t="shared" si="1"/>
        <v>5391648</v>
      </c>
      <c r="E30" s="54">
        <f t="shared" si="1"/>
        <v>1694470</v>
      </c>
      <c r="F30" s="54">
        <f t="shared" si="1"/>
        <v>1694470</v>
      </c>
      <c r="G30" s="54">
        <f t="shared" si="1"/>
        <v>3697178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zoomScaleNormal="100" workbookViewId="0">
      <selection activeCell="D63" sqref="D63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51" t="str">
        <f>'6B'!A1:G1</f>
        <v>INSTITUTO DE CATASTRO DEL ESTADO DE TLAXCALA</v>
      </c>
      <c r="B1" s="152"/>
      <c r="C1" s="152"/>
      <c r="D1" s="152"/>
      <c r="E1" s="152"/>
      <c r="F1" s="152"/>
      <c r="G1" s="152"/>
      <c r="H1" s="225"/>
    </row>
    <row r="2" spans="1:9" x14ac:dyDescent="0.25">
      <c r="A2" s="174" t="s">
        <v>294</v>
      </c>
      <c r="B2" s="175"/>
      <c r="C2" s="175"/>
      <c r="D2" s="175"/>
      <c r="E2" s="175"/>
      <c r="F2" s="175"/>
      <c r="G2" s="175"/>
      <c r="H2" s="226"/>
    </row>
    <row r="3" spans="1:9" x14ac:dyDescent="0.25">
      <c r="A3" s="174" t="s">
        <v>389</v>
      </c>
      <c r="B3" s="175"/>
      <c r="C3" s="175"/>
      <c r="D3" s="175"/>
      <c r="E3" s="175"/>
      <c r="F3" s="175"/>
      <c r="G3" s="175"/>
      <c r="H3" s="226"/>
    </row>
    <row r="4" spans="1:9" x14ac:dyDescent="0.25">
      <c r="A4" s="174" t="str">
        <f>'6B'!A4:G4</f>
        <v>Del 1 de enero al 31 de marzo  de 2017 (b)</v>
      </c>
      <c r="B4" s="175"/>
      <c r="C4" s="175"/>
      <c r="D4" s="175"/>
      <c r="E4" s="175"/>
      <c r="F4" s="175"/>
      <c r="G4" s="175"/>
      <c r="H4" s="226"/>
    </row>
    <row r="5" spans="1:9" ht="15.75" thickBot="1" x14ac:dyDescent="0.3">
      <c r="A5" s="177" t="s">
        <v>1</v>
      </c>
      <c r="B5" s="178"/>
      <c r="C5" s="178"/>
      <c r="D5" s="178"/>
      <c r="E5" s="178"/>
      <c r="F5" s="178"/>
      <c r="G5" s="178"/>
      <c r="H5" s="227"/>
    </row>
    <row r="6" spans="1:9" ht="15.75" thickBot="1" x14ac:dyDescent="0.3">
      <c r="A6" s="151" t="s">
        <v>2</v>
      </c>
      <c r="B6" s="153"/>
      <c r="C6" s="219" t="s">
        <v>296</v>
      </c>
      <c r="D6" s="220"/>
      <c r="E6" s="220"/>
      <c r="F6" s="220"/>
      <c r="G6" s="221"/>
      <c r="H6" s="192" t="s">
        <v>297</v>
      </c>
    </row>
    <row r="7" spans="1:9" ht="17.25" thickBot="1" x14ac:dyDescent="0.3">
      <c r="A7" s="177"/>
      <c r="B7" s="17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93"/>
    </row>
    <row r="8" spans="1:9" ht="10.5" customHeight="1" x14ac:dyDescent="0.25">
      <c r="A8" s="168"/>
      <c r="B8" s="233"/>
      <c r="C8" s="130"/>
      <c r="D8" s="130"/>
      <c r="E8" s="130"/>
      <c r="F8" s="130"/>
      <c r="G8" s="130"/>
      <c r="H8" s="130"/>
    </row>
    <row r="9" spans="1:9" s="41" customFormat="1" ht="10.5" customHeight="1" x14ac:dyDescent="0.25">
      <c r="A9" s="231" t="s">
        <v>390</v>
      </c>
      <c r="B9" s="234"/>
      <c r="C9" s="133">
        <f>C10</f>
        <v>4817000</v>
      </c>
      <c r="D9" s="133">
        <f t="shared" ref="D9:H9" si="0">D10</f>
        <v>574648</v>
      </c>
      <c r="E9" s="133">
        <f t="shared" si="0"/>
        <v>5391648</v>
      </c>
      <c r="F9" s="133">
        <f t="shared" si="0"/>
        <v>1694470</v>
      </c>
      <c r="G9" s="133">
        <f t="shared" si="0"/>
        <v>1694470</v>
      </c>
      <c r="H9" s="133">
        <f t="shared" si="0"/>
        <v>3697178</v>
      </c>
      <c r="I9" s="45"/>
    </row>
    <row r="10" spans="1:9" s="41" customFormat="1" ht="10.5" customHeight="1" x14ac:dyDescent="0.25">
      <c r="A10" s="231" t="s">
        <v>391</v>
      </c>
      <c r="B10" s="232"/>
      <c r="C10" s="133">
        <f>C18</f>
        <v>4817000</v>
      </c>
      <c r="D10" s="133">
        <f t="shared" ref="D10:H10" si="1">D18</f>
        <v>574648</v>
      </c>
      <c r="E10" s="133">
        <f t="shared" si="1"/>
        <v>5391648</v>
      </c>
      <c r="F10" s="133">
        <f t="shared" si="1"/>
        <v>1694470</v>
      </c>
      <c r="G10" s="133">
        <f t="shared" si="1"/>
        <v>1694470</v>
      </c>
      <c r="H10" s="133">
        <f t="shared" si="1"/>
        <v>3697178</v>
      </c>
      <c r="I10" s="45"/>
    </row>
    <row r="11" spans="1:9" s="41" customFormat="1" ht="10.5" customHeight="1" x14ac:dyDescent="0.25">
      <c r="A11" s="42"/>
      <c r="B11" s="40" t="s">
        <v>392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45"/>
    </row>
    <row r="12" spans="1:9" s="41" customFormat="1" ht="10.5" customHeight="1" x14ac:dyDescent="0.25">
      <c r="A12" s="42"/>
      <c r="B12" s="40" t="s">
        <v>393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45"/>
    </row>
    <row r="13" spans="1:9" s="41" customFormat="1" ht="10.5" customHeight="1" x14ac:dyDescent="0.25">
      <c r="A13" s="42"/>
      <c r="B13" s="40" t="s">
        <v>394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45"/>
    </row>
    <row r="14" spans="1:9" s="41" customFormat="1" ht="10.5" customHeight="1" x14ac:dyDescent="0.25">
      <c r="A14" s="42"/>
      <c r="B14" s="40" t="s">
        <v>395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45"/>
    </row>
    <row r="15" spans="1:9" s="41" customFormat="1" ht="10.5" customHeight="1" x14ac:dyDescent="0.25">
      <c r="A15" s="42"/>
      <c r="B15" s="40" t="s">
        <v>396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45"/>
    </row>
    <row r="16" spans="1:9" s="41" customFormat="1" ht="10.5" customHeight="1" x14ac:dyDescent="0.25">
      <c r="A16" s="42"/>
      <c r="B16" s="40" t="s">
        <v>397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45"/>
    </row>
    <row r="17" spans="1:9" s="41" customFormat="1" ht="10.5" customHeight="1" x14ac:dyDescent="0.25">
      <c r="A17" s="42"/>
      <c r="B17" s="40" t="s">
        <v>398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45"/>
    </row>
    <row r="18" spans="1:9" s="41" customFormat="1" ht="10.5" customHeight="1" x14ac:dyDescent="0.25">
      <c r="A18" s="42"/>
      <c r="B18" s="40" t="s">
        <v>399</v>
      </c>
      <c r="C18" s="131">
        <f>'6B'!B10</f>
        <v>4817000</v>
      </c>
      <c r="D18" s="131">
        <f>'6B'!C10</f>
        <v>574648</v>
      </c>
      <c r="E18" s="131">
        <f>C18+D18</f>
        <v>5391648</v>
      </c>
      <c r="F18" s="131">
        <f>'6B'!E10</f>
        <v>1694470</v>
      </c>
      <c r="G18" s="131">
        <f>F18</f>
        <v>1694470</v>
      </c>
      <c r="H18" s="131">
        <f>E18-G18</f>
        <v>3697178</v>
      </c>
      <c r="I18" s="45"/>
    </row>
    <row r="19" spans="1:9" s="41" customFormat="1" ht="10.5" customHeight="1" x14ac:dyDescent="0.25">
      <c r="A19" s="76"/>
      <c r="B19" s="77"/>
      <c r="C19" s="132"/>
      <c r="D19" s="133"/>
      <c r="E19" s="133"/>
      <c r="F19" s="133"/>
      <c r="G19" s="133"/>
      <c r="H19" s="133"/>
      <c r="I19" s="45"/>
    </row>
    <row r="20" spans="1:9" s="41" customFormat="1" ht="10.5" customHeight="1" x14ac:dyDescent="0.25">
      <c r="A20" s="231" t="s">
        <v>400</v>
      </c>
      <c r="B20" s="232"/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45"/>
    </row>
    <row r="21" spans="1:9" s="41" customFormat="1" ht="10.5" customHeight="1" x14ac:dyDescent="0.25">
      <c r="A21" s="42"/>
      <c r="B21" s="40" t="s">
        <v>401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45"/>
    </row>
    <row r="22" spans="1:9" s="41" customFormat="1" ht="10.5" customHeight="1" x14ac:dyDescent="0.25">
      <c r="A22" s="42"/>
      <c r="B22" s="40" t="s">
        <v>402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45"/>
    </row>
    <row r="23" spans="1:9" s="41" customFormat="1" ht="10.5" customHeight="1" x14ac:dyDescent="0.25">
      <c r="A23" s="42"/>
      <c r="B23" s="40" t="s">
        <v>403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45"/>
    </row>
    <row r="24" spans="1:9" s="41" customFormat="1" ht="10.5" customHeight="1" x14ac:dyDescent="0.25">
      <c r="A24" s="42"/>
      <c r="B24" s="40" t="s">
        <v>404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45"/>
    </row>
    <row r="25" spans="1:9" s="41" customFormat="1" ht="10.5" customHeight="1" x14ac:dyDescent="0.25">
      <c r="A25" s="42"/>
      <c r="B25" s="40" t="s">
        <v>405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45"/>
    </row>
    <row r="26" spans="1:9" s="41" customFormat="1" ht="10.5" customHeight="1" x14ac:dyDescent="0.25">
      <c r="A26" s="42"/>
      <c r="B26" s="40" t="s">
        <v>406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45"/>
    </row>
    <row r="27" spans="1:9" s="41" customFormat="1" ht="10.5" customHeight="1" x14ac:dyDescent="0.25">
      <c r="A27" s="42"/>
      <c r="B27" s="40" t="s">
        <v>407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45"/>
    </row>
    <row r="28" spans="1:9" s="41" customFormat="1" ht="10.5" customHeight="1" x14ac:dyDescent="0.25">
      <c r="A28" s="76"/>
      <c r="B28" s="77"/>
      <c r="C28" s="132"/>
      <c r="D28" s="132"/>
      <c r="E28" s="132"/>
      <c r="F28" s="132"/>
      <c r="G28" s="132"/>
      <c r="H28" s="132"/>
      <c r="I28" s="45"/>
    </row>
    <row r="29" spans="1:9" s="41" customFormat="1" ht="10.5" customHeight="1" x14ac:dyDescent="0.25">
      <c r="A29" s="231" t="s">
        <v>408</v>
      </c>
      <c r="B29" s="232"/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45"/>
    </row>
    <row r="30" spans="1:9" s="41" customFormat="1" ht="10.5" customHeight="1" x14ac:dyDescent="0.25">
      <c r="A30" s="42"/>
      <c r="B30" s="40" t="s">
        <v>409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45"/>
    </row>
    <row r="31" spans="1:9" s="41" customFormat="1" ht="10.5" customHeight="1" x14ac:dyDescent="0.25">
      <c r="A31" s="42"/>
      <c r="B31" s="40" t="s">
        <v>410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45"/>
    </row>
    <row r="32" spans="1:9" s="41" customFormat="1" ht="10.5" customHeight="1" x14ac:dyDescent="0.25">
      <c r="A32" s="42"/>
      <c r="B32" s="40" t="s">
        <v>411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45"/>
    </row>
    <row r="33" spans="1:9" s="41" customFormat="1" ht="10.5" customHeight="1" x14ac:dyDescent="0.25">
      <c r="A33" s="42"/>
      <c r="B33" s="40" t="s">
        <v>412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45"/>
    </row>
    <row r="34" spans="1:9" s="41" customFormat="1" ht="10.5" customHeight="1" x14ac:dyDescent="0.25">
      <c r="A34" s="42"/>
      <c r="B34" s="40" t="s">
        <v>413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45"/>
    </row>
    <row r="35" spans="1:9" s="41" customFormat="1" ht="10.5" customHeight="1" x14ac:dyDescent="0.25">
      <c r="A35" s="42"/>
      <c r="B35" s="40" t="s">
        <v>414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45"/>
    </row>
    <row r="36" spans="1:9" s="41" customFormat="1" ht="10.5" customHeight="1" x14ac:dyDescent="0.25">
      <c r="A36" s="42"/>
      <c r="B36" s="40" t="s">
        <v>415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45"/>
    </row>
    <row r="37" spans="1:9" s="41" customFormat="1" ht="10.5" customHeight="1" x14ac:dyDescent="0.25">
      <c r="A37" s="42"/>
      <c r="B37" s="40" t="s">
        <v>416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45"/>
    </row>
    <row r="38" spans="1:9" s="41" customFormat="1" ht="10.5" customHeight="1" x14ac:dyDescent="0.25">
      <c r="A38" s="42"/>
      <c r="B38" s="40" t="s">
        <v>417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45"/>
    </row>
    <row r="39" spans="1:9" s="41" customFormat="1" ht="10.5" customHeight="1" x14ac:dyDescent="0.25">
      <c r="A39" s="76"/>
      <c r="B39" s="77"/>
      <c r="C39" s="132"/>
      <c r="D39" s="132"/>
      <c r="E39" s="132"/>
      <c r="F39" s="132"/>
      <c r="G39" s="132"/>
      <c r="H39" s="132"/>
      <c r="I39" s="45"/>
    </row>
    <row r="40" spans="1:9" s="41" customFormat="1" ht="10.5" customHeight="1" x14ac:dyDescent="0.25">
      <c r="A40" s="231" t="s">
        <v>418</v>
      </c>
      <c r="B40" s="232"/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45"/>
    </row>
    <row r="41" spans="1:9" s="41" customFormat="1" ht="10.5" customHeight="1" x14ac:dyDescent="0.25">
      <c r="A41" s="42"/>
      <c r="B41" s="40" t="s">
        <v>419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45"/>
    </row>
    <row r="42" spans="1:9" s="41" customFormat="1" ht="10.5" customHeight="1" x14ac:dyDescent="0.25">
      <c r="A42" s="42"/>
      <c r="B42" s="40" t="s">
        <v>420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45"/>
    </row>
    <row r="43" spans="1:9" s="41" customFormat="1" ht="10.5" customHeight="1" x14ac:dyDescent="0.25">
      <c r="A43" s="42"/>
      <c r="B43" s="40" t="s">
        <v>421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45"/>
    </row>
    <row r="44" spans="1:9" s="41" customFormat="1" ht="10.5" customHeight="1" x14ac:dyDescent="0.25">
      <c r="A44" s="42"/>
      <c r="B44" s="40" t="s">
        <v>422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45"/>
    </row>
    <row r="45" spans="1:9" s="41" customFormat="1" ht="10.5" customHeight="1" x14ac:dyDescent="0.25">
      <c r="A45" s="76"/>
      <c r="B45" s="77"/>
      <c r="C45" s="132"/>
      <c r="D45" s="132"/>
      <c r="E45" s="132"/>
      <c r="F45" s="132"/>
      <c r="G45" s="132"/>
      <c r="H45" s="132"/>
      <c r="I45" s="45"/>
    </row>
    <row r="46" spans="1:9" s="41" customFormat="1" ht="10.5" customHeight="1" x14ac:dyDescent="0.25">
      <c r="A46" s="231" t="s">
        <v>423</v>
      </c>
      <c r="B46" s="232"/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45"/>
    </row>
    <row r="47" spans="1:9" s="41" customFormat="1" ht="10.5" customHeight="1" x14ac:dyDescent="0.25">
      <c r="A47" s="231" t="s">
        <v>391</v>
      </c>
      <c r="B47" s="232"/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45"/>
    </row>
    <row r="48" spans="1:9" s="41" customFormat="1" ht="10.5" customHeight="1" x14ac:dyDescent="0.25">
      <c r="A48" s="42"/>
      <c r="B48" s="40" t="s">
        <v>392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45"/>
    </row>
    <row r="49" spans="1:9" s="41" customFormat="1" ht="10.5" customHeight="1" x14ac:dyDescent="0.25">
      <c r="A49" s="42"/>
      <c r="B49" s="40" t="s">
        <v>393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45"/>
    </row>
    <row r="50" spans="1:9" s="41" customFormat="1" ht="10.5" customHeight="1" x14ac:dyDescent="0.25">
      <c r="A50" s="42"/>
      <c r="B50" s="40" t="s">
        <v>394</v>
      </c>
      <c r="C50" s="131">
        <v>0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  <c r="I50" s="45"/>
    </row>
    <row r="51" spans="1:9" s="41" customFormat="1" ht="10.5" customHeight="1" x14ac:dyDescent="0.25">
      <c r="A51" s="42"/>
      <c r="B51" s="40" t="s">
        <v>395</v>
      </c>
      <c r="C51" s="131">
        <v>0</v>
      </c>
      <c r="D51" s="131">
        <v>0</v>
      </c>
      <c r="E51" s="131">
        <v>0</v>
      </c>
      <c r="F51" s="131">
        <v>0</v>
      </c>
      <c r="G51" s="131">
        <v>0</v>
      </c>
      <c r="H51" s="131">
        <v>0</v>
      </c>
      <c r="I51" s="45"/>
    </row>
    <row r="52" spans="1:9" s="41" customFormat="1" ht="10.5" customHeight="1" x14ac:dyDescent="0.25">
      <c r="A52" s="42"/>
      <c r="B52" s="40" t="s">
        <v>396</v>
      </c>
      <c r="C52" s="131">
        <v>0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45"/>
    </row>
    <row r="53" spans="1:9" s="41" customFormat="1" ht="10.5" customHeight="1" x14ac:dyDescent="0.25">
      <c r="A53" s="42"/>
      <c r="B53" s="40" t="s">
        <v>397</v>
      </c>
      <c r="C53" s="131">
        <v>0</v>
      </c>
      <c r="D53" s="131">
        <v>0</v>
      </c>
      <c r="E53" s="131">
        <v>0</v>
      </c>
      <c r="F53" s="131">
        <v>0</v>
      </c>
      <c r="G53" s="131">
        <v>0</v>
      </c>
      <c r="H53" s="131">
        <v>0</v>
      </c>
      <c r="I53" s="45"/>
    </row>
    <row r="54" spans="1:9" s="41" customFormat="1" ht="10.5" customHeight="1" x14ac:dyDescent="0.25">
      <c r="A54" s="42"/>
      <c r="B54" s="40" t="s">
        <v>398</v>
      </c>
      <c r="C54" s="131">
        <v>0</v>
      </c>
      <c r="D54" s="131">
        <v>0</v>
      </c>
      <c r="E54" s="131">
        <v>0</v>
      </c>
      <c r="F54" s="131">
        <v>0</v>
      </c>
      <c r="G54" s="131">
        <v>0</v>
      </c>
      <c r="H54" s="131">
        <v>0</v>
      </c>
      <c r="I54" s="45"/>
    </row>
    <row r="55" spans="1:9" s="41" customFormat="1" ht="10.5" customHeight="1" x14ac:dyDescent="0.25">
      <c r="A55" s="42"/>
      <c r="B55" s="40" t="s">
        <v>399</v>
      </c>
      <c r="C55" s="131">
        <v>0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45"/>
    </row>
    <row r="56" spans="1:9" s="41" customFormat="1" ht="10.5" customHeight="1" x14ac:dyDescent="0.25">
      <c r="A56" s="76"/>
      <c r="B56" s="77"/>
      <c r="C56" s="132"/>
      <c r="D56" s="132"/>
      <c r="E56" s="132"/>
      <c r="F56" s="132"/>
      <c r="G56" s="132"/>
      <c r="H56" s="132"/>
      <c r="I56" s="45"/>
    </row>
    <row r="57" spans="1:9" s="41" customFormat="1" ht="10.5" customHeight="1" x14ac:dyDescent="0.25">
      <c r="A57" s="231" t="s">
        <v>400</v>
      </c>
      <c r="B57" s="232"/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45"/>
    </row>
    <row r="58" spans="1:9" s="41" customFormat="1" ht="10.5" customHeight="1" x14ac:dyDescent="0.25">
      <c r="A58" s="42"/>
      <c r="B58" s="40" t="s">
        <v>401</v>
      </c>
      <c r="C58" s="131">
        <v>0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45"/>
    </row>
    <row r="59" spans="1:9" s="41" customFormat="1" ht="10.5" customHeight="1" x14ac:dyDescent="0.25">
      <c r="A59" s="42"/>
      <c r="B59" s="40" t="s">
        <v>402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45"/>
    </row>
    <row r="60" spans="1:9" s="41" customFormat="1" ht="10.5" customHeight="1" x14ac:dyDescent="0.25">
      <c r="A60" s="42"/>
      <c r="B60" s="40" t="s">
        <v>403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45"/>
    </row>
    <row r="61" spans="1:9" s="41" customFormat="1" ht="10.5" customHeight="1" x14ac:dyDescent="0.25">
      <c r="A61" s="42"/>
      <c r="B61" s="40" t="s">
        <v>404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45"/>
    </row>
    <row r="62" spans="1:9" s="41" customFormat="1" ht="10.5" customHeight="1" x14ac:dyDescent="0.25">
      <c r="A62" s="42"/>
      <c r="B62" s="40" t="s">
        <v>405</v>
      </c>
      <c r="C62" s="131">
        <v>0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45"/>
    </row>
    <row r="63" spans="1:9" s="41" customFormat="1" ht="10.5" customHeight="1" x14ac:dyDescent="0.25">
      <c r="A63" s="42"/>
      <c r="B63" s="40" t="s">
        <v>406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45"/>
    </row>
    <row r="64" spans="1:9" s="41" customFormat="1" ht="10.5" customHeight="1" x14ac:dyDescent="0.25">
      <c r="A64" s="42"/>
      <c r="B64" s="40" t="s">
        <v>407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45"/>
    </row>
    <row r="65" spans="1:9" s="41" customFormat="1" ht="10.5" customHeight="1" x14ac:dyDescent="0.25">
      <c r="A65" s="76"/>
      <c r="B65" s="77"/>
      <c r="C65" s="132"/>
      <c r="D65" s="132"/>
      <c r="E65" s="132"/>
      <c r="F65" s="132"/>
      <c r="G65" s="132"/>
      <c r="H65" s="132"/>
      <c r="I65" s="45"/>
    </row>
    <row r="66" spans="1:9" s="41" customFormat="1" ht="10.5" customHeight="1" x14ac:dyDescent="0.25">
      <c r="A66" s="231" t="s">
        <v>408</v>
      </c>
      <c r="B66" s="232"/>
      <c r="C66" s="133">
        <v>0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45"/>
    </row>
    <row r="67" spans="1:9" s="41" customFormat="1" ht="10.5" customHeight="1" x14ac:dyDescent="0.25">
      <c r="A67" s="42"/>
      <c r="B67" s="40" t="s">
        <v>409</v>
      </c>
      <c r="C67" s="131">
        <v>0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45"/>
    </row>
    <row r="68" spans="1:9" s="41" customFormat="1" ht="10.5" customHeight="1" x14ac:dyDescent="0.25">
      <c r="A68" s="42"/>
      <c r="B68" s="40" t="s">
        <v>410</v>
      </c>
      <c r="C68" s="131">
        <v>0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45"/>
    </row>
    <row r="69" spans="1:9" s="41" customFormat="1" ht="10.5" customHeight="1" x14ac:dyDescent="0.25">
      <c r="A69" s="42"/>
      <c r="B69" s="40" t="s">
        <v>411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45"/>
    </row>
    <row r="70" spans="1:9" s="41" customFormat="1" ht="10.5" customHeight="1" x14ac:dyDescent="0.25">
      <c r="A70" s="42"/>
      <c r="B70" s="40" t="s">
        <v>412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45"/>
    </row>
    <row r="71" spans="1:9" s="41" customFormat="1" ht="10.5" customHeight="1" x14ac:dyDescent="0.25">
      <c r="A71" s="42"/>
      <c r="B71" s="40" t="s">
        <v>413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45"/>
    </row>
    <row r="72" spans="1:9" s="41" customFormat="1" ht="10.5" customHeight="1" x14ac:dyDescent="0.25">
      <c r="A72" s="42"/>
      <c r="B72" s="40" t="s">
        <v>414</v>
      </c>
      <c r="C72" s="131">
        <v>0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45"/>
    </row>
    <row r="73" spans="1:9" s="41" customFormat="1" ht="10.5" customHeight="1" x14ac:dyDescent="0.25">
      <c r="A73" s="42"/>
      <c r="B73" s="40" t="s">
        <v>415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45"/>
    </row>
    <row r="74" spans="1:9" s="41" customFormat="1" ht="10.5" customHeight="1" x14ac:dyDescent="0.25">
      <c r="A74" s="42"/>
      <c r="B74" s="40" t="s">
        <v>416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45"/>
    </row>
    <row r="75" spans="1:9" s="41" customFormat="1" ht="10.5" customHeight="1" x14ac:dyDescent="0.25">
      <c r="A75" s="42"/>
      <c r="B75" s="40" t="s">
        <v>417</v>
      </c>
      <c r="C75" s="131">
        <v>0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45"/>
    </row>
    <row r="76" spans="1:9" s="41" customFormat="1" ht="10.5" customHeight="1" x14ac:dyDescent="0.25">
      <c r="A76" s="76"/>
      <c r="B76" s="77"/>
      <c r="C76" s="132"/>
      <c r="D76" s="132"/>
      <c r="E76" s="132"/>
      <c r="F76" s="132"/>
      <c r="G76" s="132"/>
      <c r="H76" s="132"/>
      <c r="I76" s="45"/>
    </row>
    <row r="77" spans="1:9" s="41" customFormat="1" ht="10.5" customHeight="1" x14ac:dyDescent="0.25">
      <c r="A77" s="231" t="s">
        <v>418</v>
      </c>
      <c r="B77" s="232"/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45"/>
    </row>
    <row r="78" spans="1:9" s="41" customFormat="1" ht="10.5" customHeight="1" x14ac:dyDescent="0.25">
      <c r="A78" s="42"/>
      <c r="B78" s="40" t="s">
        <v>419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45"/>
    </row>
    <row r="79" spans="1:9" s="41" customFormat="1" ht="10.5" customHeight="1" x14ac:dyDescent="0.25">
      <c r="A79" s="42"/>
      <c r="B79" s="40" t="s">
        <v>420</v>
      </c>
      <c r="C79" s="131">
        <v>0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45"/>
    </row>
    <row r="80" spans="1:9" s="41" customFormat="1" ht="10.5" customHeight="1" x14ac:dyDescent="0.25">
      <c r="A80" s="42"/>
      <c r="B80" s="40" t="s">
        <v>421</v>
      </c>
      <c r="C80" s="131"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45"/>
    </row>
    <row r="81" spans="1:9" s="41" customFormat="1" ht="10.5" customHeight="1" x14ac:dyDescent="0.25">
      <c r="A81" s="42"/>
      <c r="B81" s="40" t="s">
        <v>422</v>
      </c>
      <c r="C81" s="131">
        <v>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45"/>
    </row>
    <row r="82" spans="1:9" s="41" customFormat="1" ht="10.5" customHeight="1" x14ac:dyDescent="0.25">
      <c r="A82" s="76"/>
      <c r="B82" s="77"/>
      <c r="C82" s="132"/>
      <c r="D82" s="132"/>
      <c r="E82" s="132"/>
      <c r="F82" s="132"/>
      <c r="G82" s="132"/>
      <c r="H82" s="132"/>
      <c r="I82" s="45"/>
    </row>
    <row r="83" spans="1:9" s="41" customFormat="1" ht="10.5" customHeight="1" x14ac:dyDescent="0.25">
      <c r="A83" s="231" t="s">
        <v>375</v>
      </c>
      <c r="B83" s="232"/>
      <c r="C83" s="133">
        <f>C9</f>
        <v>4817000</v>
      </c>
      <c r="D83" s="133">
        <f t="shared" ref="D83:H83" si="2">D9</f>
        <v>574648</v>
      </c>
      <c r="E83" s="133">
        <f t="shared" si="2"/>
        <v>5391648</v>
      </c>
      <c r="F83" s="133">
        <f t="shared" si="2"/>
        <v>1694470</v>
      </c>
      <c r="G83" s="133">
        <f t="shared" si="2"/>
        <v>1694470</v>
      </c>
      <c r="H83" s="133">
        <f t="shared" si="2"/>
        <v>3697178</v>
      </c>
      <c r="I83" s="45"/>
    </row>
    <row r="84" spans="1:9" s="41" customFormat="1" ht="10.5" customHeight="1" thickBot="1" x14ac:dyDescent="0.3">
      <c r="A84" s="43"/>
      <c r="B84" s="44"/>
      <c r="C84" s="134"/>
      <c r="D84" s="134"/>
      <c r="E84" s="134"/>
      <c r="F84" s="134"/>
      <c r="G84" s="134"/>
      <c r="H84" s="134"/>
      <c r="I84" s="45"/>
    </row>
    <row r="85" spans="1:9" s="41" customFormat="1" x14ac:dyDescent="0.25">
      <c r="A85" s="45"/>
      <c r="B85" s="45"/>
      <c r="C85" s="135"/>
      <c r="D85" s="135"/>
      <c r="E85" s="135"/>
      <c r="F85" s="135"/>
      <c r="G85" s="135"/>
      <c r="H85" s="135"/>
      <c r="I85" s="45"/>
    </row>
    <row r="86" spans="1:9" s="41" customFormat="1" x14ac:dyDescent="0.25">
      <c r="A86" s="45"/>
      <c r="B86" s="45"/>
      <c r="C86" s="135"/>
      <c r="D86" s="135"/>
      <c r="E86" s="135"/>
      <c r="F86" s="135"/>
      <c r="G86" s="135"/>
      <c r="H86" s="135"/>
      <c r="I86" s="45"/>
    </row>
    <row r="87" spans="1:9" s="41" customFormat="1" x14ac:dyDescent="0.25">
      <c r="A87" s="45"/>
      <c r="B87" s="45"/>
      <c r="C87" s="135"/>
      <c r="D87" s="135"/>
      <c r="E87" s="135"/>
      <c r="F87" s="135"/>
      <c r="G87" s="135"/>
      <c r="H87" s="135"/>
      <c r="I87" s="45"/>
    </row>
    <row r="88" spans="1:9" s="41" customFormat="1" x14ac:dyDescent="0.25">
      <c r="A88" s="45"/>
      <c r="B88" s="45"/>
      <c r="C88" s="135"/>
      <c r="D88" s="135"/>
      <c r="E88" s="135"/>
      <c r="F88" s="135"/>
      <c r="G88" s="135"/>
      <c r="H88" s="135"/>
      <c r="I88" s="45"/>
    </row>
    <row r="89" spans="1:9" s="41" customFormat="1" x14ac:dyDescent="0.25">
      <c r="A89" s="45"/>
      <c r="B89" s="45"/>
      <c r="C89" s="135"/>
      <c r="D89" s="135"/>
      <c r="E89" s="135"/>
      <c r="F89" s="135"/>
      <c r="G89" s="135"/>
      <c r="H89" s="135"/>
      <c r="I89" s="45"/>
    </row>
    <row r="90" spans="1:9" s="41" customFormat="1" x14ac:dyDescent="0.25">
      <c r="A90" s="45"/>
      <c r="B90" s="45"/>
      <c r="C90" s="135"/>
      <c r="D90" s="135"/>
      <c r="E90" s="135"/>
      <c r="F90" s="135"/>
      <c r="G90" s="135"/>
      <c r="H90" s="135"/>
      <c r="I90" s="45"/>
    </row>
    <row r="91" spans="1:9" s="41" customFormat="1" x14ac:dyDescent="0.25">
      <c r="A91" s="45"/>
      <c r="B91" s="45"/>
      <c r="C91" s="135"/>
      <c r="D91" s="135"/>
      <c r="E91" s="135"/>
      <c r="F91" s="135"/>
      <c r="G91" s="135"/>
      <c r="H91" s="135"/>
      <c r="I91" s="45"/>
    </row>
    <row r="92" spans="1:9" s="41" customFormat="1" x14ac:dyDescent="0.25">
      <c r="A92" s="45"/>
      <c r="B92" s="45"/>
      <c r="C92" s="135"/>
      <c r="D92" s="135"/>
      <c r="E92" s="135"/>
      <c r="F92" s="135"/>
      <c r="G92" s="135"/>
      <c r="H92" s="135"/>
      <c r="I92" s="45"/>
    </row>
    <row r="93" spans="1:9" s="41" customFormat="1" x14ac:dyDescent="0.25">
      <c r="A93" s="45"/>
      <c r="B93" s="45"/>
      <c r="C93" s="135"/>
      <c r="D93" s="135"/>
      <c r="E93" s="135"/>
      <c r="F93" s="135"/>
      <c r="G93" s="135"/>
      <c r="H93" s="135"/>
      <c r="I93" s="45"/>
    </row>
    <row r="94" spans="1:9" s="41" customFormat="1" x14ac:dyDescent="0.25">
      <c r="A94" s="45"/>
      <c r="B94" s="45"/>
      <c r="C94" s="135"/>
      <c r="D94" s="135"/>
      <c r="E94" s="135"/>
      <c r="F94" s="135"/>
      <c r="G94" s="135"/>
      <c r="H94" s="135"/>
      <c r="I94" s="45"/>
    </row>
    <row r="95" spans="1:9" s="41" customFormat="1" x14ac:dyDescent="0.25">
      <c r="A95" s="45"/>
      <c r="B95" s="45"/>
      <c r="C95" s="135"/>
      <c r="D95" s="135"/>
      <c r="E95" s="135"/>
      <c r="F95" s="135"/>
      <c r="G95" s="135"/>
      <c r="H95" s="135"/>
      <c r="I95" s="45"/>
    </row>
    <row r="96" spans="1:9" s="41" customFormat="1" x14ac:dyDescent="0.25">
      <c r="A96" s="45"/>
      <c r="B96" s="45"/>
      <c r="C96" s="135"/>
      <c r="D96" s="135"/>
      <c r="E96" s="135"/>
      <c r="F96" s="135"/>
      <c r="G96" s="135"/>
      <c r="H96" s="135"/>
      <c r="I96" s="45"/>
    </row>
    <row r="97" spans="1:9" s="41" customFormat="1" x14ac:dyDescent="0.25">
      <c r="A97" s="45"/>
      <c r="B97" s="45"/>
      <c r="C97" s="135"/>
      <c r="D97" s="135"/>
      <c r="E97" s="135"/>
      <c r="F97" s="135"/>
      <c r="G97" s="135"/>
      <c r="H97" s="135"/>
      <c r="I97" s="45"/>
    </row>
    <row r="98" spans="1:9" s="41" customFormat="1" x14ac:dyDescent="0.25">
      <c r="A98" s="45"/>
      <c r="B98" s="45"/>
      <c r="C98" s="135"/>
      <c r="D98" s="135"/>
      <c r="E98" s="135"/>
      <c r="F98" s="135"/>
      <c r="G98" s="135"/>
      <c r="H98" s="135"/>
      <c r="I98" s="45"/>
    </row>
    <row r="99" spans="1:9" s="41" customFormat="1" x14ac:dyDescent="0.25">
      <c r="A99" s="45"/>
      <c r="B99" s="45"/>
      <c r="C99" s="135"/>
      <c r="D99" s="135"/>
      <c r="E99" s="135"/>
      <c r="F99" s="135"/>
      <c r="G99" s="135"/>
      <c r="H99" s="135"/>
      <c r="I99" s="45"/>
    </row>
    <row r="100" spans="1:9" s="41" customFormat="1" x14ac:dyDescent="0.25">
      <c r="A100" s="45"/>
      <c r="B100" s="45"/>
      <c r="C100" s="135"/>
      <c r="D100" s="135"/>
      <c r="E100" s="135"/>
      <c r="F100" s="135"/>
      <c r="G100" s="135"/>
      <c r="H100" s="135"/>
      <c r="I100" s="45"/>
    </row>
    <row r="101" spans="1:9" s="41" customFormat="1" x14ac:dyDescent="0.25">
      <c r="A101" s="45"/>
      <c r="B101" s="45"/>
      <c r="C101" s="135"/>
      <c r="D101" s="135"/>
      <c r="E101" s="135"/>
      <c r="F101" s="135"/>
      <c r="G101" s="135"/>
      <c r="H101" s="135"/>
      <c r="I101" s="45"/>
    </row>
    <row r="102" spans="1:9" s="41" customFormat="1" x14ac:dyDescent="0.25">
      <c r="A102" s="45"/>
      <c r="B102" s="45"/>
      <c r="C102" s="135"/>
      <c r="D102" s="135"/>
      <c r="E102" s="135"/>
      <c r="F102" s="135"/>
      <c r="G102" s="135"/>
      <c r="H102" s="135"/>
      <c r="I102" s="45"/>
    </row>
    <row r="103" spans="1:9" s="41" customFormat="1" x14ac:dyDescent="0.25">
      <c r="A103" s="45"/>
      <c r="B103" s="45"/>
      <c r="C103" s="135"/>
      <c r="D103" s="135"/>
      <c r="E103" s="135"/>
      <c r="F103" s="135"/>
      <c r="G103" s="135"/>
      <c r="H103" s="135"/>
      <c r="I103" s="45"/>
    </row>
    <row r="104" spans="1:9" s="41" customFormat="1" x14ac:dyDescent="0.25">
      <c r="A104" s="45"/>
      <c r="B104" s="45"/>
      <c r="C104" s="135"/>
      <c r="D104" s="135"/>
      <c r="E104" s="135"/>
      <c r="F104" s="135"/>
      <c r="G104" s="135"/>
      <c r="H104" s="135"/>
      <c r="I104" s="45"/>
    </row>
    <row r="105" spans="1:9" s="41" customFormat="1" x14ac:dyDescent="0.25">
      <c r="A105" s="45"/>
      <c r="B105" s="45"/>
      <c r="C105" s="135"/>
      <c r="D105" s="135"/>
      <c r="E105" s="135"/>
      <c r="F105" s="135"/>
      <c r="G105" s="135"/>
      <c r="H105" s="135"/>
      <c r="I105" s="45"/>
    </row>
    <row r="106" spans="1:9" s="41" customFormat="1" x14ac:dyDescent="0.25">
      <c r="A106" s="45"/>
      <c r="B106" s="45"/>
      <c r="C106" s="135"/>
      <c r="D106" s="135"/>
      <c r="E106" s="135"/>
      <c r="F106" s="135"/>
      <c r="G106" s="135"/>
      <c r="H106" s="135"/>
      <c r="I106" s="45"/>
    </row>
    <row r="107" spans="1:9" s="41" customFormat="1" x14ac:dyDescent="0.25">
      <c r="A107" s="45"/>
      <c r="B107" s="45"/>
      <c r="C107" s="135"/>
      <c r="D107" s="135"/>
      <c r="E107" s="135"/>
      <c r="F107" s="135"/>
      <c r="G107" s="135"/>
      <c r="H107" s="135"/>
      <c r="I107" s="45"/>
    </row>
    <row r="108" spans="1:9" s="41" customFormat="1" x14ac:dyDescent="0.25">
      <c r="A108" s="45"/>
      <c r="B108" s="45"/>
      <c r="C108" s="135"/>
      <c r="D108" s="135"/>
      <c r="E108" s="135"/>
      <c r="F108" s="135"/>
      <c r="G108" s="135"/>
      <c r="H108" s="135"/>
      <c r="I108" s="45"/>
    </row>
    <row r="109" spans="1:9" s="41" customFormat="1" x14ac:dyDescent="0.25">
      <c r="A109" s="45"/>
      <c r="B109" s="45"/>
      <c r="C109" s="135"/>
      <c r="D109" s="135"/>
      <c r="E109" s="135"/>
      <c r="F109" s="135"/>
      <c r="G109" s="135"/>
      <c r="H109" s="135"/>
      <c r="I109" s="45"/>
    </row>
    <row r="110" spans="1:9" s="41" customFormat="1" x14ac:dyDescent="0.25">
      <c r="A110" s="45"/>
      <c r="B110" s="45"/>
      <c r="C110" s="135"/>
      <c r="D110" s="135"/>
      <c r="E110" s="135"/>
      <c r="F110" s="135"/>
      <c r="G110" s="135"/>
      <c r="H110" s="135"/>
      <c r="I110" s="45"/>
    </row>
    <row r="111" spans="1:9" s="41" customFormat="1" x14ac:dyDescent="0.25">
      <c r="A111" s="45"/>
      <c r="B111" s="45"/>
      <c r="C111" s="135"/>
      <c r="D111" s="135"/>
      <c r="E111" s="135"/>
      <c r="F111" s="135"/>
      <c r="G111" s="135"/>
      <c r="H111" s="135"/>
      <c r="I111" s="45"/>
    </row>
    <row r="112" spans="1:9" s="41" customFormat="1" x14ac:dyDescent="0.25">
      <c r="A112" s="45"/>
      <c r="B112" s="45"/>
      <c r="C112" s="135"/>
      <c r="D112" s="135"/>
      <c r="E112" s="135"/>
      <c r="F112" s="135"/>
      <c r="G112" s="135"/>
      <c r="H112" s="135"/>
      <c r="I112" s="45"/>
    </row>
    <row r="113" spans="1:9" s="41" customFormat="1" x14ac:dyDescent="0.25">
      <c r="A113" s="45"/>
      <c r="B113" s="45"/>
      <c r="C113" s="135"/>
      <c r="D113" s="135"/>
      <c r="E113" s="135"/>
      <c r="F113" s="135"/>
      <c r="G113" s="135"/>
      <c r="H113" s="135"/>
      <c r="I113" s="45"/>
    </row>
    <row r="114" spans="1:9" s="41" customFormat="1" x14ac:dyDescent="0.25">
      <c r="A114" s="45"/>
      <c r="B114" s="45"/>
      <c r="C114" s="135"/>
      <c r="D114" s="135"/>
      <c r="E114" s="135"/>
      <c r="F114" s="135"/>
      <c r="G114" s="135"/>
      <c r="H114" s="135"/>
      <c r="I114" s="45"/>
    </row>
    <row r="115" spans="1:9" s="41" customFormat="1" x14ac:dyDescent="0.25">
      <c r="A115" s="45"/>
      <c r="B115" s="45"/>
      <c r="C115" s="135"/>
      <c r="D115" s="135"/>
      <c r="E115" s="135"/>
      <c r="F115" s="135"/>
      <c r="G115" s="135"/>
      <c r="H115" s="135"/>
      <c r="I115" s="45"/>
    </row>
    <row r="116" spans="1:9" s="41" customFormat="1" x14ac:dyDescent="0.25">
      <c r="A116" s="45"/>
      <c r="B116" s="45"/>
      <c r="C116" s="135"/>
      <c r="D116" s="135"/>
      <c r="E116" s="135"/>
      <c r="F116" s="135"/>
      <c r="G116" s="135"/>
      <c r="H116" s="135"/>
      <c r="I116" s="45"/>
    </row>
    <row r="117" spans="1:9" s="41" customFormat="1" x14ac:dyDescent="0.25">
      <c r="A117" s="45"/>
      <c r="B117" s="45"/>
      <c r="C117" s="135"/>
      <c r="D117" s="135"/>
      <c r="E117" s="135"/>
      <c r="F117" s="135"/>
      <c r="G117" s="135"/>
      <c r="H117" s="135"/>
      <c r="I117" s="45"/>
    </row>
    <row r="118" spans="1:9" s="41" customFormat="1" x14ac:dyDescent="0.25">
      <c r="A118" s="45"/>
      <c r="B118" s="45"/>
      <c r="C118" s="135"/>
      <c r="D118" s="135"/>
      <c r="E118" s="135"/>
      <c r="F118" s="135"/>
      <c r="G118" s="135"/>
      <c r="H118" s="135"/>
      <c r="I118" s="45"/>
    </row>
    <row r="119" spans="1:9" s="41" customFormat="1" x14ac:dyDescent="0.25">
      <c r="A119" s="45"/>
      <c r="B119" s="45"/>
      <c r="C119" s="135"/>
      <c r="D119" s="135"/>
      <c r="E119" s="135"/>
      <c r="F119" s="135"/>
      <c r="G119" s="135"/>
      <c r="H119" s="135"/>
      <c r="I119" s="45"/>
    </row>
    <row r="120" spans="1:9" s="41" customFormat="1" x14ac:dyDescent="0.25">
      <c r="A120" s="45"/>
      <c r="B120" s="45"/>
      <c r="C120" s="135"/>
      <c r="D120" s="135"/>
      <c r="E120" s="135"/>
      <c r="F120" s="135"/>
      <c r="G120" s="135"/>
      <c r="H120" s="135"/>
      <c r="I120" s="45"/>
    </row>
    <row r="121" spans="1:9" s="41" customFormat="1" x14ac:dyDescent="0.25">
      <c r="A121" s="45"/>
      <c r="B121" s="45"/>
      <c r="C121" s="135"/>
      <c r="D121" s="135"/>
      <c r="E121" s="135"/>
      <c r="F121" s="135"/>
      <c r="G121" s="135"/>
      <c r="H121" s="135"/>
      <c r="I121" s="45"/>
    </row>
    <row r="122" spans="1:9" s="41" customFormat="1" x14ac:dyDescent="0.25">
      <c r="A122" s="45"/>
      <c r="B122" s="45"/>
      <c r="C122" s="135"/>
      <c r="D122" s="135"/>
      <c r="E122" s="135"/>
      <c r="F122" s="135"/>
      <c r="G122" s="135"/>
      <c r="H122" s="135"/>
      <c r="I122" s="45"/>
    </row>
    <row r="123" spans="1:9" s="41" customFormat="1" x14ac:dyDescent="0.25">
      <c r="A123" s="45"/>
      <c r="B123" s="45"/>
      <c r="C123" s="135"/>
      <c r="D123" s="135"/>
      <c r="E123" s="135"/>
      <c r="F123" s="135"/>
      <c r="G123" s="135"/>
      <c r="H123" s="135"/>
      <c r="I123" s="45"/>
    </row>
    <row r="124" spans="1:9" s="41" customFormat="1" x14ac:dyDescent="0.25">
      <c r="A124" s="45"/>
      <c r="B124" s="45"/>
      <c r="C124" s="135"/>
      <c r="D124" s="135"/>
      <c r="E124" s="135"/>
      <c r="F124" s="135"/>
      <c r="G124" s="135"/>
      <c r="H124" s="135"/>
      <c r="I124" s="45"/>
    </row>
    <row r="125" spans="1:9" s="41" customFormat="1" x14ac:dyDescent="0.25">
      <c r="A125" s="45"/>
      <c r="B125" s="45"/>
      <c r="C125" s="135"/>
      <c r="D125" s="135"/>
      <c r="E125" s="135"/>
      <c r="F125" s="135"/>
      <c r="G125" s="135"/>
      <c r="H125" s="135"/>
      <c r="I125" s="45"/>
    </row>
    <row r="126" spans="1:9" s="41" customFormat="1" x14ac:dyDescent="0.25">
      <c r="A126" s="45"/>
      <c r="B126" s="45"/>
      <c r="C126" s="135"/>
      <c r="D126" s="135"/>
      <c r="E126" s="135"/>
      <c r="F126" s="135"/>
      <c r="G126" s="135"/>
      <c r="H126" s="135"/>
      <c r="I126" s="45"/>
    </row>
    <row r="127" spans="1:9" s="41" customFormat="1" x14ac:dyDescent="0.25">
      <c r="A127" s="45"/>
      <c r="B127" s="45"/>
      <c r="C127" s="135"/>
      <c r="D127" s="135"/>
      <c r="E127" s="135"/>
      <c r="F127" s="135"/>
      <c r="G127" s="135"/>
      <c r="H127" s="135"/>
      <c r="I127" s="45"/>
    </row>
    <row r="128" spans="1:9" s="41" customFormat="1" x14ac:dyDescent="0.25">
      <c r="A128" s="45"/>
      <c r="B128" s="45"/>
      <c r="C128" s="135"/>
      <c r="D128" s="135"/>
      <c r="E128" s="135"/>
      <c r="F128" s="135"/>
      <c r="G128" s="135"/>
      <c r="H128" s="135"/>
      <c r="I128" s="45"/>
    </row>
    <row r="129" spans="1:9" s="41" customFormat="1" x14ac:dyDescent="0.25">
      <c r="A129" s="45"/>
      <c r="B129" s="45"/>
      <c r="C129" s="135"/>
      <c r="D129" s="135"/>
      <c r="E129" s="135"/>
      <c r="F129" s="135"/>
      <c r="G129" s="135"/>
      <c r="H129" s="135"/>
      <c r="I129" s="45"/>
    </row>
    <row r="130" spans="1:9" s="41" customFormat="1" x14ac:dyDescent="0.25">
      <c r="A130" s="45"/>
      <c r="B130" s="45"/>
      <c r="C130" s="135"/>
      <c r="D130" s="135"/>
      <c r="E130" s="135"/>
      <c r="F130" s="135"/>
      <c r="G130" s="135"/>
      <c r="H130" s="135"/>
      <c r="I130" s="45"/>
    </row>
    <row r="131" spans="1:9" s="41" customFormat="1" x14ac:dyDescent="0.25">
      <c r="A131" s="45"/>
      <c r="B131" s="45"/>
      <c r="C131" s="135"/>
      <c r="D131" s="135"/>
      <c r="E131" s="135"/>
      <c r="F131" s="135"/>
      <c r="G131" s="135"/>
      <c r="H131" s="135"/>
      <c r="I131" s="45"/>
    </row>
    <row r="132" spans="1:9" s="41" customFormat="1" x14ac:dyDescent="0.25">
      <c r="A132" s="45"/>
      <c r="B132" s="45"/>
      <c r="C132" s="135"/>
      <c r="D132" s="135"/>
      <c r="E132" s="135"/>
      <c r="F132" s="135"/>
      <c r="G132" s="135"/>
      <c r="H132" s="135"/>
      <c r="I132" s="45"/>
    </row>
    <row r="133" spans="1:9" s="41" customFormat="1" x14ac:dyDescent="0.25">
      <c r="A133" s="45"/>
      <c r="B133" s="45"/>
      <c r="C133" s="135"/>
      <c r="D133" s="135"/>
      <c r="E133" s="135"/>
      <c r="F133" s="135"/>
      <c r="G133" s="135"/>
      <c r="H133" s="135"/>
      <c r="I133" s="45"/>
    </row>
    <row r="134" spans="1:9" s="41" customFormat="1" x14ac:dyDescent="0.25">
      <c r="A134" s="45"/>
      <c r="B134" s="45"/>
      <c r="C134" s="135"/>
      <c r="D134" s="135"/>
      <c r="E134" s="135"/>
      <c r="F134" s="135"/>
      <c r="G134" s="135"/>
      <c r="H134" s="135"/>
      <c r="I134" s="45"/>
    </row>
    <row r="135" spans="1:9" s="41" customFormat="1" x14ac:dyDescent="0.25">
      <c r="A135" s="45"/>
      <c r="B135" s="45"/>
      <c r="C135" s="135"/>
      <c r="D135" s="135"/>
      <c r="E135" s="135"/>
      <c r="F135" s="135"/>
      <c r="G135" s="135"/>
      <c r="H135" s="135"/>
      <c r="I135" s="45"/>
    </row>
    <row r="136" spans="1:9" s="41" customFormat="1" x14ac:dyDescent="0.25">
      <c r="A136" s="45"/>
      <c r="B136" s="45"/>
      <c r="C136" s="135"/>
      <c r="D136" s="135"/>
      <c r="E136" s="135"/>
      <c r="F136" s="135"/>
      <c r="G136" s="135"/>
      <c r="H136" s="135"/>
      <c r="I136" s="45"/>
    </row>
    <row r="137" spans="1:9" s="41" customFormat="1" x14ac:dyDescent="0.25">
      <c r="A137" s="45"/>
      <c r="B137" s="45"/>
      <c r="C137" s="135"/>
      <c r="D137" s="135"/>
      <c r="E137" s="135"/>
      <c r="F137" s="135"/>
      <c r="G137" s="135"/>
      <c r="H137" s="135"/>
      <c r="I137" s="45"/>
    </row>
    <row r="138" spans="1:9" s="41" customFormat="1" x14ac:dyDescent="0.25">
      <c r="A138" s="45"/>
      <c r="B138" s="45"/>
      <c r="C138" s="135"/>
      <c r="D138" s="135"/>
      <c r="E138" s="135"/>
      <c r="F138" s="135"/>
      <c r="G138" s="135"/>
      <c r="H138" s="135"/>
      <c r="I138" s="45"/>
    </row>
    <row r="139" spans="1:9" s="41" customFormat="1" x14ac:dyDescent="0.25">
      <c r="A139" s="45"/>
      <c r="B139" s="45"/>
      <c r="C139" s="135"/>
      <c r="D139" s="135"/>
      <c r="E139" s="135"/>
      <c r="F139" s="135"/>
      <c r="G139" s="135"/>
      <c r="H139" s="135"/>
      <c r="I139" s="45"/>
    </row>
    <row r="140" spans="1:9" s="41" customFormat="1" x14ac:dyDescent="0.25">
      <c r="A140" s="45"/>
      <c r="B140" s="45"/>
      <c r="C140" s="135"/>
      <c r="D140" s="135"/>
      <c r="E140" s="135"/>
      <c r="F140" s="135"/>
      <c r="G140" s="135"/>
      <c r="H140" s="135"/>
      <c r="I140" s="45"/>
    </row>
    <row r="141" spans="1:9" s="41" customFormat="1" x14ac:dyDescent="0.25">
      <c r="A141" s="45"/>
      <c r="B141" s="45"/>
      <c r="C141" s="135"/>
      <c r="D141" s="135"/>
      <c r="E141" s="135"/>
      <c r="F141" s="135"/>
      <c r="G141" s="135"/>
      <c r="H141" s="135"/>
      <c r="I141" s="45"/>
    </row>
    <row r="142" spans="1:9" s="41" customFormat="1" x14ac:dyDescent="0.25">
      <c r="A142" s="45"/>
      <c r="B142" s="45"/>
      <c r="C142" s="135"/>
      <c r="D142" s="135"/>
      <c r="E142" s="135"/>
      <c r="F142" s="135"/>
      <c r="G142" s="135"/>
      <c r="H142" s="135"/>
      <c r="I142" s="45"/>
    </row>
    <row r="143" spans="1:9" s="41" customFormat="1" x14ac:dyDescent="0.25">
      <c r="A143" s="45"/>
      <c r="B143" s="45"/>
      <c r="C143" s="135"/>
      <c r="D143" s="135"/>
      <c r="E143" s="135"/>
      <c r="F143" s="135"/>
      <c r="G143" s="135"/>
      <c r="H143" s="135"/>
      <c r="I143" s="45"/>
    </row>
    <row r="144" spans="1:9" s="41" customFormat="1" x14ac:dyDescent="0.25">
      <c r="A144" s="45"/>
      <c r="B144" s="45"/>
      <c r="C144" s="135"/>
      <c r="D144" s="135"/>
      <c r="E144" s="135"/>
      <c r="F144" s="135"/>
      <c r="G144" s="135"/>
      <c r="H144" s="135"/>
      <c r="I144" s="45"/>
    </row>
    <row r="145" spans="1:9" s="41" customFormat="1" x14ac:dyDescent="0.25">
      <c r="A145" s="45"/>
      <c r="B145" s="45"/>
      <c r="C145" s="135"/>
      <c r="D145" s="135"/>
      <c r="E145" s="135"/>
      <c r="F145" s="135"/>
      <c r="G145" s="135"/>
      <c r="H145" s="135"/>
      <c r="I145" s="45"/>
    </row>
    <row r="146" spans="1:9" s="41" customFormat="1" x14ac:dyDescent="0.25">
      <c r="A146" s="45"/>
      <c r="B146" s="45"/>
      <c r="C146" s="135"/>
      <c r="D146" s="135"/>
      <c r="E146" s="135"/>
      <c r="F146" s="135"/>
      <c r="G146" s="135"/>
      <c r="H146" s="135"/>
      <c r="I146" s="45"/>
    </row>
    <row r="147" spans="1:9" s="41" customFormat="1" x14ac:dyDescent="0.25">
      <c r="A147" s="45"/>
      <c r="B147" s="45"/>
      <c r="C147" s="135"/>
      <c r="D147" s="135"/>
      <c r="E147" s="135"/>
      <c r="F147" s="135"/>
      <c r="G147" s="135"/>
      <c r="H147" s="135"/>
      <c r="I147" s="45"/>
    </row>
    <row r="148" spans="1:9" s="41" customFormat="1" x14ac:dyDescent="0.25">
      <c r="A148" s="45"/>
      <c r="B148" s="45"/>
      <c r="C148" s="135"/>
      <c r="D148" s="135"/>
      <c r="E148" s="135"/>
      <c r="F148" s="135"/>
      <c r="G148" s="135"/>
      <c r="H148" s="135"/>
      <c r="I148" s="45"/>
    </row>
    <row r="149" spans="1:9" s="41" customFormat="1" x14ac:dyDescent="0.25">
      <c r="A149" s="45"/>
      <c r="B149" s="45"/>
      <c r="C149" s="135"/>
      <c r="D149" s="135"/>
      <c r="E149" s="135"/>
      <c r="F149" s="135"/>
      <c r="G149" s="135"/>
      <c r="H149" s="135"/>
      <c r="I149" s="45"/>
    </row>
    <row r="150" spans="1:9" s="41" customFormat="1" x14ac:dyDescent="0.25">
      <c r="A150" s="45"/>
      <c r="B150" s="45"/>
      <c r="C150" s="135"/>
      <c r="D150" s="135"/>
      <c r="E150" s="135"/>
      <c r="F150" s="135"/>
      <c r="G150" s="135"/>
      <c r="H150" s="135"/>
      <c r="I150" s="45"/>
    </row>
    <row r="151" spans="1:9" s="41" customFormat="1" x14ac:dyDescent="0.25">
      <c r="A151" s="45"/>
      <c r="B151" s="45"/>
      <c r="C151" s="135"/>
      <c r="D151" s="135"/>
      <c r="E151" s="135"/>
      <c r="F151" s="135"/>
      <c r="G151" s="135"/>
      <c r="H151" s="135"/>
      <c r="I151" s="45"/>
    </row>
    <row r="152" spans="1:9" s="41" customFormat="1" x14ac:dyDescent="0.25">
      <c r="A152" s="45"/>
      <c r="B152" s="45"/>
      <c r="C152" s="135"/>
      <c r="D152" s="135"/>
      <c r="E152" s="135"/>
      <c r="F152" s="135"/>
      <c r="G152" s="135"/>
      <c r="H152" s="135"/>
      <c r="I152" s="45"/>
    </row>
    <row r="153" spans="1:9" s="41" customFormat="1" x14ac:dyDescent="0.25">
      <c r="A153" s="45"/>
      <c r="B153" s="45"/>
      <c r="C153" s="135"/>
      <c r="D153" s="135"/>
      <c r="E153" s="135"/>
      <c r="F153" s="135"/>
      <c r="G153" s="135"/>
      <c r="H153" s="135"/>
      <c r="I153" s="45"/>
    </row>
    <row r="154" spans="1:9" s="41" customFormat="1" x14ac:dyDescent="0.25">
      <c r="A154" s="45"/>
      <c r="B154" s="45"/>
      <c r="C154" s="135"/>
      <c r="D154" s="135"/>
      <c r="E154" s="135"/>
      <c r="F154" s="135"/>
      <c r="G154" s="135"/>
      <c r="H154" s="135"/>
      <c r="I154" s="45"/>
    </row>
    <row r="155" spans="1:9" s="41" customFormat="1" x14ac:dyDescent="0.25">
      <c r="A155" s="45"/>
      <c r="B155" s="45"/>
      <c r="C155" s="135"/>
      <c r="D155" s="135"/>
      <c r="E155" s="135"/>
      <c r="F155" s="135"/>
      <c r="G155" s="135"/>
      <c r="H155" s="135"/>
      <c r="I155" s="45"/>
    </row>
    <row r="156" spans="1:9" s="41" customFormat="1" x14ac:dyDescent="0.25">
      <c r="A156" s="45"/>
      <c r="B156" s="45"/>
      <c r="C156" s="135"/>
      <c r="D156" s="135"/>
      <c r="E156" s="135"/>
      <c r="F156" s="135"/>
      <c r="G156" s="135"/>
      <c r="H156" s="135"/>
      <c r="I156" s="45"/>
    </row>
    <row r="157" spans="1:9" s="41" customFormat="1" x14ac:dyDescent="0.25">
      <c r="A157" s="45"/>
      <c r="B157" s="45"/>
      <c r="C157" s="135"/>
      <c r="D157" s="135"/>
      <c r="E157" s="135"/>
      <c r="F157" s="135"/>
      <c r="G157" s="135"/>
      <c r="H157" s="135"/>
      <c r="I157" s="45"/>
    </row>
    <row r="158" spans="1:9" s="41" customFormat="1" x14ac:dyDescent="0.25">
      <c r="A158" s="45"/>
      <c r="B158" s="45"/>
      <c r="C158" s="135"/>
      <c r="D158" s="135"/>
      <c r="E158" s="135"/>
      <c r="F158" s="135"/>
      <c r="G158" s="135"/>
      <c r="H158" s="135"/>
      <c r="I158" s="45"/>
    </row>
    <row r="159" spans="1:9" s="41" customFormat="1" x14ac:dyDescent="0.25">
      <c r="A159" s="45"/>
      <c r="B159" s="45"/>
      <c r="C159" s="135"/>
      <c r="D159" s="135"/>
      <c r="E159" s="135"/>
      <c r="F159" s="135"/>
      <c r="G159" s="135"/>
      <c r="H159" s="135"/>
      <c r="I159" s="45"/>
    </row>
    <row r="160" spans="1:9" s="41" customFormat="1" x14ac:dyDescent="0.25">
      <c r="A160" s="45"/>
      <c r="B160" s="45"/>
      <c r="C160" s="135"/>
      <c r="D160" s="135"/>
      <c r="E160" s="135"/>
      <c r="F160" s="135"/>
      <c r="G160" s="135"/>
      <c r="H160" s="135"/>
      <c r="I160" s="45"/>
    </row>
    <row r="161" spans="1:9" s="41" customFormat="1" x14ac:dyDescent="0.25">
      <c r="A161" s="45"/>
      <c r="B161" s="45"/>
      <c r="C161" s="135"/>
      <c r="D161" s="135"/>
      <c r="E161" s="135"/>
      <c r="F161" s="135"/>
      <c r="G161" s="135"/>
      <c r="H161" s="135"/>
      <c r="I161" s="45"/>
    </row>
    <row r="162" spans="1:9" s="41" customFormat="1" x14ac:dyDescent="0.25">
      <c r="A162" s="45"/>
      <c r="B162" s="45"/>
      <c r="C162" s="135"/>
      <c r="D162" s="135"/>
      <c r="E162" s="135"/>
      <c r="F162" s="135"/>
      <c r="G162" s="135"/>
      <c r="H162" s="135"/>
      <c r="I162" s="45"/>
    </row>
    <row r="163" spans="1:9" s="41" customFormat="1" x14ac:dyDescent="0.25">
      <c r="A163" s="45"/>
      <c r="B163" s="45"/>
      <c r="C163" s="135"/>
      <c r="D163" s="135"/>
      <c r="E163" s="135"/>
      <c r="F163" s="135"/>
      <c r="G163" s="135"/>
      <c r="H163" s="135"/>
      <c r="I163" s="45"/>
    </row>
    <row r="164" spans="1:9" s="41" customFormat="1" x14ac:dyDescent="0.25">
      <c r="A164" s="45"/>
      <c r="B164" s="45"/>
      <c r="C164" s="135"/>
      <c r="D164" s="135"/>
      <c r="E164" s="135"/>
      <c r="F164" s="135"/>
      <c r="G164" s="135"/>
      <c r="H164" s="135"/>
      <c r="I164" s="45"/>
    </row>
    <row r="165" spans="1:9" s="41" customFormat="1" x14ac:dyDescent="0.25">
      <c r="A165" s="45"/>
      <c r="B165" s="45"/>
      <c r="C165" s="135"/>
      <c r="D165" s="135"/>
      <c r="E165" s="135"/>
      <c r="F165" s="135"/>
      <c r="G165" s="135"/>
      <c r="H165" s="135"/>
      <c r="I165" s="45"/>
    </row>
    <row r="166" spans="1:9" s="41" customFormat="1" x14ac:dyDescent="0.25">
      <c r="A166" s="45"/>
      <c r="B166" s="45"/>
      <c r="C166" s="135"/>
      <c r="D166" s="135"/>
      <c r="E166" s="135"/>
      <c r="F166" s="135"/>
      <c r="G166" s="135"/>
      <c r="H166" s="135"/>
      <c r="I166" s="45"/>
    </row>
    <row r="167" spans="1:9" s="41" customFormat="1" x14ac:dyDescent="0.25">
      <c r="A167" s="45"/>
      <c r="B167" s="45"/>
      <c r="C167" s="135"/>
      <c r="D167" s="135"/>
      <c r="E167" s="135"/>
      <c r="F167" s="135"/>
      <c r="G167" s="135"/>
      <c r="H167" s="135"/>
      <c r="I167" s="45"/>
    </row>
    <row r="168" spans="1:9" s="41" customFormat="1" x14ac:dyDescent="0.25">
      <c r="A168" s="45"/>
      <c r="B168" s="45"/>
      <c r="C168" s="135"/>
      <c r="D168" s="135"/>
      <c r="E168" s="135"/>
      <c r="F168" s="135"/>
      <c r="G168" s="135"/>
      <c r="H168" s="135"/>
      <c r="I168" s="45"/>
    </row>
    <row r="169" spans="1:9" s="41" customFormat="1" x14ac:dyDescent="0.25">
      <c r="A169" s="45"/>
      <c r="B169" s="45"/>
      <c r="C169" s="135"/>
      <c r="D169" s="135"/>
      <c r="E169" s="135"/>
      <c r="F169" s="135"/>
      <c r="G169" s="135"/>
      <c r="H169" s="135"/>
      <c r="I169" s="45"/>
    </row>
    <row r="170" spans="1:9" s="41" customFormat="1" x14ac:dyDescent="0.25">
      <c r="A170" s="45"/>
      <c r="B170" s="45"/>
      <c r="C170" s="135"/>
      <c r="D170" s="135"/>
      <c r="E170" s="135"/>
      <c r="F170" s="135"/>
      <c r="G170" s="135"/>
      <c r="H170" s="135"/>
      <c r="I170" s="45"/>
    </row>
    <row r="171" spans="1:9" s="41" customFormat="1" x14ac:dyDescent="0.25">
      <c r="A171" s="45"/>
      <c r="B171" s="45"/>
      <c r="C171" s="135"/>
      <c r="D171" s="135"/>
      <c r="E171" s="135"/>
      <c r="F171" s="135"/>
      <c r="G171" s="135"/>
      <c r="H171" s="135"/>
      <c r="I171" s="45"/>
    </row>
    <row r="172" spans="1:9" s="41" customFormat="1" x14ac:dyDescent="0.25">
      <c r="A172" s="45"/>
      <c r="B172" s="45"/>
      <c r="C172" s="135"/>
      <c r="D172" s="135"/>
      <c r="E172" s="135"/>
      <c r="F172" s="135"/>
      <c r="G172" s="135"/>
      <c r="H172" s="135"/>
      <c r="I172" s="45"/>
    </row>
    <row r="173" spans="1:9" s="41" customFormat="1" x14ac:dyDescent="0.25">
      <c r="A173" s="45"/>
      <c r="B173" s="45"/>
      <c r="C173" s="135"/>
      <c r="D173" s="135"/>
      <c r="E173" s="135"/>
      <c r="F173" s="135"/>
      <c r="G173" s="135"/>
      <c r="H173" s="135"/>
      <c r="I173" s="45"/>
    </row>
    <row r="174" spans="1:9" s="41" customFormat="1" x14ac:dyDescent="0.25">
      <c r="A174" s="45"/>
      <c r="B174" s="45"/>
      <c r="C174" s="135"/>
      <c r="D174" s="135"/>
      <c r="E174" s="135"/>
      <c r="F174" s="135"/>
      <c r="G174" s="135"/>
      <c r="H174" s="135"/>
      <c r="I174" s="45"/>
    </row>
    <row r="175" spans="1:9" s="41" customFormat="1" x14ac:dyDescent="0.25">
      <c r="A175" s="45"/>
      <c r="B175" s="45"/>
      <c r="C175" s="135"/>
      <c r="D175" s="135"/>
      <c r="E175" s="135"/>
      <c r="F175" s="135"/>
      <c r="G175" s="135"/>
      <c r="H175" s="135"/>
      <c r="I175" s="45"/>
    </row>
    <row r="176" spans="1:9" s="41" customFormat="1" x14ac:dyDescent="0.25">
      <c r="A176" s="45"/>
      <c r="B176" s="45"/>
      <c r="C176" s="135"/>
      <c r="D176" s="135"/>
      <c r="E176" s="135"/>
      <c r="F176" s="135"/>
      <c r="G176" s="135"/>
      <c r="H176" s="135"/>
      <c r="I176" s="45"/>
    </row>
    <row r="177" spans="1:9" s="41" customFormat="1" x14ac:dyDescent="0.25">
      <c r="A177" s="45"/>
      <c r="B177" s="45"/>
      <c r="C177" s="135"/>
      <c r="D177" s="135"/>
      <c r="E177" s="135"/>
      <c r="F177" s="135"/>
      <c r="G177" s="135"/>
      <c r="H177" s="135"/>
      <c r="I177" s="45"/>
    </row>
    <row r="178" spans="1:9" s="41" customFormat="1" x14ac:dyDescent="0.25">
      <c r="A178" s="45"/>
      <c r="B178" s="45"/>
      <c r="C178" s="135"/>
      <c r="D178" s="135"/>
      <c r="E178" s="135"/>
      <c r="F178" s="135"/>
      <c r="G178" s="135"/>
      <c r="H178" s="135"/>
      <c r="I178" s="45"/>
    </row>
    <row r="179" spans="1:9" s="41" customFormat="1" x14ac:dyDescent="0.25">
      <c r="A179" s="45"/>
      <c r="B179" s="45"/>
      <c r="C179" s="135"/>
      <c r="D179" s="135"/>
      <c r="E179" s="135"/>
      <c r="F179" s="135"/>
      <c r="G179" s="135"/>
      <c r="H179" s="135"/>
      <c r="I179" s="45"/>
    </row>
    <row r="180" spans="1:9" s="41" customFormat="1" x14ac:dyDescent="0.25">
      <c r="A180" s="45"/>
      <c r="B180" s="45"/>
      <c r="C180" s="135"/>
      <c r="D180" s="135"/>
      <c r="E180" s="135"/>
      <c r="F180" s="135"/>
      <c r="G180" s="135"/>
      <c r="H180" s="135"/>
      <c r="I180" s="45"/>
    </row>
    <row r="181" spans="1:9" s="41" customFormat="1" x14ac:dyDescent="0.25">
      <c r="A181" s="45"/>
      <c r="B181" s="45"/>
      <c r="C181" s="135"/>
      <c r="D181" s="135"/>
      <c r="E181" s="135"/>
      <c r="F181" s="135"/>
      <c r="G181" s="135"/>
      <c r="H181" s="135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___________________________________________
LIC.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51" t="str">
        <f>'6C'!A1:H1</f>
        <v>INSTITUTO DE CATASTRO DEL ESTADO DE TLAXCALA</v>
      </c>
      <c r="B1" s="152"/>
      <c r="C1" s="152"/>
      <c r="D1" s="152"/>
      <c r="E1" s="152"/>
      <c r="F1" s="152"/>
      <c r="G1" s="225"/>
    </row>
    <row r="2" spans="1:7" x14ac:dyDescent="0.25">
      <c r="A2" s="174" t="s">
        <v>294</v>
      </c>
      <c r="B2" s="175"/>
      <c r="C2" s="175"/>
      <c r="D2" s="175"/>
      <c r="E2" s="175"/>
      <c r="F2" s="175"/>
      <c r="G2" s="226"/>
    </row>
    <row r="3" spans="1:7" x14ac:dyDescent="0.25">
      <c r="A3" s="174" t="s">
        <v>424</v>
      </c>
      <c r="B3" s="175"/>
      <c r="C3" s="175"/>
      <c r="D3" s="175"/>
      <c r="E3" s="175"/>
      <c r="F3" s="175"/>
      <c r="G3" s="226"/>
    </row>
    <row r="4" spans="1:7" x14ac:dyDescent="0.25">
      <c r="A4" s="174" t="s">
        <v>452</v>
      </c>
      <c r="B4" s="175"/>
      <c r="C4" s="175"/>
      <c r="D4" s="175"/>
      <c r="E4" s="175"/>
      <c r="F4" s="175"/>
      <c r="G4" s="226"/>
    </row>
    <row r="5" spans="1:7" ht="15.75" thickBot="1" x14ac:dyDescent="0.3">
      <c r="A5" s="177" t="s">
        <v>1</v>
      </c>
      <c r="B5" s="178"/>
      <c r="C5" s="178"/>
      <c r="D5" s="178"/>
      <c r="E5" s="178"/>
      <c r="F5" s="178"/>
      <c r="G5" s="227"/>
    </row>
    <row r="6" spans="1:7" ht="15.75" thickBot="1" x14ac:dyDescent="0.3">
      <c r="A6" s="235" t="s">
        <v>2</v>
      </c>
      <c r="B6" s="219" t="s">
        <v>296</v>
      </c>
      <c r="C6" s="220"/>
      <c r="D6" s="220"/>
      <c r="E6" s="220"/>
      <c r="F6" s="221"/>
      <c r="G6" s="192" t="s">
        <v>297</v>
      </c>
    </row>
    <row r="7" spans="1:7" ht="17.25" thickBot="1" x14ac:dyDescent="0.3">
      <c r="A7" s="236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93"/>
    </row>
    <row r="8" spans="1:7" ht="16.5" x14ac:dyDescent="0.25">
      <c r="A8" s="25" t="s">
        <v>426</v>
      </c>
      <c r="B8" s="136">
        <f>B9</f>
        <v>4249000</v>
      </c>
      <c r="C8" s="136">
        <f t="shared" ref="C8:G8" si="0">C9</f>
        <v>574648</v>
      </c>
      <c r="D8" s="136">
        <f t="shared" si="0"/>
        <v>4823648</v>
      </c>
      <c r="E8" s="136">
        <f t="shared" si="0"/>
        <v>1535217</v>
      </c>
      <c r="F8" s="136">
        <f t="shared" si="0"/>
        <v>1535217</v>
      </c>
      <c r="G8" s="136">
        <f t="shared" si="0"/>
        <v>3288431</v>
      </c>
    </row>
    <row r="9" spans="1:7" ht="21.75" customHeight="1" x14ac:dyDescent="0.25">
      <c r="A9" s="26" t="s">
        <v>427</v>
      </c>
      <c r="B9" s="137">
        <f>Hoja6A!C9</f>
        <v>4249000</v>
      </c>
      <c r="C9" s="54">
        <f>Hoja6A!D9</f>
        <v>574648</v>
      </c>
      <c r="D9" s="54">
        <f>B9+C9</f>
        <v>4823648</v>
      </c>
      <c r="E9" s="54">
        <f>Hoja6A!F9</f>
        <v>1535217</v>
      </c>
      <c r="F9" s="54">
        <f>E9</f>
        <v>1535217</v>
      </c>
      <c r="G9" s="54">
        <f>D9-F9</f>
        <v>3288431</v>
      </c>
    </row>
    <row r="10" spans="1:7" x14ac:dyDescent="0.25">
      <c r="A10" s="26" t="s">
        <v>428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26" t="s">
        <v>429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26" t="s">
        <v>430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26" t="s">
        <v>431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26" t="s">
        <v>432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37.5" customHeight="1" x14ac:dyDescent="0.25">
      <c r="A15" s="26" t="s">
        <v>433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27" t="s">
        <v>434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27" t="s">
        <v>435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26" t="s">
        <v>436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26"/>
      <c r="B19" s="136"/>
      <c r="C19" s="136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6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</row>
    <row r="21" spans="1:7" x14ac:dyDescent="0.25">
      <c r="A21" s="26" t="s">
        <v>427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</row>
    <row r="22" spans="1:7" x14ac:dyDescent="0.25">
      <c r="A22" s="26" t="s">
        <v>428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</row>
    <row r="23" spans="1:7" x14ac:dyDescent="0.25">
      <c r="A23" s="26" t="s">
        <v>429</v>
      </c>
      <c r="B23" s="137">
        <v>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</row>
    <row r="24" spans="1:7" x14ac:dyDescent="0.25">
      <c r="A24" s="26" t="s">
        <v>430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7" x14ac:dyDescent="0.25">
      <c r="A25" s="26" t="s">
        <v>431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7" x14ac:dyDescent="0.25">
      <c r="A26" s="26" t="s">
        <v>432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7" ht="38.25" customHeight="1" x14ac:dyDescent="0.25">
      <c r="A27" s="26" t="s">
        <v>433</v>
      </c>
      <c r="B27" s="137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7" x14ac:dyDescent="0.25">
      <c r="A28" s="27" t="s">
        <v>434</v>
      </c>
      <c r="B28" s="137">
        <v>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</row>
    <row r="29" spans="1:7" x14ac:dyDescent="0.25">
      <c r="A29" s="27" t="s">
        <v>435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</row>
    <row r="30" spans="1:7" x14ac:dyDescent="0.25">
      <c r="A30" s="26" t="s">
        <v>436</v>
      </c>
      <c r="B30" s="137">
        <v>0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</row>
    <row r="31" spans="1:7" ht="36" customHeight="1" x14ac:dyDescent="0.25">
      <c r="A31" s="25" t="s">
        <v>438</v>
      </c>
      <c r="B31" s="136">
        <f>B9</f>
        <v>4249000</v>
      </c>
      <c r="C31" s="136">
        <f t="shared" ref="C31:G31" si="1">C9</f>
        <v>574648</v>
      </c>
      <c r="D31" s="136">
        <f t="shared" si="1"/>
        <v>4823648</v>
      </c>
      <c r="E31" s="136">
        <f t="shared" si="1"/>
        <v>1535217</v>
      </c>
      <c r="F31" s="136">
        <f t="shared" si="1"/>
        <v>1535217</v>
      </c>
      <c r="G31" s="136">
        <f t="shared" si="1"/>
        <v>3288431</v>
      </c>
    </row>
    <row r="32" spans="1:7" ht="15.75" thickBot="1" x14ac:dyDescent="0.3">
      <c r="A32" s="28"/>
      <c r="B32" s="138"/>
      <c r="C32" s="139"/>
      <c r="D32" s="139"/>
      <c r="E32" s="139"/>
      <c r="F32" s="139"/>
      <c r="G32" s="139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Hoja6A</vt:lpstr>
      <vt:lpstr>6B</vt:lpstr>
      <vt:lpstr>6C</vt:lpstr>
      <vt:lpstr>6D</vt:lpstr>
      <vt:lpstr>'6D'!Área_de_impresión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Administrivo</cp:lastModifiedBy>
  <cp:lastPrinted>2017-04-04T19:06:30Z</cp:lastPrinted>
  <dcterms:created xsi:type="dcterms:W3CDTF">2016-11-22T17:06:04Z</dcterms:created>
  <dcterms:modified xsi:type="dcterms:W3CDTF">2017-04-04T21:27:32Z</dcterms:modified>
</cp:coreProperties>
</file>