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e_7\Desktop\cuenta publica 2017\3er trimestre\"/>
    </mc:Choice>
  </mc:AlternateContent>
  <bookViews>
    <workbookView xWindow="0" yWindow="0" windowWidth="15270" windowHeight="475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6a" sheetId="6" r:id="rId6"/>
    <sheet name="6b" sheetId="7" r:id="rId7"/>
    <sheet name="6c" sheetId="8" r:id="rId8"/>
    <sheet name="6d" sheetId="9" r:id="rId9"/>
    <sheet name="Hoja15" sheetId="15" r:id="rId10"/>
    <sheet name="Hoja10" sheetId="10" r:id="rId11"/>
    <sheet name="Hoja11" sheetId="11" r:id="rId12"/>
    <sheet name="Hoja12" sheetId="12" r:id="rId13"/>
    <sheet name="Hoja13" sheetId="13" r:id="rId14"/>
    <sheet name="Hoja14" sheetId="14" r:id="rId15"/>
  </sheets>
  <definedNames>
    <definedName name="_xlnm.Print_Area" localSheetId="6">'6b'!$A$1:$G$36</definedName>
    <definedName name="_xlnm.Print_Area" localSheetId="8">'6d'!$A$1:$G$43</definedName>
    <definedName name="_xlnm.Print_Area" localSheetId="0">Hoja1!$A$1:$G$89</definedName>
    <definedName name="_xlnm.Print_Area" localSheetId="9">Hoja15!$A$1:$K$80</definedName>
    <definedName name="_xlnm.Print_Area" localSheetId="1">Hoja2!$A$1:$I$48</definedName>
    <definedName name="_xlnm.Print_Area" localSheetId="3">Hoja4!$A$1:$G$88</definedName>
    <definedName name="_xlnm.Print_Area" localSheetId="4">Hoja5!$A$1:$I$91</definedName>
    <definedName name="_xlnm.Print_Titles" localSheetId="5">'6a'!$1:$7</definedName>
    <definedName name="_xlnm.Print_Titles" localSheetId="6">'6b'!$1:$7</definedName>
    <definedName name="_xlnm.Print_Titles" localSheetId="7">'6c'!$1:$7</definedName>
    <definedName name="_xlnm.Print_Titles" localSheetId="8">'6d'!$1:$7</definedName>
    <definedName name="_xlnm.Print_Titles" localSheetId="0">Hoja1!$1:$5</definedName>
    <definedName name="_xlnm.Print_Titles" localSheetId="4">Hoja5!$1:$7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8" l="1"/>
  <c r="E13" i="8"/>
  <c r="F13" i="8"/>
  <c r="G13" i="8"/>
  <c r="H13" i="8"/>
  <c r="C13" i="8"/>
  <c r="H10" i="8"/>
  <c r="E10" i="8"/>
  <c r="E22" i="7"/>
  <c r="D22" i="7"/>
  <c r="G22" i="7" s="1"/>
  <c r="D21" i="7"/>
  <c r="E21" i="7" s="1"/>
  <c r="E20" i="7"/>
  <c r="D20" i="7"/>
  <c r="G20" i="7" s="1"/>
  <c r="D19" i="7"/>
  <c r="E19" i="7" s="1"/>
  <c r="E18" i="7"/>
  <c r="D18" i="7"/>
  <c r="G18" i="7" s="1"/>
  <c r="D17" i="7"/>
  <c r="E17" i="7" s="1"/>
  <c r="E16" i="7"/>
  <c r="D16" i="7"/>
  <c r="G16" i="7" s="1"/>
  <c r="D15" i="7"/>
  <c r="E15" i="7" s="1"/>
  <c r="D14" i="7"/>
  <c r="G14" i="7" s="1"/>
  <c r="D13" i="7"/>
  <c r="G13" i="7" s="1"/>
  <c r="D12" i="7"/>
  <c r="G12" i="7" s="1"/>
  <c r="D11" i="7"/>
  <c r="G11" i="7" s="1"/>
  <c r="D10" i="7"/>
  <c r="G10" i="7" s="1"/>
  <c r="C81" i="6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9" i="6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G53" i="6"/>
  <c r="E53" i="6"/>
  <c r="H53" i="6" s="1"/>
  <c r="H52" i="6"/>
  <c r="E52" i="6"/>
  <c r="G51" i="6"/>
  <c r="E51" i="6"/>
  <c r="H51" i="6" s="1"/>
  <c r="E50" i="6"/>
  <c r="H50" i="6" s="1"/>
  <c r="G49" i="6"/>
  <c r="E49" i="6"/>
  <c r="H49" i="6" s="1"/>
  <c r="G48" i="6"/>
  <c r="E48" i="6"/>
  <c r="H48" i="6" s="1"/>
  <c r="H47" i="6" s="1"/>
  <c r="G47" i="6"/>
  <c r="F47" i="6"/>
  <c r="E47" i="6"/>
  <c r="D47" i="6"/>
  <c r="C4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7" i="6"/>
  <c r="F37" i="6"/>
  <c r="E37" i="6"/>
  <c r="H37" i="6" s="1"/>
  <c r="D37" i="6"/>
  <c r="C37" i="6"/>
  <c r="E36" i="6"/>
  <c r="H36" i="6" s="1"/>
  <c r="E35" i="6"/>
  <c r="H35" i="6" s="1"/>
  <c r="E34" i="6"/>
  <c r="H34" i="6" s="1"/>
  <c r="E33" i="6"/>
  <c r="H33" i="6" s="1"/>
  <c r="E32" i="6"/>
  <c r="H32" i="6" s="1"/>
  <c r="G31" i="6"/>
  <c r="E31" i="6"/>
  <c r="H31" i="6" s="1"/>
  <c r="G30" i="6"/>
  <c r="E30" i="6"/>
  <c r="H30" i="6" s="1"/>
  <c r="E29" i="6"/>
  <c r="H29" i="6" s="1"/>
  <c r="G28" i="6"/>
  <c r="G27" i="6" s="1"/>
  <c r="E28" i="6"/>
  <c r="H28" i="6" s="1"/>
  <c r="F27" i="6"/>
  <c r="D27" i="6"/>
  <c r="C27" i="6"/>
  <c r="H26" i="6"/>
  <c r="E26" i="6"/>
  <c r="F25" i="6"/>
  <c r="G25" i="6" s="1"/>
  <c r="E25" i="6"/>
  <c r="G24" i="6"/>
  <c r="E24" i="6"/>
  <c r="H24" i="6" s="1"/>
  <c r="E23" i="6"/>
  <c r="H23" i="6" s="1"/>
  <c r="E22" i="6"/>
  <c r="E21" i="6"/>
  <c r="H21" i="6" s="1"/>
  <c r="H20" i="6"/>
  <c r="H19" i="6"/>
  <c r="E19" i="6"/>
  <c r="H18" i="6"/>
  <c r="E17" i="6"/>
  <c r="D17" i="6"/>
  <c r="C17" i="6"/>
  <c r="G16" i="6"/>
  <c r="E16" i="6"/>
  <c r="H16" i="6" s="1"/>
  <c r="F15" i="6"/>
  <c r="G15" i="6" s="1"/>
  <c r="G9" i="6" s="1"/>
  <c r="E15" i="6"/>
  <c r="H14" i="6"/>
  <c r="E14" i="6"/>
  <c r="E13" i="6"/>
  <c r="E12" i="6"/>
  <c r="H12" i="6" s="1"/>
  <c r="E11" i="6"/>
  <c r="H11" i="6" s="1"/>
  <c r="E10" i="6"/>
  <c r="H10" i="6" s="1"/>
  <c r="E9" i="6"/>
  <c r="D9" i="6"/>
  <c r="C9" i="6"/>
  <c r="I45" i="5"/>
  <c r="G15" i="7" l="1"/>
  <c r="G17" i="7"/>
  <c r="G19" i="7"/>
  <c r="G21" i="7"/>
  <c r="H73" i="6"/>
  <c r="H15" i="6"/>
  <c r="H25" i="6"/>
  <c r="G73" i="6"/>
  <c r="F9" i="6"/>
  <c r="H9" i="6" s="1"/>
  <c r="F22" i="6"/>
  <c r="E27" i="6"/>
  <c r="H27" i="6" s="1"/>
  <c r="F69" i="6"/>
  <c r="H69" i="6" s="1"/>
  <c r="F73" i="6"/>
  <c r="G43" i="5"/>
  <c r="H14" i="5"/>
  <c r="F8" i="4"/>
  <c r="F17" i="6" l="1"/>
  <c r="G22" i="6"/>
  <c r="G17" i="6" s="1"/>
  <c r="H22" i="6"/>
  <c r="H17" i="6" s="1"/>
  <c r="G69" i="6"/>
  <c r="D81" i="6"/>
  <c r="E81" i="6"/>
  <c r="D9" i="8"/>
  <c r="E9" i="8"/>
  <c r="F9" i="8"/>
  <c r="G9" i="8"/>
  <c r="H9" i="8"/>
  <c r="G67" i="1" l="1"/>
  <c r="G62" i="1"/>
  <c r="G56" i="1"/>
  <c r="G41" i="1"/>
  <c r="G46" i="1" s="1"/>
  <c r="G37" i="1"/>
  <c r="G30" i="1"/>
  <c r="G25" i="1"/>
  <c r="G22" i="1"/>
  <c r="G18" i="1"/>
  <c r="G8" i="1"/>
  <c r="C30" i="1"/>
  <c r="C24" i="1"/>
  <c r="F81" i="6" l="1"/>
  <c r="H81" i="6"/>
  <c r="G81" i="6"/>
  <c r="G58" i="1"/>
  <c r="B8" i="7" l="1"/>
  <c r="C8" i="7"/>
  <c r="C27" i="13" l="1"/>
  <c r="D27" i="13"/>
  <c r="E27" i="13"/>
  <c r="F27" i="13"/>
  <c r="G27" i="13"/>
  <c r="B27" i="13"/>
  <c r="C5" i="13"/>
  <c r="D5" i="13"/>
  <c r="E5" i="13"/>
  <c r="F5" i="13"/>
  <c r="G5" i="13"/>
  <c r="B5" i="13"/>
  <c r="C30" i="12" l="1"/>
  <c r="D30" i="12"/>
  <c r="E30" i="12"/>
  <c r="F30" i="12"/>
  <c r="G30" i="12"/>
  <c r="B30" i="12"/>
  <c r="G6" i="12"/>
  <c r="F6" i="12"/>
  <c r="C26" i="7"/>
  <c r="B26" i="7"/>
  <c r="C8" i="9"/>
  <c r="C31" i="9" s="1"/>
  <c r="D8" i="9"/>
  <c r="D31" i="9" s="1"/>
  <c r="E8" i="9"/>
  <c r="E31" i="9" s="1"/>
  <c r="F8" i="9"/>
  <c r="F31" i="9" s="1"/>
  <c r="B8" i="9"/>
  <c r="B31" i="9" s="1"/>
  <c r="G9" i="9"/>
  <c r="G8" i="9" s="1"/>
  <c r="G31" i="9" s="1"/>
  <c r="D82" i="8"/>
  <c r="E82" i="8"/>
  <c r="F82" i="8"/>
  <c r="G82" i="8"/>
  <c r="H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H73" i="5" s="1"/>
  <c r="D43" i="5"/>
  <c r="D73" i="5" s="1"/>
  <c r="I19" i="5"/>
  <c r="I17" i="5"/>
  <c r="D8" i="7" l="1"/>
  <c r="D26" i="7" s="1"/>
  <c r="I16" i="5"/>
  <c r="I14" i="5"/>
  <c r="I13" i="5"/>
  <c r="I43" i="5" s="1"/>
  <c r="I73" i="5" l="1"/>
  <c r="F8" i="7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E60" i="4" s="1"/>
  <c r="E61" i="4" s="1"/>
  <c r="F51" i="4"/>
  <c r="D51" i="4"/>
  <c r="D60" i="4" s="1"/>
  <c r="D61" i="4" s="1"/>
  <c r="E38" i="4"/>
  <c r="F38" i="4"/>
  <c r="D38" i="4"/>
  <c r="D45" i="4"/>
  <c r="E41" i="4"/>
  <c r="E45" i="4" s="1"/>
  <c r="F41" i="4"/>
  <c r="D41" i="4"/>
  <c r="E17" i="4"/>
  <c r="F17" i="4"/>
  <c r="D17" i="4"/>
  <c r="E13" i="4"/>
  <c r="F13" i="4"/>
  <c r="D13" i="4"/>
  <c r="E8" i="4"/>
  <c r="D8" i="4"/>
  <c r="D19" i="2"/>
  <c r="E19" i="2"/>
  <c r="F19" i="2"/>
  <c r="H19" i="2"/>
  <c r="I19" i="2"/>
  <c r="C19" i="2"/>
  <c r="G19" i="2"/>
  <c r="E21" i="4" l="1"/>
  <c r="E22" i="4" s="1"/>
  <c r="E23" i="4" s="1"/>
  <c r="E32" i="4" s="1"/>
  <c r="F45" i="4"/>
  <c r="F21" i="4"/>
  <c r="F22" i="4" s="1"/>
  <c r="F60" i="4"/>
  <c r="F61" i="4" s="1"/>
  <c r="D21" i="4"/>
  <c r="D22" i="4" s="1"/>
  <c r="D23" i="4" s="1"/>
  <c r="D32" i="4" s="1"/>
  <c r="G8" i="7"/>
  <c r="G26" i="7" s="1"/>
  <c r="F23" i="4"/>
  <c r="F32" i="4" s="1"/>
  <c r="F67" i="1"/>
  <c r="F78" i="1" s="1"/>
  <c r="G78" i="1"/>
  <c r="F62" i="1"/>
  <c r="F56" i="1"/>
  <c r="F41" i="1"/>
  <c r="F37" i="1"/>
  <c r="F30" i="1"/>
  <c r="F25" i="1"/>
  <c r="F22" i="1"/>
  <c r="F18" i="1"/>
  <c r="F8" i="1"/>
  <c r="C8" i="1"/>
  <c r="C16" i="1"/>
  <c r="C59" i="1"/>
  <c r="B59" i="1"/>
  <c r="B30" i="1"/>
  <c r="B24" i="1"/>
  <c r="B16" i="1"/>
  <c r="B8" i="1"/>
  <c r="B46" i="1" l="1"/>
  <c r="G80" i="1"/>
  <c r="B61" i="1"/>
  <c r="F46" i="1"/>
  <c r="F58" i="1" s="1"/>
  <c r="F80" i="1" s="1"/>
  <c r="C46" i="1"/>
  <c r="C61" i="1" s="1"/>
  <c r="C82" i="8"/>
  <c r="C9" i="8"/>
</calcChain>
</file>

<file path=xl/sharedStrings.xml><?xml version="1.0" encoding="utf-8"?>
<sst xmlns="http://schemas.openxmlformats.org/spreadsheetml/2006/main" count="1119" uniqueCount="743">
  <si>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</si>
  <si>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</si>
  <si>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</si>
  <si>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</si>
  <si>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</si>
  <si>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</si>
  <si>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</si>
  <si>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</si>
  <si>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</si>
  <si>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</si>
  <si>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</si>
  <si>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</si>
  <si>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</si>
  <si>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</si>
  <si>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</si>
  <si>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</si>
  <si>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</si>
  <si>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</si>
  <si>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</si>
  <si>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</si>
  <si>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</si>
  <si>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</si>
  <si>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</si>
  <si>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</si>
  <si>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</si>
  <si>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</si>
  <si>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</si>
  <si>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</si>
  <si>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</si>
  <si>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</si>
  <si>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</si>
  <si>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</si>
  <si>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</si>
  <si>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</si>
  <si>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</si>
  <si>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</si>
  <si>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</si>
  <si>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</si>
  <si>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</si>
  <si>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</si>
  <si>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</si>
  <si>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</si>
  <si>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</si>
  <si>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</si>
  <si>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</si>
  <si>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</si>
  <si>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</si>
  <si>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</si>
  <si>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</si>
  <si>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</si>
  <si>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</si>
  <si>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</si>
  <si>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</si>
  <si>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</si>
  <si>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</si>
  <si>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</si>
  <si>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</si>
  <si>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</si>
  <si>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</si>
  <si>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</si>
  <si>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</si>
  <si>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</si>
  <si>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</si>
  <si>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</si>
  <si>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</si>
  <si>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</si>
  <si>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</si>
  <si>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</si>
  <si>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</si>
  <si>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</si>
  <si>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</si>
  <si>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</si>
  <si>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</si>
  <si>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</si>
  <si>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</si>
  <si>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</si>
  <si>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</si>
  <si>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</si>
  <si>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</si>
  <si>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</si>
  <si>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</si>
  <si>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</si>
  <si>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</si>
  <si>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</si>
  <si>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</si>
  <si>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</si>
  <si>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</si>
  <si>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</si>
  <si>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</si>
  <si>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</si>
  <si>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</si>
  <si>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</si>
  <si>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</si>
  <si>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</si>
  <si>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</si>
  <si>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</si>
  <si>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</si>
  <si>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</si>
  <si>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</si>
  <si>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</si>
  <si>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</si>
  <si>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</si>
  <si>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</si>
  <si>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</si>
  <si>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</si>
  <si>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</si>
  <si>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</si>
  <si>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</si>
  <si>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</si>
  <si>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</si>
  <si>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</si>
  <si>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</si>
  <si>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</si>
  <si>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</si>
  <si>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</si>
  <si>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</si>
  <si>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</si>
  <si>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</si>
  <si>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</si>
  <si>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</si>
  <si>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</si>
  <si>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</si>
  <si>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</si>
  <si>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</si>
  <si>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</si>
  <si>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</si>
  <si>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</si>
  <si>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</si>
  <si>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</si>
  <si>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</si>
  <si>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</si>
  <si>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</si>
  <si>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</si>
  <si>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</si>
  <si>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</si>
  <si>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</si>
  <si>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</si>
  <si>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</si>
  <si>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</si>
  <si>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</si>
  <si>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</si>
  <si>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</si>
  <si>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</si>
  <si>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</si>
  <si>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</si>
  <si>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</si>
  <si>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</si>
  <si>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</si>
  <si>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</si>
  <si>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</si>
  <si>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</si>
  <si>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</si>
  <si>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</si>
  <si>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</si>
  <si>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</si>
  <si>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</si>
  <si>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</si>
  <si>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</si>
  <si>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</si>
  <si>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</si>
  <si>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</si>
  <si>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</si>
  <si>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</si>
  <si>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</si>
  <si>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</si>
  <si>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</si>
  <si>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</si>
  <si>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</si>
  <si>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</si>
  <si>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</si>
  <si>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</si>
  <si>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</si>
  <si>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</si>
  <si>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</si>
  <si>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</si>
  <si>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</si>
  <si>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</si>
  <si>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</si>
  <si>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</si>
  <si>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</si>
  <si>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</si>
  <si>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</si>
  <si>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</si>
  <si>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</si>
  <si>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</si>
  <si>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</si>
  <si>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</si>
  <si>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</si>
  <si>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</si>
  <si>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</si>
  <si>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</si>
  <si>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</si>
  <si>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</si>
  <si>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</si>
  <si>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</si>
  <si>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</si>
  <si>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</si>
  <si>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</si>
  <si>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</si>
  <si>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</si>
  <si>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</si>
  <si>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</si>
  <si>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</si>
  <si>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</si>
  <si>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</si>
  <si>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</si>
  <si>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</si>
  <si>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</si>
  <si>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</si>
  <si>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</si>
  <si>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</si>
  <si>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</si>
  <si>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</si>
  <si>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</si>
  <si>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</si>
  <si>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</si>
  <si>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</si>
  <si>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</si>
  <si>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</si>
  <si>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</si>
  <si>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</si>
  <si>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</si>
  <si>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</si>
  <si>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</si>
  <si>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</si>
  <si>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</si>
  <si>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</si>
  <si>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</si>
  <si>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</si>
  <si>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</si>
  <si>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</si>
  <si>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</si>
  <si>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</si>
  <si>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</si>
  <si>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</si>
  <si>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</si>
  <si>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</si>
  <si>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</si>
  <si>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</si>
  <si>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</si>
  <si>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</si>
  <si>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</si>
  <si>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</si>
  <si>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</si>
  <si>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</si>
  <si>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</si>
  <si>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</si>
  <si>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</si>
  <si>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</si>
  <si>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</si>
  <si>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</si>
  <si>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</si>
  <si>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</si>
  <si>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</si>
  <si>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</si>
  <si>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</si>
  <si>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</si>
  <si>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</si>
  <si>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</si>
  <si>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</si>
  <si>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</si>
  <si>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</si>
  <si>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</si>
  <si>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</si>
  <si>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</si>
  <si>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</si>
  <si>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</si>
  <si>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</si>
  <si>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</si>
  <si>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</si>
  <si>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</si>
  <si>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</si>
  <si>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</si>
  <si>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</si>
  <si>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</si>
  <si>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</si>
  <si>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</si>
  <si>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</si>
  <si>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</si>
  <si>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</si>
  <si>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</si>
  <si>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</si>
  <si>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</si>
  <si>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</si>
  <si>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</si>
  <si>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</si>
  <si>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</si>
  <si>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</si>
  <si>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</si>
  <si>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</si>
  <si>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</si>
  <si>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</si>
  <si>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</si>
  <si>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</si>
  <si>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</si>
  <si>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</si>
  <si>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</si>
  <si>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</si>
  <si>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</si>
  <si>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</si>
  <si>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</si>
  <si>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</si>
  <si>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</si>
  <si>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</si>
  <si>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</si>
  <si>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</si>
  <si>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</si>
  <si>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</si>
  <si>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</si>
  <si>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</si>
  <si>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</si>
  <si>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</si>
  <si>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</si>
  <si>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</si>
  <si>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</si>
  <si>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</si>
  <si>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</si>
  <si>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</si>
  <si>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</si>
  <si>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</si>
  <si>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</si>
  <si>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</si>
  <si>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</si>
  <si>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</si>
  <si>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</si>
  <si>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</si>
  <si>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</si>
  <si>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</si>
  <si>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</si>
  <si>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</si>
  <si>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</si>
  <si>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</si>
  <si>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</si>
  <si>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</si>
  <si>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</si>
  <si>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</si>
  <si>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</si>
  <si>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</si>
  <si>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</si>
  <si>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</si>
  <si>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</si>
  <si>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</si>
  <si>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</si>
  <si>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</si>
  <si>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</si>
  <si>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</si>
  <si>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</si>
  <si>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</si>
  <si>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</si>
  <si>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</si>
  <si>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</si>
  <si>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</si>
  <si>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</si>
  <si>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</si>
  <si>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</si>
  <si>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</si>
  <si>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</si>
  <si>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</si>
  <si>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</si>
  <si>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</si>
  <si>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</si>
  <si>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</si>
  <si>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</si>
  <si>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</si>
  <si>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</si>
  <si>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</si>
  <si>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</si>
  <si>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</si>
  <si>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</si>
  <si>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</si>
  <si>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</si>
  <si>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</si>
  <si>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</si>
  <si>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</si>
  <si>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</si>
  <si>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</si>
  <si>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</si>
  <si>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</si>
  <si>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</si>
  <si>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</si>
  <si>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</si>
  <si>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</si>
  <si>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</si>
  <si>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</si>
  <si>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</si>
  <si>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</si>
  <si>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</si>
  <si>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</si>
  <si>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</si>
  <si>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</si>
  <si>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</si>
  <si>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</si>
  <si>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</si>
  <si>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</si>
  <si>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</si>
  <si>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</si>
  <si>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</si>
  <si>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</si>
  <si>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</si>
  <si>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</si>
  <si>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</si>
  <si>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</si>
  <si>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</si>
  <si>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</si>
  <si>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</si>
  <si>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</si>
  <si>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</si>
  <si>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</si>
  <si>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</si>
  <si>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</si>
  <si>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</si>
  <si>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</si>
  <si>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</si>
  <si>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</si>
  <si>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</si>
  <si>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</si>
  <si>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</si>
  <si>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</si>
  <si>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</si>
  <si>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</si>
  <si>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</si>
  <si>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</si>
  <si>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</si>
  <si>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</si>
  <si>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</si>
  <si>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</si>
  <si>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</si>
  <si>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</si>
  <si>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</si>
  <si>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</si>
  <si>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</si>
  <si>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</si>
  <si>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</si>
  <si>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</si>
  <si>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</si>
  <si>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</si>
  <si>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</si>
  <si>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</si>
  <si>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</si>
  <si>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</si>
  <si>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</si>
  <si>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</si>
  <si>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</si>
  <si>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</si>
  <si>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</si>
  <si>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</si>
  <si>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</si>
  <si>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</si>
  <si>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</si>
  <si>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</si>
  <si>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</si>
  <si>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</si>
  <si>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</si>
  <si>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</si>
  <si>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</si>
  <si>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</si>
  <si>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</si>
  <si>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</si>
  <si>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</si>
  <si>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</si>
  <si>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</si>
  <si>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</si>
  <si>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</si>
  <si>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</si>
  <si>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</si>
  <si>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</si>
  <si>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</si>
  <si>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</si>
  <si>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</si>
  <si>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</si>
  <si>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</si>
  <si>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</si>
  <si>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</si>
  <si>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</si>
  <si>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</si>
  <si>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</si>
  <si>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</si>
  <si>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</si>
  <si>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</si>
  <si>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</si>
  <si>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</si>
  <si>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</si>
  <si>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</si>
  <si>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</si>
  <si>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</si>
  <si>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</si>
  <si>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</si>
  <si>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</si>
  <si>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</si>
  <si>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</si>
  <si>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</si>
  <si>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</si>
  <si>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</si>
  <si>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</si>
  <si>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</si>
  <si>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</si>
  <si>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</si>
  <si>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</si>
  <si>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</si>
  <si>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</si>
  <si>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</si>
  <si>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</si>
  <si>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</si>
  <si>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</si>
  <si>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</si>
  <si>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</si>
  <si>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</si>
  <si>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</si>
  <si>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</si>
  <si>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</si>
  <si>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</si>
  <si>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</si>
  <si>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</si>
  <si>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</si>
  <si>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</si>
  <si>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</si>
  <si>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</si>
  <si>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</si>
  <si>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</si>
  <si>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</si>
  <si>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</si>
  <si>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</si>
  <si>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</si>
  <si>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</si>
  <si>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</si>
  <si>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</si>
  <si>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</si>
  <si>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</si>
  <si>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</si>
  <si>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</si>
  <si>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</si>
  <si>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</si>
  <si>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</si>
  <si>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</si>
  <si>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</si>
  <si>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</si>
  <si>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</si>
  <si>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</si>
  <si>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</si>
  <si>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</si>
  <si>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</si>
  <si>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</si>
  <si>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</si>
  <si>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</si>
  <si>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</si>
  <si>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</si>
  <si>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</si>
  <si>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</si>
  <si>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</si>
  <si>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</si>
  <si>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</si>
  <si>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</si>
  <si>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</si>
  <si>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</si>
  <si>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</si>
  <si>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</si>
  <si>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</si>
  <si>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</si>
  <si>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</si>
  <si>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</si>
  <si>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</si>
  <si>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</si>
  <si>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</si>
  <si>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</si>
  <si>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</si>
  <si>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</si>
  <si>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</si>
  <si>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</si>
  <si>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</si>
  <si>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</si>
  <si>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</si>
  <si>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</si>
  <si>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</si>
  <si>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</si>
  <si>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</si>
  <si>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</si>
  <si>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</si>
  <si>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</si>
  <si>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</si>
  <si>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</si>
  <si>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</si>
  <si>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</si>
  <si>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</si>
  <si>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</si>
  <si>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</si>
  <si>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</si>
  <si>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</si>
  <si>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</si>
  <si>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</si>
  <si>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</si>
  <si>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</si>
  <si>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</si>
  <si>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</si>
  <si>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</si>
  <si>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</si>
  <si>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</si>
  <si>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</si>
  <si>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</si>
  <si>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</si>
  <si>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</si>
  <si>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</si>
  <si>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</si>
  <si>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</si>
  <si>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</si>
  <si>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</si>
  <si>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</si>
  <si>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</si>
  <si>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</si>
  <si>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</si>
  <si>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</si>
  <si>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</si>
  <si>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</si>
  <si>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</si>
  <si>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</si>
  <si>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</si>
  <si>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</si>
  <si>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</si>
  <si>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</si>
  <si>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</si>
  <si>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</si>
  <si>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</si>
  <si>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</si>
  <si>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</si>
  <si>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</si>
  <si>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</si>
  <si>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</si>
  <si>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Concepto </t>
  </si>
  <si>
    <t>Bajo protesta de decir verdad declaramos que los Estados Financieros y sus Notas son razonablemente correctos y responsabilidad del emisor</t>
  </si>
  <si>
    <t>Mtra. Elizabeth Piedras Martinez</t>
  </si>
  <si>
    <t>C.P. Janeth Miriam Romano Torres</t>
  </si>
  <si>
    <t>Consejera Presidenta</t>
  </si>
  <si>
    <t>Directora Administrativa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</si>
  <si>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</si>
  <si>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</si>
  <si>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</si>
  <si>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</si>
  <si>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</si>
  <si>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</si>
  <si>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</si>
  <si>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</si>
  <si>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</si>
  <si>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</si>
  <si>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</si>
  <si>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</si>
  <si>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</si>
  <si>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</si>
  <si>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</si>
  <si>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</si>
  <si>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</si>
  <si>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</si>
  <si>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</si>
  <si>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</si>
  <si>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</si>
  <si>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</si>
  <si>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</si>
  <si>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</si>
  <si>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</si>
  <si>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</si>
  <si>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</si>
  <si>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</si>
  <si>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</si>
  <si>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</si>
  <si>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</si>
  <si>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</si>
  <si>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</si>
  <si>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</si>
  <si>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</si>
  <si>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</si>
  <si>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</si>
  <si>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</si>
  <si>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</si>
  <si>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</si>
  <si>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</si>
  <si>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</si>
  <si>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</si>
  <si>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</si>
  <si>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</si>
  <si>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</si>
  <si>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</si>
  <si>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</si>
  <si>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</si>
  <si>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</si>
  <si>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</si>
  <si>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</si>
  <si>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</si>
  <si>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</si>
  <si>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</si>
  <si>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</si>
  <si>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</si>
  <si>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</si>
  <si>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</si>
  <si>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</si>
  <si>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</si>
  <si>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</si>
  <si>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</si>
  <si>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</si>
  <si>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</si>
  <si>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</si>
  <si>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</si>
  <si>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</si>
  <si>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</si>
  <si>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</si>
  <si>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</si>
  <si>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</si>
  <si>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Año del Ejercicio Vigente 2016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</si>
  <si>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</si>
  <si>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</si>
  <si>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</si>
  <si>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</si>
  <si>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</si>
  <si>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</si>
  <si>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</si>
  <si>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</si>
  <si>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</si>
  <si>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</si>
  <si>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</si>
  <si>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</si>
  <si>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</si>
  <si>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</si>
  <si>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</si>
  <si>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</si>
  <si>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</si>
  <si>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t>Monto pagado de la inversión al 31 de diciembre de 2016</t>
  </si>
  <si>
    <t>Monto pagado de la inversión actualizado al 31 de diciembre 2016</t>
  </si>
  <si>
    <t>Saldo pendiente por pagar de la inversión al 31 de diciembre de 2016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</si>
  <si>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</si>
  <si>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</si>
  <si>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www.itetlax.org.mx/transparencia</t>
  </si>
  <si>
    <t xml:space="preserve"> </t>
  </si>
  <si>
    <t>Mtra. Elizabeth Piedras Martínez</t>
  </si>
  <si>
    <t>Se cumplio el Desempeño institucional del "ITE"; con base en su plan rector de acción 2015-2016.</t>
  </si>
  <si>
    <t>desempeño institucional</t>
  </si>
  <si>
    <t>Falta de sesempeño de las areas</t>
  </si>
  <si>
    <t>al 31 de diciembre de 2016</t>
  </si>
  <si>
    <t>Al 01 de enero de 2017 y al 30 de junio de 2017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</si>
  <si>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</si>
  <si>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</si>
  <si>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</si>
  <si>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</si>
  <si>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</si>
  <si>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Del 1 de enero al 30 de junio de 2017</t>
  </si>
  <si>
    <t>El instituto no cuenta con deuda alguna</t>
  </si>
  <si>
    <t>Al 01 de enero de 2017 y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</si>
</sst>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6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Fill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43" fontId="13" fillId="0" borderId="0" xfId="1" applyFont="1" applyFill="1" applyBorder="1"/>
    <xf numFmtId="0" fontId="2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13" fillId="0" borderId="25" xfId="0" applyFont="1" applyFill="1" applyBorder="1" applyProtection="1">
      <protection locked="0"/>
    </xf>
    <xf numFmtId="43" fontId="13" fillId="0" borderId="0" xfId="1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vertical="top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25" xfId="0" applyFont="1" applyFill="1" applyBorder="1" applyAlignment="1">
      <alignment vertical="top"/>
    </xf>
    <xf numFmtId="43" fontId="13" fillId="0" borderId="25" xfId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/>
    <xf numFmtId="43" fontId="13" fillId="0" borderId="25" xfId="1" applyFont="1" applyFill="1" applyBorder="1"/>
    <xf numFmtId="0" fontId="13" fillId="0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3" fillId="0" borderId="7" xfId="0" applyNumberFormat="1" applyFont="1" applyBorder="1" applyAlignment="1">
      <alignment horizontal="right" vertical="center"/>
    </xf>
    <xf numFmtId="0" fontId="0" fillId="0" borderId="25" xfId="0" applyBorder="1"/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/>
    </xf>
    <xf numFmtId="0" fontId="0" fillId="0" borderId="25" xfId="0" applyBorder="1" applyAlignment="1"/>
    <xf numFmtId="0" fontId="0" fillId="0" borderId="0" xfId="0" applyBorder="1" applyAlignment="1"/>
    <xf numFmtId="0" fontId="0" fillId="0" borderId="0" xfId="0" applyBorder="1"/>
    <xf numFmtId="15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vertical="top"/>
    </xf>
    <xf numFmtId="0" fontId="13" fillId="6" borderId="0" xfId="0" applyFont="1" applyFill="1" applyBorder="1"/>
    <xf numFmtId="43" fontId="13" fillId="6" borderId="0" xfId="1" applyFont="1" applyFill="1" applyBorder="1"/>
    <xf numFmtId="0" fontId="2" fillId="6" borderId="0" xfId="0" applyFont="1" applyFill="1"/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top"/>
    </xf>
    <xf numFmtId="0" fontId="14" fillId="6" borderId="0" xfId="0" applyFont="1" applyFill="1" applyBorder="1" applyAlignment="1">
      <alignment vertical="top"/>
    </xf>
    <xf numFmtId="0" fontId="13" fillId="6" borderId="0" xfId="0" applyFont="1" applyFill="1" applyBorder="1" applyAlignment="1">
      <alignment horizontal="right"/>
    </xf>
    <xf numFmtId="43" fontId="13" fillId="6" borderId="0" xfId="1" applyFont="1" applyFill="1" applyBorder="1" applyAlignment="1">
      <alignment vertical="top"/>
    </xf>
    <xf numFmtId="0" fontId="13" fillId="6" borderId="0" xfId="0" applyFont="1" applyFill="1" applyBorder="1" applyAlignment="1" applyProtection="1">
      <alignment vertical="top" wrapText="1"/>
      <protection locked="0"/>
    </xf>
    <xf numFmtId="0" fontId="2" fillId="6" borderId="0" xfId="0" applyFont="1" applyFill="1" applyAlignment="1"/>
    <xf numFmtId="0" fontId="16" fillId="0" borderId="0" xfId="0" applyFont="1"/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horizontal="left" vertical="top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/>
    <xf numFmtId="0" fontId="15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0" borderId="6" xfId="0" applyFont="1" applyBorder="1"/>
    <xf numFmtId="0" fontId="1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4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43" fontId="13" fillId="0" borderId="0" xfId="1" applyFont="1" applyFill="1" applyBorder="1" applyAlignment="1">
      <alignment vertical="top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19" fillId="0" borderId="0" xfId="0" applyFont="1" applyBorder="1"/>
    <xf numFmtId="0" fontId="15" fillId="2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15" fillId="2" borderId="33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3" fillId="6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3" fontId="1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4" fillId="3" borderId="7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15" fillId="6" borderId="0" xfId="0" applyNumberFormat="1" applyFont="1" applyFill="1" applyBorder="1" applyAlignment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4" xfId="0" applyNumberFormat="1" applyFont="1" applyFill="1" applyBorder="1" applyAlignment="1">
      <alignment horizontal="right" vertical="center"/>
    </xf>
    <xf numFmtId="3" fontId="15" fillId="6" borderId="6" xfId="0" applyNumberFormat="1" applyFont="1" applyFill="1" applyBorder="1" applyAlignment="1">
      <alignment horizontal="right" vertical="center" wrapText="1"/>
    </xf>
    <xf numFmtId="3" fontId="15" fillId="6" borderId="7" xfId="0" applyNumberFormat="1" applyFont="1" applyFill="1" applyBorder="1" applyAlignment="1">
      <alignment horizontal="right" vertical="center" wrapText="1"/>
    </xf>
    <xf numFmtId="3" fontId="2" fillId="6" borderId="6" xfId="0" applyNumberFormat="1" applyFont="1" applyFill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2" fillId="0" borderId="7" xfId="0" applyFont="1" applyBorder="1"/>
    <xf numFmtId="3" fontId="15" fillId="6" borderId="2" xfId="0" applyNumberFormat="1" applyFont="1" applyFill="1" applyBorder="1" applyAlignment="1">
      <alignment horizontal="right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3" fontId="2" fillId="6" borderId="9" xfId="0" applyNumberFormat="1" applyFont="1" applyFill="1" applyBorder="1" applyAlignment="1">
      <alignment horizontal="right" vertical="center" wrapText="1"/>
    </xf>
    <xf numFmtId="3" fontId="2" fillId="6" borderId="10" xfId="0" applyNumberFormat="1" applyFont="1" applyFill="1" applyBorder="1" applyAlignment="1">
      <alignment horizontal="right" vertical="center" wrapText="1"/>
    </xf>
    <xf numFmtId="3" fontId="2" fillId="6" borderId="1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6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justify" vertical="center" wrapText="1"/>
    </xf>
    <xf numFmtId="0" fontId="15" fillId="6" borderId="1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justify" vertical="center"/>
    </xf>
    <xf numFmtId="0" fontId="15" fillId="0" borderId="11" xfId="0" applyFont="1" applyBorder="1" applyAlignment="1">
      <alignment horizontal="justify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13" fillId="0" borderId="25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>
      <alignment horizontal="left" vertical="top"/>
    </xf>
    <xf numFmtId="0" fontId="13" fillId="6" borderId="25" xfId="0" applyFont="1" applyFill="1" applyBorder="1" applyAlignment="1" applyProtection="1">
      <alignment horizontal="center"/>
      <protection locked="0"/>
    </xf>
    <xf numFmtId="0" fontId="2" fillId="6" borderId="26" xfId="0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9" xfId="0" applyFont="1" applyBorder="1" applyAlignment="1">
      <alignment horizontal="justify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/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/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/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/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/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/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/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/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849318</xdr:colOff>
      <xdr:row>84</xdr:row>
      <xdr:rowOff>189492</xdr:rowOff>
    </xdr:from>
    <xdr:to>
      <xdr:col>6</xdr:col>
      <xdr:colOff>71106</xdr:colOff>
      <xdr:row>84</xdr:row>
      <xdr:rowOff>189492</xdr:rowOff>
    </xdr:to>
    <xdr:cxnSp macro="">
      <xdr:nvCxnSpPr>
        <xdr:cNvPr id="7" name="Conector recto 6"/>
        <xdr:cNvCxnSpPr/>
      </xdr:nvCxnSpPr>
      <xdr:spPr>
        <a:xfrm>
          <a:off x="3765433" y="19818319"/>
          <a:ext cx="19254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/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/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/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/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/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/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/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/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/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/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/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/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etlax.org.mx/transparencia" TargetMode="External"/><Relationship Id="rId2" Type="http://schemas.openxmlformats.org/officeDocument/2006/relationships/hyperlink" Target="http://www.itetlax.org.mx/transparencia" TargetMode="External"/><Relationship Id="rId1" Type="http://schemas.openxmlformats.org/officeDocument/2006/relationships/hyperlink" Target="http://www.itetlax.org.mx/transparencia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380" t="s">
        <v>120</v>
      </c>
      <c r="B1" s="381"/>
      <c r="C1" s="381"/>
      <c r="D1" s="381"/>
      <c r="E1" s="381"/>
      <c r="F1" s="381"/>
      <c r="G1" s="382"/>
      <c r="H1" s="154"/>
      <c r="I1" s="154"/>
    </row>
    <row r="2" spans="1:9" x14ac:dyDescent="0.25">
      <c r="A2" s="383" t="s">
        <v>0</v>
      </c>
      <c r="B2" s="384"/>
      <c r="C2" s="384"/>
      <c r="D2" s="384"/>
      <c r="E2" s="384"/>
      <c r="F2" s="384"/>
      <c r="G2" s="385"/>
      <c r="H2" s="154"/>
      <c r="I2" s="154"/>
    </row>
    <row r="3" spans="1:9" x14ac:dyDescent="0.25">
      <c r="A3" s="383" t="s">
        <v>742</v>
      </c>
      <c r="B3" s="384"/>
      <c r="C3" s="384"/>
      <c r="D3" s="384"/>
      <c r="E3" s="384"/>
      <c r="F3" s="384"/>
      <c r="G3" s="385"/>
      <c r="H3" s="154"/>
      <c r="I3" s="154"/>
    </row>
    <row r="4" spans="1:9" ht="15.75" thickBot="1" x14ac:dyDescent="0.3">
      <c r="A4" s="386" t="s">
        <v>1</v>
      </c>
      <c r="B4" s="387"/>
      <c r="C4" s="387"/>
      <c r="D4" s="387"/>
      <c r="E4" s="387"/>
      <c r="F4" s="387"/>
      <c r="G4" s="388"/>
      <c r="H4" s="154"/>
      <c r="I4" s="154"/>
    </row>
    <row r="5" spans="1:9" ht="15.75" thickBot="1" x14ac:dyDescent="0.3">
      <c r="A5" s="306" t="s">
        <v>626</v>
      </c>
      <c r="B5" s="305">
        <v>2017</v>
      </c>
      <c r="C5" s="305">
        <v>2016</v>
      </c>
      <c r="D5" s="397" t="s">
        <v>626</v>
      </c>
      <c r="E5" s="398"/>
      <c r="F5" s="305">
        <v>2017</v>
      </c>
      <c r="G5" s="305">
        <v>2016</v>
      </c>
      <c r="H5" s="154"/>
      <c r="I5" s="154"/>
    </row>
    <row r="6" spans="1:9" x14ac:dyDescent="0.25">
      <c r="A6" s="156" t="s">
        <v>3</v>
      </c>
      <c r="B6" s="157"/>
      <c r="C6" s="157"/>
      <c r="D6" s="393" t="s">
        <v>4</v>
      </c>
      <c r="E6" s="394"/>
      <c r="F6" s="157"/>
      <c r="G6" s="157"/>
      <c r="H6" s="154"/>
      <c r="I6" s="154"/>
    </row>
    <row r="7" spans="1:9" x14ac:dyDescent="0.25">
      <c r="A7" s="156" t="s">
        <v>5</v>
      </c>
      <c r="B7" s="142"/>
      <c r="C7" s="142"/>
      <c r="D7" s="389" t="s">
        <v>6</v>
      </c>
      <c r="E7" s="390"/>
      <c r="F7" s="142"/>
      <c r="G7" s="142"/>
      <c r="H7" s="154"/>
      <c r="I7" s="154"/>
    </row>
    <row r="8" spans="1:9" ht="15.75" customHeight="1" x14ac:dyDescent="0.25">
      <c r="A8" s="158" t="s">
        <v>7</v>
      </c>
      <c r="B8" s="157">
        <f>SUM(B9:B15)</f>
        <v>15282849.42</v>
      </c>
      <c r="C8" s="157">
        <f>SUM(C9:C15)</f>
        <v>9597417.3599999994</v>
      </c>
      <c r="D8" s="391" t="s">
        <v>8</v>
      </c>
      <c r="E8" s="392"/>
      <c r="F8" s="157">
        <f>SUM(F9:F17)</f>
        <v>1174629.3599999999</v>
      </c>
      <c r="G8" s="157">
        <f>SUM(G9:G17)</f>
        <v>1632461.75</v>
      </c>
      <c r="H8" s="154"/>
      <c r="I8" s="154"/>
    </row>
    <row r="9" spans="1:9" ht="15" customHeight="1" x14ac:dyDescent="0.25">
      <c r="A9" s="158" t="s">
        <v>9</v>
      </c>
      <c r="B9" s="142">
        <v>14571.48</v>
      </c>
      <c r="C9" s="142">
        <v>14571.48</v>
      </c>
      <c r="D9" s="391" t="s">
        <v>10</v>
      </c>
      <c r="E9" s="392"/>
      <c r="F9" s="142">
        <v>217054.6</v>
      </c>
      <c r="G9" s="142">
        <v>217054.91</v>
      </c>
      <c r="H9" s="154"/>
      <c r="I9" s="154"/>
    </row>
    <row r="10" spans="1:9" ht="15" customHeight="1" x14ac:dyDescent="0.25">
      <c r="A10" s="158" t="s">
        <v>11</v>
      </c>
      <c r="B10" s="142">
        <v>7553988.7599999998</v>
      </c>
      <c r="C10" s="142">
        <v>2229952.13</v>
      </c>
      <c r="D10" s="391" t="s">
        <v>12</v>
      </c>
      <c r="E10" s="392"/>
      <c r="F10" s="142">
        <v>52089.75</v>
      </c>
      <c r="G10" s="142">
        <v>-32133.97</v>
      </c>
      <c r="H10" s="154"/>
      <c r="I10" s="154"/>
    </row>
    <row r="11" spans="1:9" ht="15" customHeight="1" x14ac:dyDescent="0.25">
      <c r="A11" s="158" t="s">
        <v>13</v>
      </c>
      <c r="B11" s="142">
        <v>0</v>
      </c>
      <c r="C11" s="142">
        <v>0</v>
      </c>
      <c r="D11" s="391" t="s">
        <v>14</v>
      </c>
      <c r="E11" s="392"/>
      <c r="F11" s="142">
        <v>0</v>
      </c>
      <c r="G11" s="142">
        <v>0</v>
      </c>
      <c r="H11" s="154"/>
      <c r="I11" s="154"/>
    </row>
    <row r="12" spans="1:9" ht="15" customHeight="1" x14ac:dyDescent="0.25">
      <c r="A12" s="158" t="s">
        <v>15</v>
      </c>
      <c r="B12" s="142">
        <v>7709289.1799999997</v>
      </c>
      <c r="C12" s="142">
        <v>7347893.75</v>
      </c>
      <c r="D12" s="391" t="s">
        <v>16</v>
      </c>
      <c r="E12" s="392"/>
      <c r="F12" s="142">
        <v>0</v>
      </c>
      <c r="G12" s="142">
        <v>0</v>
      </c>
      <c r="H12" s="154"/>
      <c r="I12" s="154"/>
    </row>
    <row r="13" spans="1:9" ht="15" customHeight="1" x14ac:dyDescent="0.25">
      <c r="A13" s="158" t="s">
        <v>17</v>
      </c>
      <c r="B13" s="142">
        <v>0</v>
      </c>
      <c r="C13" s="142">
        <v>0</v>
      </c>
      <c r="D13" s="391" t="s">
        <v>18</v>
      </c>
      <c r="E13" s="392"/>
      <c r="F13" s="142">
        <v>3064.59</v>
      </c>
      <c r="G13" s="142">
        <v>3064.59</v>
      </c>
      <c r="H13" s="154"/>
      <c r="I13" s="154"/>
    </row>
    <row r="14" spans="1:9" ht="20.25" customHeight="1" x14ac:dyDescent="0.25">
      <c r="A14" s="158" t="s">
        <v>19</v>
      </c>
      <c r="B14" s="142">
        <v>5000</v>
      </c>
      <c r="C14" s="142">
        <v>5000</v>
      </c>
      <c r="D14" s="391" t="s">
        <v>20</v>
      </c>
      <c r="E14" s="392"/>
      <c r="F14" s="142">
        <v>0</v>
      </c>
      <c r="G14" s="142">
        <v>0</v>
      </c>
      <c r="H14" s="154"/>
      <c r="I14" s="154"/>
    </row>
    <row r="15" spans="1:9" ht="15" customHeight="1" x14ac:dyDescent="0.25">
      <c r="A15" s="158" t="s">
        <v>21</v>
      </c>
      <c r="B15" s="142">
        <v>0</v>
      </c>
      <c r="C15" s="142">
        <v>0</v>
      </c>
      <c r="D15" s="391" t="s">
        <v>22</v>
      </c>
      <c r="E15" s="392"/>
      <c r="F15" s="142">
        <v>164107.32999999999</v>
      </c>
      <c r="G15" s="142">
        <v>706324.44</v>
      </c>
      <c r="H15" s="154"/>
      <c r="I15" s="154"/>
    </row>
    <row r="16" spans="1:9" ht="24" x14ac:dyDescent="0.25">
      <c r="A16" s="141" t="s">
        <v>23</v>
      </c>
      <c r="B16" s="157">
        <f>SUM(B17:B23)</f>
        <v>567239.81000000006</v>
      </c>
      <c r="C16" s="157">
        <f>SUM(C17:C23)</f>
        <v>569805.1100000001</v>
      </c>
      <c r="D16" s="391" t="s">
        <v>24</v>
      </c>
      <c r="E16" s="392"/>
      <c r="F16" s="142">
        <v>0</v>
      </c>
      <c r="G16" s="142">
        <v>0</v>
      </c>
      <c r="H16" s="154"/>
      <c r="I16" s="154"/>
    </row>
    <row r="17" spans="1:9" x14ac:dyDescent="0.25">
      <c r="A17" s="158" t="s">
        <v>25</v>
      </c>
      <c r="B17" s="142">
        <v>0</v>
      </c>
      <c r="C17" s="142">
        <v>0</v>
      </c>
      <c r="D17" s="391" t="s">
        <v>26</v>
      </c>
      <c r="E17" s="392"/>
      <c r="F17" s="142">
        <v>738313.09</v>
      </c>
      <c r="G17" s="142">
        <v>738151.78</v>
      </c>
      <c r="H17" s="154"/>
      <c r="I17" s="154"/>
    </row>
    <row r="18" spans="1:9" x14ac:dyDescent="0.25">
      <c r="A18" s="158" t="s">
        <v>27</v>
      </c>
      <c r="B18" s="142">
        <v>9997.1299999999992</v>
      </c>
      <c r="C18" s="142">
        <v>8536.33</v>
      </c>
      <c r="D18" s="391" t="s">
        <v>28</v>
      </c>
      <c r="E18" s="392"/>
      <c r="F18" s="157">
        <f>SUM(F19:F21)</f>
        <v>1503.12</v>
      </c>
      <c r="G18" s="157">
        <f>SUM(G19:G21)</f>
        <v>70787.16</v>
      </c>
      <c r="H18" s="154"/>
      <c r="I18" s="154"/>
    </row>
    <row r="19" spans="1:9" x14ac:dyDescent="0.25">
      <c r="A19" s="158" t="s">
        <v>29</v>
      </c>
      <c r="B19" s="142">
        <v>405706.6</v>
      </c>
      <c r="C19" s="142">
        <v>409732.7</v>
      </c>
      <c r="D19" s="391" t="s">
        <v>30</v>
      </c>
      <c r="E19" s="392"/>
      <c r="F19" s="142">
        <v>0</v>
      </c>
      <c r="G19" s="142">
        <v>0</v>
      </c>
      <c r="H19" s="154"/>
      <c r="I19" s="154"/>
    </row>
    <row r="20" spans="1:9" ht="15.75" customHeight="1" x14ac:dyDescent="0.25">
      <c r="A20" s="158" t="s">
        <v>31</v>
      </c>
      <c r="B20" s="142">
        <v>382.75</v>
      </c>
      <c r="C20" s="142">
        <v>382.75</v>
      </c>
      <c r="D20" s="391" t="s">
        <v>32</v>
      </c>
      <c r="E20" s="392"/>
      <c r="F20" s="142">
        <v>0</v>
      </c>
      <c r="G20" s="142">
        <v>0</v>
      </c>
      <c r="H20" s="154"/>
      <c r="I20" s="154"/>
    </row>
    <row r="21" spans="1:9" x14ac:dyDescent="0.25">
      <c r="A21" s="158" t="s">
        <v>33</v>
      </c>
      <c r="B21" s="142">
        <v>0</v>
      </c>
      <c r="C21" s="142">
        <v>0</v>
      </c>
      <c r="D21" s="391" t="s">
        <v>34</v>
      </c>
      <c r="E21" s="392"/>
      <c r="F21" s="142">
        <v>1503.12</v>
      </c>
      <c r="G21" s="142">
        <v>70787.16</v>
      </c>
      <c r="H21" s="154"/>
      <c r="I21" s="154"/>
    </row>
    <row r="22" spans="1:9" ht="15.75" customHeight="1" x14ac:dyDescent="0.25">
      <c r="A22" s="158" t="s">
        <v>35</v>
      </c>
      <c r="B22" s="142">
        <v>150311.66</v>
      </c>
      <c r="C22" s="142">
        <v>150311.66</v>
      </c>
      <c r="D22" s="391" t="s">
        <v>36</v>
      </c>
      <c r="E22" s="392"/>
      <c r="F22" s="157">
        <f>SUM(F23:F24)</f>
        <v>0</v>
      </c>
      <c r="G22" s="157">
        <f>SUM(G23:G24)</f>
        <v>0</v>
      </c>
      <c r="H22" s="154"/>
      <c r="I22" s="154"/>
    </row>
    <row r="23" spans="1:9" ht="24" x14ac:dyDescent="0.25">
      <c r="A23" s="158" t="s">
        <v>37</v>
      </c>
      <c r="B23" s="142">
        <v>841.67</v>
      </c>
      <c r="C23" s="142">
        <v>841.67</v>
      </c>
      <c r="D23" s="391" t="s">
        <v>38</v>
      </c>
      <c r="E23" s="392"/>
      <c r="F23" s="142">
        <v>0</v>
      </c>
      <c r="G23" s="142">
        <v>0</v>
      </c>
      <c r="H23" s="154"/>
      <c r="I23" s="154"/>
    </row>
    <row r="24" spans="1:9" x14ac:dyDescent="0.25">
      <c r="A24" s="158" t="s">
        <v>39</v>
      </c>
      <c r="B24" s="157">
        <f>SUM(B25:B29)</f>
        <v>3000</v>
      </c>
      <c r="C24" s="157">
        <f>SUM(C25:C29)</f>
        <v>3000</v>
      </c>
      <c r="D24" s="391" t="s">
        <v>40</v>
      </c>
      <c r="E24" s="392"/>
      <c r="F24" s="142">
        <v>0</v>
      </c>
      <c r="G24" s="142">
        <v>0</v>
      </c>
      <c r="H24" s="154"/>
      <c r="I24" s="154"/>
    </row>
    <row r="25" spans="1:9" ht="24" x14ac:dyDescent="0.25">
      <c r="A25" s="158" t="s">
        <v>41</v>
      </c>
      <c r="B25" s="142">
        <v>3000</v>
      </c>
      <c r="C25" s="142">
        <v>3000</v>
      </c>
      <c r="D25" s="391" t="s">
        <v>42</v>
      </c>
      <c r="E25" s="392"/>
      <c r="F25" s="157">
        <f>SUM(F26:F29)</f>
        <v>0</v>
      </c>
      <c r="G25" s="157">
        <f>SUM(G26:G29)</f>
        <v>0</v>
      </c>
      <c r="H25" s="154"/>
      <c r="I25" s="154"/>
    </row>
    <row r="26" spans="1:9" ht="24" x14ac:dyDescent="0.25">
      <c r="A26" s="158" t="s">
        <v>43</v>
      </c>
      <c r="B26" s="142">
        <v>0</v>
      </c>
      <c r="C26" s="142">
        <v>0</v>
      </c>
      <c r="D26" s="391" t="s">
        <v>44</v>
      </c>
      <c r="E26" s="392"/>
      <c r="F26" s="142">
        <v>0</v>
      </c>
      <c r="G26" s="142">
        <v>0</v>
      </c>
      <c r="H26" s="154"/>
      <c r="I26" s="154"/>
    </row>
    <row r="27" spans="1:9" ht="24" x14ac:dyDescent="0.25">
      <c r="A27" s="158" t="s">
        <v>45</v>
      </c>
      <c r="B27" s="142">
        <v>0</v>
      </c>
      <c r="C27" s="142">
        <v>0</v>
      </c>
      <c r="D27" s="391" t="s">
        <v>46</v>
      </c>
      <c r="E27" s="392"/>
      <c r="F27" s="142">
        <v>0</v>
      </c>
      <c r="G27" s="142">
        <v>0</v>
      </c>
      <c r="H27" s="154"/>
      <c r="I27" s="154"/>
    </row>
    <row r="28" spans="1:9" x14ac:dyDescent="0.25">
      <c r="A28" s="158" t="s">
        <v>47</v>
      </c>
      <c r="B28" s="142">
        <v>0</v>
      </c>
      <c r="C28" s="142">
        <v>0</v>
      </c>
      <c r="D28" s="391" t="s">
        <v>48</v>
      </c>
      <c r="E28" s="392"/>
      <c r="F28" s="142">
        <v>0</v>
      </c>
      <c r="G28" s="142">
        <v>0</v>
      </c>
      <c r="H28" s="154"/>
      <c r="I28" s="154"/>
    </row>
    <row r="29" spans="1:9" x14ac:dyDescent="0.25">
      <c r="A29" s="158" t="s">
        <v>49</v>
      </c>
      <c r="B29" s="142">
        <v>0</v>
      </c>
      <c r="C29" s="142">
        <v>0</v>
      </c>
      <c r="D29" s="391" t="s">
        <v>50</v>
      </c>
      <c r="E29" s="392"/>
      <c r="F29" s="142">
        <v>0</v>
      </c>
      <c r="G29" s="142">
        <v>0</v>
      </c>
      <c r="H29" s="154"/>
      <c r="I29" s="154"/>
    </row>
    <row r="30" spans="1:9" ht="26.25" customHeight="1" x14ac:dyDescent="0.25">
      <c r="A30" s="158" t="s">
        <v>51</v>
      </c>
      <c r="B30" s="157">
        <f>SUM(B31:B35)</f>
        <v>0</v>
      </c>
      <c r="C30" s="157">
        <f>SUM(C31:C35)</f>
        <v>0</v>
      </c>
      <c r="D30" s="391" t="s">
        <v>52</v>
      </c>
      <c r="E30" s="392"/>
      <c r="F30" s="157">
        <f>SUM(F31:F36)</f>
        <v>0</v>
      </c>
      <c r="G30" s="157">
        <f>SUM(G31:G36)</f>
        <v>0</v>
      </c>
      <c r="H30" s="154"/>
      <c r="I30" s="154"/>
    </row>
    <row r="31" spans="1:9" x14ac:dyDescent="0.25">
      <c r="A31" s="158" t="s">
        <v>53</v>
      </c>
      <c r="B31" s="142">
        <v>0</v>
      </c>
      <c r="C31" s="142">
        <v>0</v>
      </c>
      <c r="D31" s="391" t="s">
        <v>54</v>
      </c>
      <c r="E31" s="392"/>
      <c r="F31" s="142">
        <v>0</v>
      </c>
      <c r="G31" s="142">
        <v>0</v>
      </c>
      <c r="H31" s="154"/>
      <c r="I31" s="154"/>
    </row>
    <row r="32" spans="1:9" x14ac:dyDescent="0.25">
      <c r="A32" s="158" t="s">
        <v>55</v>
      </c>
      <c r="B32" s="142">
        <v>0</v>
      </c>
      <c r="C32" s="142">
        <v>0</v>
      </c>
      <c r="D32" s="391" t="s">
        <v>56</v>
      </c>
      <c r="E32" s="392"/>
      <c r="F32" s="142">
        <v>0</v>
      </c>
      <c r="G32" s="142">
        <v>0</v>
      </c>
      <c r="H32" s="154"/>
      <c r="I32" s="154"/>
    </row>
    <row r="33" spans="1:9" x14ac:dyDescent="0.25">
      <c r="A33" s="158" t="s">
        <v>57</v>
      </c>
      <c r="B33" s="142">
        <v>0</v>
      </c>
      <c r="C33" s="142">
        <v>0</v>
      </c>
      <c r="D33" s="391" t="s">
        <v>58</v>
      </c>
      <c r="E33" s="392"/>
      <c r="F33" s="142">
        <v>0</v>
      </c>
      <c r="G33" s="142">
        <v>0</v>
      </c>
      <c r="H33" s="154"/>
      <c r="I33" s="154"/>
    </row>
    <row r="34" spans="1:9" ht="15.75" customHeight="1" x14ac:dyDescent="0.25">
      <c r="A34" s="158" t="s">
        <v>59</v>
      </c>
      <c r="B34" s="142">
        <v>0</v>
      </c>
      <c r="C34" s="142">
        <v>0</v>
      </c>
      <c r="D34" s="391" t="s">
        <v>60</v>
      </c>
      <c r="E34" s="392"/>
      <c r="F34" s="142">
        <v>0</v>
      </c>
      <c r="G34" s="142">
        <v>0</v>
      </c>
      <c r="H34" s="154"/>
      <c r="I34" s="154"/>
    </row>
    <row r="35" spans="1:9" ht="15.75" customHeight="1" x14ac:dyDescent="0.25">
      <c r="A35" s="158" t="s">
        <v>61</v>
      </c>
      <c r="B35" s="142">
        <v>0</v>
      </c>
      <c r="C35" s="142">
        <v>0</v>
      </c>
      <c r="D35" s="391" t="s">
        <v>62</v>
      </c>
      <c r="E35" s="392"/>
      <c r="F35" s="142">
        <v>0</v>
      </c>
      <c r="G35" s="142">
        <v>0</v>
      </c>
      <c r="H35" s="154"/>
      <c r="I35" s="154"/>
    </row>
    <row r="36" spans="1:9" x14ac:dyDescent="0.25">
      <c r="A36" s="158" t="s">
        <v>63</v>
      </c>
      <c r="B36" s="157">
        <v>8638.89</v>
      </c>
      <c r="C36" s="157">
        <v>8638.89</v>
      </c>
      <c r="D36" s="391" t="s">
        <v>64</v>
      </c>
      <c r="E36" s="392"/>
      <c r="F36" s="142">
        <v>0</v>
      </c>
      <c r="G36" s="142">
        <v>0</v>
      </c>
      <c r="H36" s="154"/>
      <c r="I36" s="154"/>
    </row>
    <row r="37" spans="1:9" ht="24" x14ac:dyDescent="0.25">
      <c r="A37" s="158" t="s">
        <v>65</v>
      </c>
      <c r="B37" s="142">
        <v>0</v>
      </c>
      <c r="C37" s="142">
        <v>0</v>
      </c>
      <c r="D37" s="391" t="s">
        <v>66</v>
      </c>
      <c r="E37" s="392"/>
      <c r="F37" s="157">
        <f>SUM(F38:F40)</f>
        <v>0</v>
      </c>
      <c r="G37" s="157">
        <f>SUM(G38:G40)</f>
        <v>0</v>
      </c>
      <c r="H37" s="154"/>
      <c r="I37" s="154"/>
    </row>
    <row r="38" spans="1:9" ht="24" x14ac:dyDescent="0.25">
      <c r="A38" s="158" t="s">
        <v>67</v>
      </c>
      <c r="B38" s="142">
        <v>0</v>
      </c>
      <c r="C38" s="142">
        <v>0</v>
      </c>
      <c r="D38" s="391" t="s">
        <v>68</v>
      </c>
      <c r="E38" s="392"/>
      <c r="F38" s="142">
        <v>0</v>
      </c>
      <c r="G38" s="142">
        <v>0</v>
      </c>
      <c r="H38" s="154"/>
      <c r="I38" s="154"/>
    </row>
    <row r="39" spans="1:9" x14ac:dyDescent="0.25">
      <c r="A39" s="158" t="s">
        <v>69</v>
      </c>
      <c r="B39" s="142">
        <v>0</v>
      </c>
      <c r="C39" s="142">
        <v>0</v>
      </c>
      <c r="D39" s="391" t="s">
        <v>70</v>
      </c>
      <c r="E39" s="392"/>
      <c r="F39" s="142">
        <v>0</v>
      </c>
      <c r="G39" s="142">
        <v>0</v>
      </c>
      <c r="H39" s="154"/>
      <c r="I39" s="154"/>
    </row>
    <row r="40" spans="1:9" x14ac:dyDescent="0.25">
      <c r="A40" s="158" t="s">
        <v>71</v>
      </c>
      <c r="B40" s="157">
        <v>0</v>
      </c>
      <c r="C40" s="157">
        <v>0</v>
      </c>
      <c r="D40" s="391" t="s">
        <v>72</v>
      </c>
      <c r="E40" s="392"/>
      <c r="F40" s="142">
        <v>0</v>
      </c>
      <c r="G40" s="142">
        <v>0</v>
      </c>
      <c r="H40" s="154"/>
      <c r="I40" s="154"/>
    </row>
    <row r="41" spans="1:9" x14ac:dyDescent="0.25">
      <c r="A41" s="158" t="s">
        <v>73</v>
      </c>
      <c r="B41" s="142">
        <v>0</v>
      </c>
      <c r="C41" s="142">
        <v>0</v>
      </c>
      <c r="D41" s="391" t="s">
        <v>74</v>
      </c>
      <c r="E41" s="392"/>
      <c r="F41" s="157">
        <f>SUM(F42:F44)</f>
        <v>135574.54</v>
      </c>
      <c r="G41" s="157">
        <f>SUM(G42:G44)</f>
        <v>135574.54</v>
      </c>
      <c r="H41" s="154"/>
      <c r="I41" s="154"/>
    </row>
    <row r="42" spans="1:9" x14ac:dyDescent="0.25">
      <c r="A42" s="158" t="s">
        <v>75</v>
      </c>
      <c r="B42" s="142">
        <v>0</v>
      </c>
      <c r="C42" s="142">
        <v>0</v>
      </c>
      <c r="D42" s="391" t="s">
        <v>76</v>
      </c>
      <c r="E42" s="392"/>
      <c r="F42" s="142">
        <v>0</v>
      </c>
      <c r="G42" s="142">
        <v>0</v>
      </c>
      <c r="H42" s="154"/>
      <c r="I42" s="154"/>
    </row>
    <row r="43" spans="1:9" ht="24" x14ac:dyDescent="0.25">
      <c r="A43" s="158" t="s">
        <v>77</v>
      </c>
      <c r="B43" s="142">
        <v>0</v>
      </c>
      <c r="C43" s="142">
        <v>0</v>
      </c>
      <c r="D43" s="391" t="s">
        <v>78</v>
      </c>
      <c r="E43" s="392"/>
      <c r="F43" s="142">
        <v>0</v>
      </c>
      <c r="G43" s="142">
        <v>0</v>
      </c>
      <c r="H43" s="154"/>
      <c r="I43" s="154"/>
    </row>
    <row r="44" spans="1:9" ht="15.75" thickBot="1" x14ac:dyDescent="0.3">
      <c r="A44" s="162" t="s">
        <v>79</v>
      </c>
      <c r="B44" s="163">
        <v>0</v>
      </c>
      <c r="C44" s="163">
        <v>0</v>
      </c>
      <c r="D44" s="395" t="s">
        <v>80</v>
      </c>
      <c r="E44" s="396"/>
      <c r="F44" s="163">
        <v>135574.54</v>
      </c>
      <c r="G44" s="163">
        <v>135574.54</v>
      </c>
      <c r="H44" s="154"/>
      <c r="I44" s="154"/>
    </row>
    <row r="45" spans="1:9" x14ac:dyDescent="0.25">
      <c r="A45" s="158"/>
      <c r="B45" s="142"/>
      <c r="C45" s="142"/>
      <c r="D45" s="391"/>
      <c r="E45" s="392"/>
      <c r="F45" s="142"/>
      <c r="G45" s="142"/>
      <c r="H45" s="154"/>
      <c r="I45" s="154"/>
    </row>
    <row r="46" spans="1:9" x14ac:dyDescent="0.25">
      <c r="A46" s="156" t="s">
        <v>81</v>
      </c>
      <c r="B46" s="157">
        <f>+B8+B16+B24+B30+B36+B37+B40</f>
        <v>15861728.120000001</v>
      </c>
      <c r="C46" s="157">
        <f>+C8+C16+C24+C30+C36+C37+C40</f>
        <v>10178861.359999999</v>
      </c>
      <c r="D46" s="389" t="s">
        <v>82</v>
      </c>
      <c r="E46" s="390"/>
      <c r="F46" s="157">
        <f>+F41+F37+F30+F25+F22+F18+F8</f>
        <v>1311707.0199999998</v>
      </c>
      <c r="G46" s="157">
        <f>+G41+G37+G30+G25+G22+G18+G8</f>
        <v>1838823.45</v>
      </c>
      <c r="H46" s="154"/>
      <c r="I46" s="154"/>
    </row>
    <row r="47" spans="1:9" x14ac:dyDescent="0.25">
      <c r="A47" s="156"/>
      <c r="B47" s="142"/>
      <c r="C47" s="142"/>
      <c r="D47" s="391"/>
      <c r="E47" s="392"/>
      <c r="F47" s="142"/>
      <c r="G47" s="142"/>
      <c r="H47" s="154"/>
      <c r="I47" s="154"/>
    </row>
    <row r="48" spans="1:9" x14ac:dyDescent="0.25">
      <c r="A48" s="156" t="s">
        <v>83</v>
      </c>
      <c r="B48" s="142"/>
      <c r="C48" s="142"/>
      <c r="D48" s="389" t="s">
        <v>84</v>
      </c>
      <c r="E48" s="390"/>
      <c r="F48" s="142"/>
      <c r="G48" s="142"/>
      <c r="H48" s="154"/>
      <c r="I48" s="154"/>
    </row>
    <row r="49" spans="1:9" x14ac:dyDescent="0.25">
      <c r="A49" s="158" t="s">
        <v>85</v>
      </c>
      <c r="B49" s="142">
        <v>0</v>
      </c>
      <c r="C49" s="142">
        <v>0</v>
      </c>
      <c r="D49" s="391" t="s">
        <v>86</v>
      </c>
      <c r="E49" s="392"/>
      <c r="F49" s="157">
        <v>0</v>
      </c>
      <c r="G49" s="157">
        <v>0</v>
      </c>
      <c r="H49" s="154"/>
      <c r="I49" s="154"/>
    </row>
    <row r="50" spans="1:9" x14ac:dyDescent="0.25">
      <c r="A50" s="158" t="s">
        <v>87</v>
      </c>
      <c r="B50" s="142">
        <v>0</v>
      </c>
      <c r="C50" s="142">
        <v>0</v>
      </c>
      <c r="D50" s="391" t="s">
        <v>88</v>
      </c>
      <c r="E50" s="392"/>
      <c r="F50" s="157">
        <v>0</v>
      </c>
      <c r="G50" s="157">
        <v>0</v>
      </c>
      <c r="H50" s="154"/>
      <c r="I50" s="154"/>
    </row>
    <row r="51" spans="1:9" x14ac:dyDescent="0.25">
      <c r="A51" s="158" t="s">
        <v>89</v>
      </c>
      <c r="B51" s="142">
        <v>0</v>
      </c>
      <c r="C51" s="142">
        <v>0</v>
      </c>
      <c r="D51" s="391" t="s">
        <v>90</v>
      </c>
      <c r="E51" s="392"/>
      <c r="F51" s="157">
        <v>0</v>
      </c>
      <c r="G51" s="157">
        <v>0</v>
      </c>
      <c r="H51" s="154"/>
      <c r="I51" s="154"/>
    </row>
    <row r="52" spans="1:9" x14ac:dyDescent="0.25">
      <c r="A52" s="158" t="s">
        <v>91</v>
      </c>
      <c r="B52" s="142">
        <v>20385026.609999999</v>
      </c>
      <c r="C52" s="142">
        <v>20140838.73</v>
      </c>
      <c r="D52" s="391" t="s">
        <v>92</v>
      </c>
      <c r="E52" s="392"/>
      <c r="F52" s="157">
        <v>0</v>
      </c>
      <c r="G52" s="157">
        <v>0</v>
      </c>
      <c r="H52" s="154"/>
      <c r="I52" s="154"/>
    </row>
    <row r="53" spans="1:9" ht="15.75" customHeight="1" x14ac:dyDescent="0.25">
      <c r="A53" s="158" t="s">
        <v>93</v>
      </c>
      <c r="B53" s="142">
        <v>52424.03</v>
      </c>
      <c r="C53" s="142">
        <v>44269.23</v>
      </c>
      <c r="D53" s="391" t="s">
        <v>94</v>
      </c>
      <c r="E53" s="392"/>
      <c r="F53" s="157">
        <v>0</v>
      </c>
      <c r="G53" s="157">
        <v>0</v>
      </c>
      <c r="H53" s="154"/>
      <c r="I53" s="154"/>
    </row>
    <row r="54" spans="1:9" x14ac:dyDescent="0.25">
      <c r="A54" s="158" t="s">
        <v>95</v>
      </c>
      <c r="B54" s="142">
        <v>0</v>
      </c>
      <c r="C54" s="142">
        <v>0</v>
      </c>
      <c r="D54" s="391" t="s">
        <v>96</v>
      </c>
      <c r="E54" s="392"/>
      <c r="F54" s="157">
        <v>43986.5</v>
      </c>
      <c r="G54" s="157">
        <v>43986.5</v>
      </c>
      <c r="H54" s="154"/>
      <c r="I54" s="154"/>
    </row>
    <row r="55" spans="1:9" x14ac:dyDescent="0.25">
      <c r="A55" s="158" t="s">
        <v>97</v>
      </c>
      <c r="B55" s="142">
        <v>0</v>
      </c>
      <c r="C55" s="142">
        <v>0</v>
      </c>
      <c r="D55" s="389"/>
      <c r="E55" s="390"/>
      <c r="F55" s="142"/>
      <c r="G55" s="142"/>
      <c r="H55" s="154"/>
      <c r="I55" s="154"/>
    </row>
    <row r="56" spans="1:9" x14ac:dyDescent="0.25">
      <c r="A56" s="158" t="s">
        <v>98</v>
      </c>
      <c r="B56" s="142">
        <v>0</v>
      </c>
      <c r="C56" s="142">
        <v>0</v>
      </c>
      <c r="D56" s="389" t="s">
        <v>99</v>
      </c>
      <c r="E56" s="390"/>
      <c r="F56" s="157">
        <f>SUM(F49:F55)</f>
        <v>43986.5</v>
      </c>
      <c r="G56" s="157">
        <f>SUM(G49:G55)</f>
        <v>43986.5</v>
      </c>
      <c r="H56" s="154"/>
      <c r="I56" s="154"/>
    </row>
    <row r="57" spans="1:9" x14ac:dyDescent="0.25">
      <c r="A57" s="158" t="s">
        <v>100</v>
      </c>
      <c r="B57" s="142">
        <v>0</v>
      </c>
      <c r="C57" s="142">
        <v>0</v>
      </c>
      <c r="D57" s="391"/>
      <c r="E57" s="392"/>
      <c r="F57" s="142"/>
      <c r="G57" s="142"/>
      <c r="H57" s="154"/>
      <c r="I57" s="154"/>
    </row>
    <row r="58" spans="1:9" x14ac:dyDescent="0.25">
      <c r="A58" s="158"/>
      <c r="B58" s="142"/>
      <c r="C58" s="142"/>
      <c r="D58" s="389" t="s">
        <v>101</v>
      </c>
      <c r="E58" s="390"/>
      <c r="F58" s="157">
        <f>+F56+F46</f>
        <v>1355693.5199999998</v>
      </c>
      <c r="G58" s="157">
        <f>+G56+G46</f>
        <v>1882809.95</v>
      </c>
      <c r="H58" s="154"/>
      <c r="I58" s="154"/>
    </row>
    <row r="59" spans="1:9" ht="24" x14ac:dyDescent="0.25">
      <c r="A59" s="156" t="s">
        <v>102</v>
      </c>
      <c r="B59" s="157">
        <f>SUM(B49:B58)</f>
        <v>20437450.640000001</v>
      </c>
      <c r="C59" s="157">
        <f>SUM(C49:C58)</f>
        <v>20185107.960000001</v>
      </c>
      <c r="D59" s="391"/>
      <c r="E59" s="392"/>
      <c r="F59" s="142"/>
      <c r="G59" s="142"/>
      <c r="H59" s="154"/>
      <c r="I59" s="154"/>
    </row>
    <row r="60" spans="1:9" x14ac:dyDescent="0.25">
      <c r="A60" s="158"/>
      <c r="B60" s="142"/>
      <c r="C60" s="142"/>
      <c r="D60" s="389" t="s">
        <v>103</v>
      </c>
      <c r="E60" s="390"/>
      <c r="F60" s="142"/>
      <c r="G60" s="142"/>
      <c r="H60" s="154"/>
      <c r="I60" s="154"/>
    </row>
    <row r="61" spans="1:9" x14ac:dyDescent="0.25">
      <c r="A61" s="156" t="s">
        <v>104</v>
      </c>
      <c r="B61" s="157">
        <f>+B59+B46</f>
        <v>36299178.760000005</v>
      </c>
      <c r="C61" s="157">
        <f>+C59+C46</f>
        <v>30363969.32</v>
      </c>
      <c r="D61" s="391"/>
      <c r="E61" s="392"/>
      <c r="F61" s="142"/>
      <c r="G61" s="142"/>
      <c r="H61" s="154"/>
      <c r="I61" s="154"/>
    </row>
    <row r="62" spans="1:9" x14ac:dyDescent="0.25">
      <c r="A62" s="158"/>
      <c r="B62" s="142"/>
      <c r="C62" s="142"/>
      <c r="D62" s="389" t="s">
        <v>105</v>
      </c>
      <c r="E62" s="390"/>
      <c r="F62" s="157">
        <f>+F63+F64+F65</f>
        <v>16918185.489999998</v>
      </c>
      <c r="G62" s="157">
        <f>+G63+G64+G65</f>
        <v>16918185.489999998</v>
      </c>
      <c r="H62" s="154"/>
      <c r="I62" s="154"/>
    </row>
    <row r="63" spans="1:9" x14ac:dyDescent="0.25">
      <c r="A63" s="158"/>
      <c r="B63" s="142"/>
      <c r="C63" s="142"/>
      <c r="D63" s="391" t="s">
        <v>106</v>
      </c>
      <c r="E63" s="392"/>
      <c r="F63" s="142">
        <v>16918185.489999998</v>
      </c>
      <c r="G63" s="142">
        <v>16918185.489999998</v>
      </c>
      <c r="H63" s="154"/>
      <c r="I63" s="154"/>
    </row>
    <row r="64" spans="1:9" x14ac:dyDescent="0.25">
      <c r="A64" s="158"/>
      <c r="B64" s="142"/>
      <c r="C64" s="142"/>
      <c r="D64" s="391" t="s">
        <v>107</v>
      </c>
      <c r="E64" s="392"/>
      <c r="F64" s="142">
        <v>0</v>
      </c>
      <c r="G64" s="142">
        <v>0</v>
      </c>
      <c r="H64" s="154"/>
      <c r="I64" s="154"/>
    </row>
    <row r="65" spans="1:9" x14ac:dyDescent="0.25">
      <c r="A65" s="158"/>
      <c r="B65" s="142"/>
      <c r="C65" s="142"/>
      <c r="D65" s="391" t="s">
        <v>108</v>
      </c>
      <c r="E65" s="392"/>
      <c r="F65" s="142">
        <v>0</v>
      </c>
      <c r="G65" s="142">
        <v>0</v>
      </c>
      <c r="H65" s="154"/>
      <c r="I65" s="154"/>
    </row>
    <row r="66" spans="1:9" x14ac:dyDescent="0.25">
      <c r="A66" s="158"/>
      <c r="B66" s="142"/>
      <c r="C66" s="142"/>
      <c r="D66" s="391"/>
      <c r="E66" s="392"/>
      <c r="F66" s="142"/>
      <c r="G66" s="142"/>
      <c r="H66" s="154"/>
      <c r="I66" s="154"/>
    </row>
    <row r="67" spans="1:9" x14ac:dyDescent="0.25">
      <c r="A67" s="158"/>
      <c r="B67" s="142"/>
      <c r="C67" s="142"/>
      <c r="D67" s="389" t="s">
        <v>109</v>
      </c>
      <c r="E67" s="390"/>
      <c r="F67" s="157">
        <f>+F68+F69</f>
        <v>7389597.7400000002</v>
      </c>
      <c r="G67" s="157">
        <f>+G68+G69</f>
        <v>11562973.880000001</v>
      </c>
      <c r="H67" s="154"/>
      <c r="I67" s="154"/>
    </row>
    <row r="68" spans="1:9" x14ac:dyDescent="0.25">
      <c r="A68" s="158"/>
      <c r="B68" s="142"/>
      <c r="C68" s="142"/>
      <c r="D68" s="391" t="s">
        <v>110</v>
      </c>
      <c r="E68" s="392"/>
      <c r="F68" s="142">
        <v>0</v>
      </c>
      <c r="G68" s="142">
        <v>10841830.5</v>
      </c>
      <c r="H68" s="154"/>
      <c r="I68" s="154"/>
    </row>
    <row r="69" spans="1:9" x14ac:dyDescent="0.25">
      <c r="A69" s="158"/>
      <c r="B69" s="142"/>
      <c r="C69" s="142"/>
      <c r="D69" s="391" t="s">
        <v>111</v>
      </c>
      <c r="E69" s="392"/>
      <c r="F69" s="142">
        <v>7389597.7400000002</v>
      </c>
      <c r="G69" s="142">
        <v>721143.38</v>
      </c>
      <c r="H69" s="154"/>
      <c r="I69" s="154"/>
    </row>
    <row r="70" spans="1:9" x14ac:dyDescent="0.25">
      <c r="A70" s="158"/>
      <c r="B70" s="142"/>
      <c r="C70" s="142"/>
      <c r="D70" s="391" t="s">
        <v>112</v>
      </c>
      <c r="E70" s="392"/>
      <c r="F70" s="142">
        <v>0</v>
      </c>
      <c r="G70" s="142">
        <v>0</v>
      </c>
      <c r="H70" s="154"/>
      <c r="I70" s="154"/>
    </row>
    <row r="71" spans="1:9" x14ac:dyDescent="0.25">
      <c r="A71" s="158"/>
      <c r="B71" s="142"/>
      <c r="C71" s="142"/>
      <c r="D71" s="391" t="s">
        <v>113</v>
      </c>
      <c r="E71" s="392"/>
      <c r="F71" s="142">
        <v>0</v>
      </c>
      <c r="G71" s="142">
        <v>0</v>
      </c>
      <c r="H71" s="154"/>
      <c r="I71" s="154"/>
    </row>
    <row r="72" spans="1:9" x14ac:dyDescent="0.25">
      <c r="A72" s="158"/>
      <c r="B72" s="142"/>
      <c r="C72" s="142"/>
      <c r="D72" s="391" t="s">
        <v>114</v>
      </c>
      <c r="E72" s="392"/>
      <c r="F72" s="142">
        <v>0</v>
      </c>
      <c r="G72" s="142">
        <v>0</v>
      </c>
      <c r="H72" s="154"/>
      <c r="I72" s="154"/>
    </row>
    <row r="73" spans="1:9" x14ac:dyDescent="0.25">
      <c r="A73" s="158"/>
      <c r="B73" s="142"/>
      <c r="C73" s="142"/>
      <c r="D73" s="391"/>
      <c r="E73" s="392"/>
      <c r="F73" s="142"/>
      <c r="G73" s="142"/>
      <c r="H73" s="154"/>
      <c r="I73" s="154"/>
    </row>
    <row r="74" spans="1:9" ht="22.5" customHeight="1" x14ac:dyDescent="0.25">
      <c r="A74" s="158"/>
      <c r="B74" s="142"/>
      <c r="C74" s="142"/>
      <c r="D74" s="389" t="s">
        <v>115</v>
      </c>
      <c r="E74" s="390"/>
      <c r="F74" s="157">
        <v>0</v>
      </c>
      <c r="G74" s="157">
        <v>0</v>
      </c>
      <c r="H74" s="154"/>
      <c r="I74" s="154"/>
    </row>
    <row r="75" spans="1:9" x14ac:dyDescent="0.25">
      <c r="A75" s="158"/>
      <c r="B75" s="142"/>
      <c r="C75" s="142"/>
      <c r="D75" s="391" t="s">
        <v>116</v>
      </c>
      <c r="E75" s="392"/>
      <c r="F75" s="157">
        <v>0</v>
      </c>
      <c r="G75" s="157">
        <v>0</v>
      </c>
      <c r="H75" s="154"/>
      <c r="I75" s="154"/>
    </row>
    <row r="76" spans="1:9" x14ac:dyDescent="0.25">
      <c r="A76" s="158"/>
      <c r="B76" s="142"/>
      <c r="C76" s="142"/>
      <c r="D76" s="391" t="s">
        <v>117</v>
      </c>
      <c r="E76" s="392"/>
      <c r="F76" s="157">
        <v>0</v>
      </c>
      <c r="G76" s="157">
        <v>0</v>
      </c>
      <c r="H76" s="154"/>
      <c r="I76" s="154"/>
    </row>
    <row r="77" spans="1:9" x14ac:dyDescent="0.25">
      <c r="A77" s="158"/>
      <c r="B77" s="142"/>
      <c r="C77" s="142"/>
      <c r="D77" s="160"/>
      <c r="E77" s="161"/>
      <c r="F77" s="142"/>
      <c r="G77" s="142"/>
      <c r="H77" s="154"/>
      <c r="I77" s="154"/>
    </row>
    <row r="78" spans="1:9" x14ac:dyDescent="0.25">
      <c r="A78" s="158"/>
      <c r="B78" s="142"/>
      <c r="C78" s="142"/>
      <c r="D78" s="389" t="s">
        <v>118</v>
      </c>
      <c r="E78" s="390"/>
      <c r="F78" s="142">
        <f>+F62+F67+F74</f>
        <v>24307783.229999997</v>
      </c>
      <c r="G78" s="142">
        <f>+G62+G67+G74</f>
        <v>28481159.369999997</v>
      </c>
      <c r="H78" s="154"/>
      <c r="I78" s="154"/>
    </row>
    <row r="79" spans="1:9" x14ac:dyDescent="0.25">
      <c r="A79" s="158"/>
      <c r="B79" s="142"/>
      <c r="C79" s="142"/>
      <c r="D79" s="391"/>
      <c r="E79" s="392"/>
      <c r="F79" s="142"/>
      <c r="G79" s="142"/>
      <c r="H79" s="154"/>
      <c r="I79" s="154"/>
    </row>
    <row r="80" spans="1:9" x14ac:dyDescent="0.25">
      <c r="A80" s="158"/>
      <c r="B80" s="142"/>
      <c r="C80" s="142"/>
      <c r="D80" s="389" t="s">
        <v>119</v>
      </c>
      <c r="E80" s="390"/>
      <c r="F80" s="142">
        <f>+F58+F78</f>
        <v>25663476.749999996</v>
      </c>
      <c r="G80" s="142">
        <f>+G58+G78</f>
        <v>30363969.319999997</v>
      </c>
      <c r="H80" s="154"/>
      <c r="I80" s="154"/>
    </row>
    <row r="81" spans="1:9" ht="15.75" thickBot="1" x14ac:dyDescent="0.3">
      <c r="A81" s="162"/>
      <c r="B81" s="163"/>
      <c r="C81" s="163"/>
      <c r="D81" s="395"/>
      <c r="E81" s="396"/>
      <c r="F81" s="163"/>
      <c r="G81" s="163"/>
      <c r="H81" s="154"/>
      <c r="I81" s="154"/>
    </row>
    <row r="82" spans="1:9" x14ac:dyDescent="0.25">
      <c r="A82" s="154"/>
      <c r="B82" s="154"/>
      <c r="C82" s="154"/>
      <c r="D82" s="154"/>
      <c r="E82" s="154"/>
      <c r="F82" s="154"/>
      <c r="G82" s="154"/>
      <c r="H82" s="154"/>
      <c r="I82" s="154"/>
    </row>
    <row r="83" spans="1:9" x14ac:dyDescent="0.25">
      <c r="A83" s="377" t="s">
        <v>627</v>
      </c>
      <c r="B83" s="377"/>
      <c r="C83" s="377"/>
      <c r="D83" s="377"/>
      <c r="E83" s="377"/>
      <c r="F83" s="377"/>
      <c r="G83" s="377"/>
      <c r="H83" s="377"/>
      <c r="I83" s="377"/>
    </row>
    <row r="84" spans="1:9" x14ac:dyDescent="0.25">
      <c r="A84" s="170"/>
      <c r="B84" s="170"/>
      <c r="C84" s="170"/>
      <c r="D84" s="170"/>
      <c r="E84" s="170"/>
      <c r="F84" s="170"/>
      <c r="G84" s="170"/>
      <c r="H84" s="170"/>
      <c r="I84" s="170"/>
    </row>
    <row r="85" spans="1:9" x14ac:dyDescent="0.25">
      <c r="A85" s="170"/>
      <c r="B85" s="170"/>
      <c r="C85" s="170"/>
      <c r="D85" s="170"/>
      <c r="E85" s="170"/>
      <c r="F85" s="170"/>
      <c r="G85" s="170"/>
      <c r="H85" s="170"/>
      <c r="I85" s="170"/>
    </row>
    <row r="86" spans="1:9" x14ac:dyDescent="0.25">
      <c r="A86" s="143"/>
      <c r="B86" s="144"/>
      <c r="C86" s="145"/>
      <c r="D86" s="145"/>
      <c r="E86" s="146"/>
      <c r="F86" s="147"/>
      <c r="G86" s="144"/>
      <c r="H86" s="145"/>
      <c r="I86" s="145"/>
    </row>
    <row r="87" spans="1:9" x14ac:dyDescent="0.25">
      <c r="A87" s="143"/>
      <c r="B87" s="378"/>
      <c r="C87" s="378"/>
      <c r="D87" s="145"/>
      <c r="E87" s="168"/>
      <c r="F87" s="168"/>
      <c r="H87" s="145"/>
      <c r="I87" s="145"/>
    </row>
    <row r="88" spans="1:9" x14ac:dyDescent="0.25">
      <c r="A88" s="148"/>
      <c r="B88" s="379" t="s">
        <v>729</v>
      </c>
      <c r="C88" s="379"/>
      <c r="D88" s="145"/>
      <c r="E88" s="167" t="s">
        <v>718</v>
      </c>
      <c r="F88" s="167"/>
      <c r="H88" s="149"/>
      <c r="I88" s="145"/>
    </row>
    <row r="89" spans="1:9" ht="15" customHeight="1" x14ac:dyDescent="0.25">
      <c r="A89" s="150"/>
      <c r="B89" s="376" t="s">
        <v>719</v>
      </c>
      <c r="C89" s="376"/>
      <c r="D89" s="151"/>
      <c r="E89" s="166" t="s">
        <v>720</v>
      </c>
      <c r="F89" s="166"/>
      <c r="H89" s="149"/>
      <c r="I89" s="145"/>
    </row>
    <row r="90" spans="1:9" x14ac:dyDescent="0.25">
      <c r="A90" s="146"/>
      <c r="B90" s="146"/>
      <c r="C90" s="152"/>
      <c r="D90" s="146"/>
      <c r="E90" s="146"/>
      <c r="F90" s="153"/>
      <c r="G90" s="153"/>
      <c r="H90" s="146"/>
      <c r="I90" s="146"/>
    </row>
    <row r="91" spans="1:9" x14ac:dyDescent="0.25">
      <c r="A91" s="146"/>
      <c r="B91" s="146"/>
      <c r="C91" s="152"/>
      <c r="D91" s="146"/>
      <c r="E91" s="146"/>
      <c r="F91" s="153"/>
      <c r="G91" s="153"/>
      <c r="H91" s="146"/>
      <c r="I91" s="146"/>
    </row>
    <row r="92" spans="1:9" x14ac:dyDescent="0.25">
      <c r="A92" s="92"/>
      <c r="B92" s="92"/>
      <c r="C92" s="92"/>
      <c r="D92" s="92"/>
      <c r="E92" s="92"/>
      <c r="F92" s="92"/>
      <c r="G92" s="92"/>
      <c r="H92" s="92"/>
      <c r="I92" s="92"/>
    </row>
    <row r="93" spans="1:9" x14ac:dyDescent="0.25">
      <c r="A93" s="92"/>
      <c r="B93" s="92"/>
      <c r="C93" s="92"/>
      <c r="D93" s="92"/>
      <c r="E93" s="92"/>
      <c r="F93" s="92"/>
      <c r="G93" s="92"/>
      <c r="H93" s="92"/>
      <c r="I93" s="92"/>
    </row>
    <row r="94" spans="1:9" x14ac:dyDescent="0.25">
      <c r="A94" s="92"/>
      <c r="B94" s="93"/>
      <c r="C94" s="94"/>
      <c r="D94" s="94"/>
      <c r="E94" s="95"/>
      <c r="F94" s="96"/>
      <c r="G94" s="97"/>
      <c r="H94" s="94"/>
      <c r="I94" s="94"/>
    </row>
    <row r="95" spans="1:9" x14ac:dyDescent="0.25">
      <c r="A95" s="107"/>
      <c r="B95" s="99"/>
      <c r="C95" s="94"/>
      <c r="D95" s="108"/>
      <c r="E95" s="100"/>
      <c r="F95" s="91"/>
      <c r="G95" s="91"/>
      <c r="H95" s="91"/>
      <c r="I95" s="94"/>
    </row>
    <row r="96" spans="1:9" x14ac:dyDescent="0.25">
      <c r="A96" s="117"/>
      <c r="B96" s="117"/>
      <c r="C96" s="117"/>
      <c r="D96" s="108"/>
      <c r="E96" s="117"/>
      <c r="F96" s="101"/>
      <c r="G96" s="94"/>
      <c r="H96" s="91"/>
      <c r="I96" s="94"/>
    </row>
    <row r="97" spans="1:9" ht="15" customHeight="1" x14ac:dyDescent="0.25">
      <c r="A97" s="116"/>
      <c r="B97" s="116"/>
      <c r="C97" s="116"/>
      <c r="D97" s="108"/>
      <c r="E97" s="116"/>
      <c r="F97" s="102"/>
      <c r="G97" s="103"/>
      <c r="H97" s="91"/>
      <c r="I97" s="94"/>
    </row>
    <row r="98" spans="1:9" x14ac:dyDescent="0.25">
      <c r="A98" s="91"/>
      <c r="B98" s="91"/>
      <c r="C98" s="91"/>
      <c r="D98" s="91"/>
      <c r="E98" s="91"/>
      <c r="F98" s="104"/>
      <c r="G98" s="103"/>
      <c r="H98" s="91"/>
      <c r="I98" s="91"/>
    </row>
    <row r="99" spans="1:9" x14ac:dyDescent="0.25">
      <c r="A99" s="91"/>
      <c r="B99" s="91"/>
      <c r="C99" s="91"/>
      <c r="D99" s="91"/>
      <c r="E99" s="91"/>
      <c r="F99" s="91"/>
      <c r="G99" s="91"/>
      <c r="H99" s="91"/>
      <c r="I99" s="91"/>
    </row>
    <row r="100" spans="1:9" x14ac:dyDescent="0.25">
      <c r="A100" s="91"/>
      <c r="B100" s="91"/>
      <c r="C100" s="91"/>
      <c r="D100" s="91"/>
      <c r="E100" s="91"/>
      <c r="F100" s="91"/>
      <c r="G100" s="91"/>
      <c r="H100" s="91"/>
      <c r="I100" s="91"/>
    </row>
    <row r="101" spans="1:9" x14ac:dyDescent="0.25">
      <c r="A101" s="91"/>
      <c r="B101" s="91"/>
      <c r="C101" s="91"/>
      <c r="D101" s="91"/>
      <c r="E101" s="91"/>
      <c r="F101" s="91"/>
      <c r="G101" s="91"/>
      <c r="H101" s="91"/>
      <c r="I101" s="9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0"/>
  <sheetViews>
    <sheetView view="pageBreakPreview" topLeftCell="A22" zoomScaleNormal="130" zoomScaleSheetLayoutView="100" workbookViewId="0">
      <selection activeCell="N11" sqref="N11"/>
    </sheetView>
  </sheetViews>
  <sheetFormatPr baseColWidth="10" defaultRowHeight="15" x14ac:dyDescent="0.25"/>
  <cols>
    <col min="1" max="1" width="1.85546875" customWidth="1"/>
    <col min="2" max="2" width="1.28515625" customWidth="1"/>
    <col min="3" max="3" width="23.85546875" customWidth="1"/>
    <col min="4" max="4" width="1.140625" customWidth="1"/>
    <col min="6" max="6" width="1.28515625" customWidth="1"/>
    <col min="7" max="7" width="11.42578125" style="350"/>
  </cols>
  <sheetData>
    <row r="1" spans="1:11" x14ac:dyDescent="0.25">
      <c r="A1" s="530"/>
      <c r="B1" s="531"/>
      <c r="C1" s="531"/>
      <c r="D1" s="531"/>
      <c r="E1" s="531"/>
      <c r="F1" s="531"/>
      <c r="G1" s="531"/>
      <c r="H1" s="531"/>
      <c r="I1" s="531"/>
      <c r="J1" s="531"/>
      <c r="K1" s="532"/>
    </row>
    <row r="2" spans="1:11" x14ac:dyDescent="0.25">
      <c r="A2" s="533" t="s">
        <v>120</v>
      </c>
      <c r="B2" s="534"/>
      <c r="C2" s="534"/>
      <c r="D2" s="534"/>
      <c r="E2" s="534"/>
      <c r="F2" s="534"/>
      <c r="G2" s="534"/>
      <c r="H2" s="534"/>
      <c r="I2" s="534"/>
      <c r="J2" s="534"/>
      <c r="K2" s="535"/>
    </row>
    <row r="3" spans="1:11" x14ac:dyDescent="0.25">
      <c r="A3" s="533" t="s">
        <v>526</v>
      </c>
      <c r="B3" s="534"/>
      <c r="C3" s="534"/>
      <c r="D3" s="534"/>
      <c r="E3" s="534"/>
      <c r="F3" s="534"/>
      <c r="G3" s="534"/>
      <c r="H3" s="534"/>
      <c r="I3" s="534"/>
      <c r="J3" s="534"/>
      <c r="K3" s="535"/>
    </row>
    <row r="4" spans="1:11" x14ac:dyDescent="0.25">
      <c r="A4" s="533" t="s">
        <v>740</v>
      </c>
      <c r="B4" s="534"/>
      <c r="C4" s="534"/>
      <c r="D4" s="534"/>
      <c r="E4" s="534"/>
      <c r="F4" s="534"/>
      <c r="G4" s="534"/>
      <c r="H4" s="534"/>
      <c r="I4" s="534"/>
      <c r="J4" s="534"/>
      <c r="K4" s="535"/>
    </row>
    <row r="5" spans="1:11" ht="15.75" thickBot="1" x14ac:dyDescent="0.3">
      <c r="A5" s="536"/>
      <c r="B5" s="537"/>
      <c r="C5" s="537"/>
      <c r="D5" s="537"/>
      <c r="E5" s="537"/>
      <c r="F5" s="537"/>
      <c r="G5" s="537"/>
      <c r="H5" s="537"/>
      <c r="I5" s="537"/>
      <c r="J5" s="537"/>
      <c r="K5" s="538"/>
    </row>
    <row r="6" spans="1:11" ht="15.75" thickBot="1" x14ac:dyDescent="0.3">
      <c r="A6" s="539" t="s">
        <v>527</v>
      </c>
      <c r="B6" s="540"/>
      <c r="C6" s="541"/>
      <c r="D6" s="548" t="s">
        <v>528</v>
      </c>
      <c r="E6" s="549"/>
      <c r="F6" s="549"/>
      <c r="G6" s="550"/>
      <c r="H6" s="551" t="s">
        <v>529</v>
      </c>
      <c r="I6" s="550"/>
      <c r="J6" s="552" t="s">
        <v>530</v>
      </c>
      <c r="K6" s="555" t="s">
        <v>531</v>
      </c>
    </row>
    <row r="7" spans="1:11" ht="15.75" thickBot="1" x14ac:dyDescent="0.3">
      <c r="A7" s="542"/>
      <c r="B7" s="543"/>
      <c r="C7" s="544"/>
      <c r="D7" s="558" t="s">
        <v>532</v>
      </c>
      <c r="E7" s="559"/>
      <c r="F7" s="560" t="s">
        <v>533</v>
      </c>
      <c r="G7" s="559"/>
      <c r="H7" s="341"/>
      <c r="I7" s="341"/>
      <c r="J7" s="553"/>
      <c r="K7" s="556"/>
    </row>
    <row r="8" spans="1:11" ht="25.5" thickBot="1" x14ac:dyDescent="0.3">
      <c r="A8" s="545"/>
      <c r="B8" s="546"/>
      <c r="C8" s="547"/>
      <c r="D8" s="344"/>
      <c r="E8" s="41" t="s">
        <v>534</v>
      </c>
      <c r="F8" s="135"/>
      <c r="G8" s="41" t="s">
        <v>535</v>
      </c>
      <c r="H8" s="42" t="s">
        <v>536</v>
      </c>
      <c r="I8" s="43" t="s">
        <v>537</v>
      </c>
      <c r="J8" s="554"/>
      <c r="K8" s="557"/>
    </row>
    <row r="9" spans="1:11" ht="15.75" thickBot="1" x14ac:dyDescent="0.3">
      <c r="A9" s="523" t="s">
        <v>538</v>
      </c>
      <c r="B9" s="524"/>
      <c r="C9" s="524"/>
      <c r="D9" s="524"/>
      <c r="E9" s="524"/>
      <c r="F9" s="524"/>
      <c r="G9" s="524"/>
      <c r="H9" s="44"/>
      <c r="I9" s="44"/>
      <c r="J9" s="44"/>
      <c r="K9" s="45"/>
    </row>
    <row r="10" spans="1:11" ht="15.75" thickBot="1" x14ac:dyDescent="0.3">
      <c r="A10" s="525" t="s">
        <v>539</v>
      </c>
      <c r="B10" s="526"/>
      <c r="C10" s="526"/>
      <c r="D10" s="526"/>
      <c r="E10" s="526"/>
      <c r="F10" s="526"/>
      <c r="G10" s="526"/>
      <c r="H10" s="342"/>
      <c r="I10" s="342"/>
      <c r="J10" s="342"/>
      <c r="K10" s="343"/>
    </row>
    <row r="11" spans="1:11" ht="16.5" customHeight="1" thickBot="1" x14ac:dyDescent="0.3">
      <c r="A11" s="48">
        <v>1</v>
      </c>
      <c r="B11" s="527" t="s">
        <v>540</v>
      </c>
      <c r="C11" s="527"/>
      <c r="D11" s="49"/>
      <c r="E11" s="50"/>
      <c r="F11" s="49"/>
      <c r="G11" s="49"/>
      <c r="H11" s="49"/>
      <c r="I11" s="49"/>
      <c r="J11" s="49"/>
      <c r="K11" s="51"/>
    </row>
    <row r="12" spans="1:11" ht="33.75" thickBot="1" x14ac:dyDescent="0.3">
      <c r="A12" s="52"/>
      <c r="B12" s="53" t="s">
        <v>541</v>
      </c>
      <c r="C12" s="54" t="s">
        <v>542</v>
      </c>
      <c r="D12" s="55"/>
      <c r="E12" s="1" t="s">
        <v>543</v>
      </c>
      <c r="F12" s="12"/>
      <c r="G12" s="346">
        <v>42736</v>
      </c>
      <c r="H12" s="364">
        <v>108892636</v>
      </c>
      <c r="I12" s="55" t="s">
        <v>544</v>
      </c>
      <c r="J12" s="12" t="s">
        <v>545</v>
      </c>
      <c r="K12" s="12"/>
    </row>
    <row r="13" spans="1:11" ht="25.5" thickBot="1" x14ac:dyDescent="0.3">
      <c r="A13" s="52"/>
      <c r="B13" s="53" t="s">
        <v>546</v>
      </c>
      <c r="C13" s="54" t="s">
        <v>202</v>
      </c>
      <c r="D13" s="56"/>
      <c r="E13" s="57" t="s">
        <v>547</v>
      </c>
      <c r="F13" s="58"/>
      <c r="G13" s="351">
        <v>42736</v>
      </c>
      <c r="H13" s="345">
        <v>51000000</v>
      </c>
      <c r="I13" s="56" t="s">
        <v>544</v>
      </c>
      <c r="J13" s="58" t="s">
        <v>545</v>
      </c>
      <c r="K13" s="58"/>
    </row>
    <row r="14" spans="1:11" ht="17.25" thickBot="1" x14ac:dyDescent="0.3">
      <c r="A14" s="52"/>
      <c r="B14" s="53" t="s">
        <v>548</v>
      </c>
      <c r="C14" s="54" t="s">
        <v>549</v>
      </c>
      <c r="D14" s="56"/>
      <c r="E14" s="57" t="s">
        <v>550</v>
      </c>
      <c r="F14" s="58"/>
      <c r="G14" s="346">
        <v>42916</v>
      </c>
      <c r="H14" s="364">
        <v>40008130.409999996</v>
      </c>
      <c r="I14" s="56" t="s">
        <v>544</v>
      </c>
      <c r="J14" s="60" t="s">
        <v>545</v>
      </c>
      <c r="K14" s="58"/>
    </row>
    <row r="15" spans="1:11" ht="16.5" customHeight="1" thickBot="1" x14ac:dyDescent="0.3">
      <c r="A15" s="48">
        <v>2</v>
      </c>
      <c r="B15" s="527" t="s">
        <v>551</v>
      </c>
      <c r="C15" s="527"/>
      <c r="D15" s="61"/>
      <c r="E15" s="61"/>
      <c r="F15" s="61"/>
      <c r="G15" s="61"/>
      <c r="H15" s="61"/>
      <c r="I15" s="61"/>
      <c r="J15" s="49"/>
      <c r="K15" s="62"/>
    </row>
    <row r="16" spans="1:11" ht="33.75" thickBot="1" x14ac:dyDescent="0.3">
      <c r="A16" s="52"/>
      <c r="B16" s="53" t="s">
        <v>541</v>
      </c>
      <c r="C16" s="54" t="s">
        <v>542</v>
      </c>
      <c r="D16" s="55"/>
      <c r="E16" s="1" t="s">
        <v>543</v>
      </c>
      <c r="F16" s="12"/>
      <c r="G16" s="346">
        <v>42736</v>
      </c>
      <c r="H16" s="364">
        <v>108892636</v>
      </c>
      <c r="I16" s="55" t="s">
        <v>544</v>
      </c>
      <c r="J16" s="12" t="s">
        <v>545</v>
      </c>
      <c r="K16" s="12"/>
    </row>
    <row r="17" spans="1:11" ht="25.5" thickBot="1" x14ac:dyDescent="0.3">
      <c r="A17" s="52"/>
      <c r="B17" s="53" t="s">
        <v>546</v>
      </c>
      <c r="C17" s="54" t="s">
        <v>202</v>
      </c>
      <c r="D17" s="56"/>
      <c r="E17" s="57" t="s">
        <v>547</v>
      </c>
      <c r="F17" s="58"/>
      <c r="G17" s="351">
        <v>42736</v>
      </c>
      <c r="H17" s="345">
        <v>51000000</v>
      </c>
      <c r="I17" s="56" t="s">
        <v>544</v>
      </c>
      <c r="J17" s="58" t="s">
        <v>545</v>
      </c>
      <c r="K17" s="58"/>
    </row>
    <row r="18" spans="1:11" ht="17.25" thickBot="1" x14ac:dyDescent="0.3">
      <c r="A18" s="52"/>
      <c r="B18" s="53" t="s">
        <v>548</v>
      </c>
      <c r="C18" s="54" t="s">
        <v>549</v>
      </c>
      <c r="D18" s="56"/>
      <c r="E18" s="57" t="s">
        <v>550</v>
      </c>
      <c r="F18" s="58"/>
      <c r="G18" s="346">
        <v>42916</v>
      </c>
      <c r="H18" s="364">
        <v>40008130.409999996</v>
      </c>
      <c r="I18" s="56" t="s">
        <v>544</v>
      </c>
      <c r="J18" s="60" t="s">
        <v>545</v>
      </c>
      <c r="K18" s="58"/>
    </row>
    <row r="19" spans="1:11" ht="16.5" customHeight="1" thickBot="1" x14ac:dyDescent="0.3">
      <c r="A19" s="48">
        <v>3</v>
      </c>
      <c r="B19" s="527" t="s">
        <v>552</v>
      </c>
      <c r="C19" s="527"/>
      <c r="D19" s="61"/>
      <c r="E19" s="61"/>
      <c r="F19" s="61"/>
      <c r="G19" s="61"/>
      <c r="H19" s="61"/>
      <c r="I19" s="61"/>
      <c r="J19" s="49"/>
      <c r="K19" s="62"/>
    </row>
    <row r="20" spans="1:11" ht="17.25" thickBot="1" x14ac:dyDescent="0.3">
      <c r="A20" s="52"/>
      <c r="B20" s="53" t="s">
        <v>541</v>
      </c>
      <c r="C20" s="54" t="s">
        <v>542</v>
      </c>
      <c r="D20" s="55"/>
      <c r="E20" s="1" t="s">
        <v>553</v>
      </c>
      <c r="F20" s="12"/>
      <c r="G20" s="346">
        <v>42736</v>
      </c>
      <c r="H20" s="364">
        <v>108892636</v>
      </c>
      <c r="I20" s="55" t="s">
        <v>544</v>
      </c>
      <c r="J20" s="12" t="s">
        <v>554</v>
      </c>
      <c r="K20" s="12"/>
    </row>
    <row r="21" spans="1:11" ht="17.25" thickBot="1" x14ac:dyDescent="0.3">
      <c r="A21" s="52"/>
      <c r="B21" s="53" t="s">
        <v>546</v>
      </c>
      <c r="C21" s="54" t="s">
        <v>202</v>
      </c>
      <c r="D21" s="56"/>
      <c r="E21" s="57" t="s">
        <v>555</v>
      </c>
      <c r="F21" s="58"/>
      <c r="G21" s="351">
        <v>42736</v>
      </c>
      <c r="H21" s="345">
        <v>51000000</v>
      </c>
      <c r="I21" s="56" t="s">
        <v>544</v>
      </c>
      <c r="J21" s="58" t="s">
        <v>554</v>
      </c>
      <c r="K21" s="58"/>
    </row>
    <row r="22" spans="1:11" ht="17.25" thickBot="1" x14ac:dyDescent="0.3">
      <c r="A22" s="52"/>
      <c r="B22" s="53" t="s">
        <v>548</v>
      </c>
      <c r="C22" s="54" t="s">
        <v>549</v>
      </c>
      <c r="D22" s="56"/>
      <c r="E22" s="57" t="s">
        <v>550</v>
      </c>
      <c r="F22" s="58"/>
      <c r="G22" s="346">
        <v>42916</v>
      </c>
      <c r="H22" s="364">
        <v>40008130.409999996</v>
      </c>
      <c r="I22" s="56" t="s">
        <v>544</v>
      </c>
      <c r="J22" s="60" t="s">
        <v>554</v>
      </c>
      <c r="K22" s="58"/>
    </row>
    <row r="23" spans="1:11" ht="16.5" customHeight="1" thickBot="1" x14ac:dyDescent="0.3">
      <c r="A23" s="48">
        <v>4</v>
      </c>
      <c r="B23" s="527" t="s">
        <v>556</v>
      </c>
      <c r="C23" s="527"/>
      <c r="D23" s="61"/>
      <c r="E23" s="61"/>
      <c r="F23" s="61"/>
      <c r="G23" s="61"/>
      <c r="H23" s="61"/>
      <c r="I23" s="61"/>
      <c r="J23" s="49"/>
      <c r="K23" s="62"/>
    </row>
    <row r="24" spans="1:11" ht="15.75" thickBot="1" x14ac:dyDescent="0.3">
      <c r="A24" s="63"/>
      <c r="B24" s="64" t="s">
        <v>541</v>
      </c>
      <c r="C24" s="279" t="s">
        <v>557</v>
      </c>
      <c r="D24" s="279"/>
      <c r="E24" s="279"/>
      <c r="F24" s="49"/>
      <c r="G24" s="49"/>
      <c r="H24" s="49"/>
      <c r="I24" s="49"/>
      <c r="J24" s="49"/>
      <c r="K24" s="51"/>
    </row>
    <row r="25" spans="1:11" ht="17.25" thickBot="1" x14ac:dyDescent="0.3">
      <c r="A25" s="52"/>
      <c r="B25" s="53"/>
      <c r="C25" s="65" t="s">
        <v>558</v>
      </c>
      <c r="D25" s="55"/>
      <c r="E25" s="1" t="s">
        <v>559</v>
      </c>
      <c r="F25" s="12"/>
      <c r="G25" s="351">
        <v>43100</v>
      </c>
      <c r="H25" s="365">
        <v>0</v>
      </c>
      <c r="I25" s="55" t="s">
        <v>544</v>
      </c>
      <c r="J25" s="12" t="s">
        <v>560</v>
      </c>
      <c r="K25" s="12"/>
    </row>
    <row r="26" spans="1:11" ht="17.25" thickBot="1" x14ac:dyDescent="0.3">
      <c r="A26" s="52"/>
      <c r="B26" s="53"/>
      <c r="C26" s="65" t="s">
        <v>561</v>
      </c>
      <c r="D26" s="56"/>
      <c r="E26" s="57" t="s">
        <v>562</v>
      </c>
      <c r="F26" s="58"/>
      <c r="G26" s="351">
        <v>43100</v>
      </c>
      <c r="H26" s="59">
        <v>0</v>
      </c>
      <c r="I26" s="56" t="s">
        <v>544</v>
      </c>
      <c r="J26" s="58" t="s">
        <v>560</v>
      </c>
      <c r="K26" s="58"/>
    </row>
    <row r="27" spans="1:11" ht="33.75" thickBot="1" x14ac:dyDescent="0.3">
      <c r="A27" s="66"/>
      <c r="B27" s="53" t="s">
        <v>546</v>
      </c>
      <c r="C27" s="54" t="s">
        <v>563</v>
      </c>
      <c r="D27" s="67"/>
      <c r="E27" s="57" t="s">
        <v>564</v>
      </c>
      <c r="F27" s="68"/>
      <c r="G27" s="351">
        <v>43100</v>
      </c>
      <c r="H27" s="59">
        <v>0</v>
      </c>
      <c r="I27" s="56" t="s">
        <v>544</v>
      </c>
      <c r="J27" s="58" t="s">
        <v>560</v>
      </c>
      <c r="K27" s="58"/>
    </row>
    <row r="28" spans="1:11" ht="17.25" thickBot="1" x14ac:dyDescent="0.3">
      <c r="A28" s="66"/>
      <c r="B28" s="53" t="s">
        <v>548</v>
      </c>
      <c r="C28" s="54" t="s">
        <v>565</v>
      </c>
      <c r="D28" s="69"/>
      <c r="E28" s="70" t="s">
        <v>566</v>
      </c>
      <c r="F28" s="62"/>
      <c r="G28" s="351">
        <v>43100</v>
      </c>
      <c r="H28" s="71">
        <v>0</v>
      </c>
      <c r="I28" s="72" t="s">
        <v>544</v>
      </c>
      <c r="J28" s="60" t="s">
        <v>560</v>
      </c>
      <c r="K28" s="60"/>
    </row>
    <row r="29" spans="1:11" ht="25.5" thickBot="1" x14ac:dyDescent="0.3">
      <c r="A29" s="66"/>
      <c r="B29" s="53" t="s">
        <v>567</v>
      </c>
      <c r="C29" s="54" t="s">
        <v>568</v>
      </c>
      <c r="D29" s="73"/>
      <c r="E29" s="2" t="s">
        <v>564</v>
      </c>
      <c r="F29" s="51"/>
      <c r="G29" s="351">
        <v>43100</v>
      </c>
      <c r="H29" s="74">
        <v>0</v>
      </c>
      <c r="I29" s="75" t="s">
        <v>544</v>
      </c>
      <c r="J29" s="13" t="s">
        <v>560</v>
      </c>
      <c r="K29" s="13"/>
    </row>
    <row r="30" spans="1:11" ht="15.75" thickBot="1" x14ac:dyDescent="0.3">
      <c r="A30" s="76">
        <v>5</v>
      </c>
      <c r="B30" s="527" t="s">
        <v>569</v>
      </c>
      <c r="C30" s="527"/>
      <c r="D30" s="61"/>
      <c r="E30" s="61"/>
      <c r="F30" s="61"/>
      <c r="G30" s="61"/>
      <c r="H30" s="61"/>
      <c r="I30" s="61"/>
      <c r="J30" s="61"/>
      <c r="K30" s="62"/>
    </row>
    <row r="31" spans="1:11" ht="17.25" thickBot="1" x14ac:dyDescent="0.3">
      <c r="A31" s="52"/>
      <c r="B31" s="53" t="s">
        <v>570</v>
      </c>
      <c r="C31" s="54" t="s">
        <v>571</v>
      </c>
      <c r="D31" s="55"/>
      <c r="E31" s="1" t="s">
        <v>572</v>
      </c>
      <c r="F31" s="12"/>
      <c r="G31" s="351">
        <v>43100</v>
      </c>
      <c r="H31" s="364">
        <v>0</v>
      </c>
      <c r="I31" s="55" t="s">
        <v>544</v>
      </c>
      <c r="J31" s="12" t="s">
        <v>573</v>
      </c>
      <c r="K31" s="12"/>
    </row>
    <row r="32" spans="1:11" ht="17.25" thickBot="1" x14ac:dyDescent="0.3">
      <c r="A32" s="52"/>
      <c r="B32" s="53" t="s">
        <v>574</v>
      </c>
      <c r="C32" s="54" t="s">
        <v>549</v>
      </c>
      <c r="D32" s="56"/>
      <c r="E32" s="57" t="s">
        <v>572</v>
      </c>
      <c r="F32" s="58"/>
      <c r="G32" s="351">
        <v>43100</v>
      </c>
      <c r="H32" s="280">
        <v>0</v>
      </c>
      <c r="I32" s="56" t="s">
        <v>544</v>
      </c>
      <c r="J32" s="60" t="s">
        <v>575</v>
      </c>
      <c r="K32" s="58"/>
    </row>
    <row r="33" spans="1:11" ht="24.75" customHeight="1" thickBot="1" x14ac:dyDescent="0.3">
      <c r="A33" s="48">
        <v>6</v>
      </c>
      <c r="B33" s="527" t="s">
        <v>576</v>
      </c>
      <c r="C33" s="527"/>
      <c r="D33" s="61"/>
      <c r="E33" s="61"/>
      <c r="F33" s="61"/>
      <c r="G33" s="61"/>
      <c r="H33" s="61"/>
      <c r="I33" s="61"/>
      <c r="J33" s="49"/>
      <c r="K33" s="62"/>
    </row>
    <row r="34" spans="1:11" ht="17.25" thickBot="1" x14ac:dyDescent="0.3">
      <c r="A34" s="52"/>
      <c r="B34" s="53" t="s">
        <v>570</v>
      </c>
      <c r="C34" s="54" t="s">
        <v>571</v>
      </c>
      <c r="D34" s="55"/>
      <c r="E34" s="1" t="s">
        <v>577</v>
      </c>
      <c r="F34" s="12"/>
      <c r="G34" s="351">
        <v>43100</v>
      </c>
      <c r="H34" s="365">
        <v>0</v>
      </c>
      <c r="I34" s="55" t="s">
        <v>544</v>
      </c>
      <c r="J34" s="13" t="s">
        <v>578</v>
      </c>
      <c r="K34" s="12"/>
    </row>
    <row r="35" spans="1:11" ht="16.5" customHeight="1" thickBot="1" x14ac:dyDescent="0.3">
      <c r="A35" s="48">
        <v>7</v>
      </c>
      <c r="B35" s="527" t="s">
        <v>579</v>
      </c>
      <c r="C35" s="527"/>
      <c r="D35" s="61"/>
      <c r="E35" s="61"/>
      <c r="F35" s="61"/>
      <c r="G35" s="61"/>
      <c r="H35" s="61"/>
      <c r="I35" s="61"/>
      <c r="J35" s="49"/>
      <c r="K35" s="62"/>
    </row>
    <row r="36" spans="1:11" ht="25.5" thickBot="1" x14ac:dyDescent="0.3">
      <c r="A36" s="52"/>
      <c r="B36" s="53" t="s">
        <v>570</v>
      </c>
      <c r="C36" s="54" t="s">
        <v>542</v>
      </c>
      <c r="D36" s="75"/>
      <c r="E36" s="2" t="s">
        <v>580</v>
      </c>
      <c r="F36" s="13"/>
      <c r="G36" s="351">
        <v>43100</v>
      </c>
      <c r="H36" s="365">
        <v>0</v>
      </c>
      <c r="I36" s="75" t="s">
        <v>544</v>
      </c>
      <c r="J36" s="12" t="s">
        <v>581</v>
      </c>
      <c r="K36" s="12"/>
    </row>
    <row r="37" spans="1:11" ht="17.25" thickBot="1" x14ac:dyDescent="0.3">
      <c r="A37" s="52"/>
      <c r="B37" s="53" t="s">
        <v>574</v>
      </c>
      <c r="C37" s="54" t="s">
        <v>202</v>
      </c>
      <c r="D37" s="55"/>
      <c r="E37" s="1" t="s">
        <v>559</v>
      </c>
      <c r="F37" s="12"/>
      <c r="G37" s="351">
        <v>43100</v>
      </c>
      <c r="H37" s="59">
        <v>0</v>
      </c>
      <c r="I37" s="55" t="s">
        <v>544</v>
      </c>
      <c r="J37" s="58" t="s">
        <v>581</v>
      </c>
      <c r="K37" s="58"/>
    </row>
    <row r="38" spans="1:11" ht="17.25" thickBot="1" x14ac:dyDescent="0.3">
      <c r="A38" s="52"/>
      <c r="B38" s="53" t="s">
        <v>548</v>
      </c>
      <c r="C38" s="54" t="s">
        <v>549</v>
      </c>
      <c r="D38" s="72"/>
      <c r="E38" s="70" t="s">
        <v>562</v>
      </c>
      <c r="F38" s="60"/>
      <c r="G38" s="351">
        <v>43100</v>
      </c>
      <c r="H38" s="60">
        <v>0</v>
      </c>
      <c r="I38" s="60" t="s">
        <v>544</v>
      </c>
      <c r="J38" s="60" t="s">
        <v>581</v>
      </c>
      <c r="K38" s="60"/>
    </row>
    <row r="39" spans="1:11" ht="15.75" thickBot="1" x14ac:dyDescent="0.3">
      <c r="A39" s="525" t="s">
        <v>582</v>
      </c>
      <c r="B39" s="526"/>
      <c r="C39" s="526"/>
      <c r="D39" s="526"/>
      <c r="E39" s="526"/>
      <c r="F39" s="526"/>
      <c r="G39" s="526"/>
      <c r="H39" s="342"/>
      <c r="I39" s="342"/>
      <c r="J39" s="342"/>
      <c r="K39" s="343"/>
    </row>
    <row r="40" spans="1:11" ht="16.5" customHeight="1" thickBot="1" x14ac:dyDescent="0.3">
      <c r="A40" s="48">
        <v>1</v>
      </c>
      <c r="B40" s="527" t="s">
        <v>543</v>
      </c>
      <c r="C40" s="527"/>
      <c r="D40" s="49"/>
      <c r="E40" s="50"/>
      <c r="F40" s="49"/>
      <c r="G40" s="49"/>
      <c r="H40" s="49"/>
      <c r="I40" s="49"/>
      <c r="J40" s="49"/>
      <c r="K40" s="51"/>
    </row>
    <row r="41" spans="1:11" ht="20.25" x14ac:dyDescent="0.25">
      <c r="A41" s="353"/>
      <c r="B41" s="354" t="s">
        <v>541</v>
      </c>
      <c r="C41" s="355" t="s">
        <v>583</v>
      </c>
      <c r="D41" s="56"/>
      <c r="E41" s="87" t="s">
        <v>543</v>
      </c>
      <c r="F41" s="58"/>
      <c r="G41" s="87" t="s">
        <v>731</v>
      </c>
      <c r="H41" s="81"/>
      <c r="I41" s="67"/>
      <c r="J41" s="58" t="s">
        <v>584</v>
      </c>
      <c r="K41" s="58"/>
    </row>
    <row r="42" spans="1:11" ht="27.75" thickBot="1" x14ac:dyDescent="0.3">
      <c r="A42" s="356"/>
      <c r="B42" s="357" t="s">
        <v>546</v>
      </c>
      <c r="C42" s="358" t="s">
        <v>585</v>
      </c>
      <c r="D42" s="359"/>
      <c r="E42" s="360" t="s">
        <v>586</v>
      </c>
      <c r="F42" s="361"/>
      <c r="G42" s="361"/>
      <c r="H42" s="362"/>
      <c r="I42" s="363"/>
      <c r="J42" s="361" t="s">
        <v>584</v>
      </c>
      <c r="K42" s="361"/>
    </row>
    <row r="43" spans="1:11" ht="21" thickBot="1" x14ac:dyDescent="0.3">
      <c r="A43" s="66"/>
      <c r="B43" s="77" t="s">
        <v>548</v>
      </c>
      <c r="C43" s="54" t="s">
        <v>587</v>
      </c>
      <c r="D43" s="75"/>
      <c r="E43" s="78" t="s">
        <v>543</v>
      </c>
      <c r="F43" s="13"/>
      <c r="G43" s="78" t="s">
        <v>732</v>
      </c>
      <c r="H43" s="81"/>
      <c r="I43" s="67"/>
      <c r="J43" s="58" t="s">
        <v>584</v>
      </c>
      <c r="K43" s="58"/>
    </row>
    <row r="44" spans="1:11" ht="27" x14ac:dyDescent="0.25">
      <c r="A44" s="366"/>
      <c r="B44" s="367" t="s">
        <v>567</v>
      </c>
      <c r="C44" s="368" t="s">
        <v>588</v>
      </c>
      <c r="D44" s="369"/>
      <c r="E44" s="370" t="s">
        <v>589</v>
      </c>
      <c r="F44" s="371"/>
      <c r="G44" s="370" t="s">
        <v>730</v>
      </c>
      <c r="H44" s="372"/>
      <c r="I44" s="373"/>
      <c r="J44" s="371" t="s">
        <v>584</v>
      </c>
      <c r="K44" s="371"/>
    </row>
    <row r="45" spans="1:11" ht="17.25" thickBot="1" x14ac:dyDescent="0.3">
      <c r="A45" s="356"/>
      <c r="B45" s="357" t="s">
        <v>590</v>
      </c>
      <c r="C45" s="358" t="s">
        <v>591</v>
      </c>
      <c r="D45" s="359"/>
      <c r="E45" s="360" t="s">
        <v>592</v>
      </c>
      <c r="F45" s="361"/>
      <c r="G45" s="361"/>
      <c r="H45" s="362"/>
      <c r="I45" s="363"/>
      <c r="J45" s="361" t="s">
        <v>584</v>
      </c>
      <c r="K45" s="361"/>
    </row>
    <row r="46" spans="1:11" ht="16.5" customHeight="1" thickBot="1" x14ac:dyDescent="0.3">
      <c r="A46" s="48">
        <v>2</v>
      </c>
      <c r="B46" s="527" t="s">
        <v>593</v>
      </c>
      <c r="C46" s="527"/>
      <c r="D46" s="49"/>
      <c r="E46" s="82"/>
      <c r="F46" s="49"/>
      <c r="G46" s="49"/>
      <c r="H46" s="61"/>
      <c r="I46" s="61"/>
      <c r="J46" s="49"/>
      <c r="K46" s="62"/>
    </row>
    <row r="47" spans="1:11" ht="25.5" thickBot="1" x14ac:dyDescent="0.3">
      <c r="A47" s="66"/>
      <c r="B47" s="77" t="s">
        <v>541</v>
      </c>
      <c r="C47" s="54" t="s">
        <v>594</v>
      </c>
      <c r="D47" s="75"/>
      <c r="E47" s="78" t="s">
        <v>595</v>
      </c>
      <c r="F47" s="13"/>
      <c r="G47" s="13"/>
      <c r="H47" s="79"/>
      <c r="I47" s="80"/>
      <c r="J47" s="12" t="s">
        <v>545</v>
      </c>
      <c r="K47" s="12"/>
    </row>
    <row r="48" spans="1:11" ht="25.5" thickBot="1" x14ac:dyDescent="0.3">
      <c r="A48" s="66"/>
      <c r="B48" s="77" t="s">
        <v>546</v>
      </c>
      <c r="C48" s="54" t="s">
        <v>596</v>
      </c>
      <c r="D48" s="75"/>
      <c r="E48" s="78" t="s">
        <v>595</v>
      </c>
      <c r="F48" s="13"/>
      <c r="G48" s="13"/>
      <c r="H48" s="81"/>
      <c r="I48" s="67"/>
      <c r="J48" s="58" t="s">
        <v>545</v>
      </c>
      <c r="K48" s="58"/>
    </row>
    <row r="49" spans="1:12" ht="33.75" thickBot="1" x14ac:dyDescent="0.3">
      <c r="A49" s="66"/>
      <c r="B49" s="77" t="s">
        <v>548</v>
      </c>
      <c r="C49" s="54" t="s">
        <v>597</v>
      </c>
      <c r="D49" s="75"/>
      <c r="E49" s="78" t="s">
        <v>595</v>
      </c>
      <c r="F49" s="13"/>
      <c r="G49" s="13"/>
      <c r="H49" s="61"/>
      <c r="I49" s="69"/>
      <c r="J49" s="60" t="s">
        <v>545</v>
      </c>
      <c r="K49" s="60"/>
    </row>
    <row r="50" spans="1:12" ht="33.75" thickBot="1" x14ac:dyDescent="0.3">
      <c r="A50" s="66"/>
      <c r="B50" s="77" t="s">
        <v>567</v>
      </c>
      <c r="C50" s="54" t="s">
        <v>598</v>
      </c>
      <c r="D50" s="75"/>
      <c r="E50" s="78" t="s">
        <v>599</v>
      </c>
      <c r="F50" s="13"/>
      <c r="G50" s="13"/>
      <c r="H50" s="49"/>
      <c r="I50" s="73"/>
      <c r="J50" s="13" t="s">
        <v>545</v>
      </c>
      <c r="K50" s="13"/>
    </row>
    <row r="51" spans="1:12" ht="15.75" thickBot="1" x14ac:dyDescent="0.3">
      <c r="A51" s="76">
        <v>3</v>
      </c>
      <c r="B51" s="527" t="s">
        <v>600</v>
      </c>
      <c r="C51" s="527"/>
      <c r="D51" s="61"/>
      <c r="E51" s="83"/>
      <c r="F51" s="61"/>
      <c r="G51" s="61"/>
      <c r="H51" s="61"/>
      <c r="I51" s="61"/>
      <c r="J51" s="61"/>
      <c r="K51" s="62"/>
    </row>
    <row r="52" spans="1:12" ht="17.25" thickBot="1" x14ac:dyDescent="0.3">
      <c r="A52" s="66"/>
      <c r="B52" s="77" t="s">
        <v>570</v>
      </c>
      <c r="C52" s="54" t="s">
        <v>601</v>
      </c>
      <c r="D52" s="75"/>
      <c r="E52" s="78" t="s">
        <v>602</v>
      </c>
      <c r="F52" s="13"/>
      <c r="G52" s="347"/>
      <c r="H52" s="79"/>
      <c r="I52" s="80"/>
      <c r="J52" s="12" t="s">
        <v>573</v>
      </c>
      <c r="K52" s="12"/>
    </row>
    <row r="53" spans="1:12" ht="25.5" thickBot="1" x14ac:dyDescent="0.3">
      <c r="A53" s="66"/>
      <c r="B53" s="77" t="s">
        <v>574</v>
      </c>
      <c r="C53" s="54" t="s">
        <v>603</v>
      </c>
      <c r="D53" s="75"/>
      <c r="E53" s="78" t="s">
        <v>602</v>
      </c>
      <c r="F53" s="13"/>
      <c r="G53" s="347"/>
      <c r="H53" s="61"/>
      <c r="I53" s="69"/>
      <c r="J53" s="60" t="s">
        <v>573</v>
      </c>
      <c r="K53" s="60"/>
    </row>
    <row r="54" spans="1:12" ht="15.75" thickBot="1" x14ac:dyDescent="0.3">
      <c r="A54" s="11"/>
      <c r="B54" s="10"/>
      <c r="C54" s="10"/>
      <c r="D54" s="10"/>
      <c r="E54" s="10"/>
      <c r="F54" s="10"/>
      <c r="G54" s="348"/>
      <c r="H54" s="10"/>
      <c r="I54" s="10"/>
      <c r="J54" s="10"/>
      <c r="K54" s="26"/>
      <c r="L54" t="s">
        <v>728</v>
      </c>
    </row>
    <row r="55" spans="1:12" ht="15.75" thickBot="1" x14ac:dyDescent="0.3">
      <c r="A55" s="523" t="s">
        <v>604</v>
      </c>
      <c r="B55" s="524"/>
      <c r="C55" s="524"/>
      <c r="D55" s="524"/>
      <c r="E55" s="524"/>
      <c r="F55" s="524"/>
      <c r="G55" s="524"/>
      <c r="H55" s="84"/>
      <c r="I55" s="84"/>
      <c r="J55" s="84"/>
      <c r="K55" s="85"/>
    </row>
    <row r="56" spans="1:12" ht="15.75" thickBot="1" x14ac:dyDescent="0.3">
      <c r="A56" s="525" t="s">
        <v>539</v>
      </c>
      <c r="B56" s="526"/>
      <c r="C56" s="526"/>
      <c r="D56" s="526"/>
      <c r="E56" s="526"/>
      <c r="F56" s="526"/>
      <c r="G56" s="526"/>
      <c r="H56" s="281"/>
      <c r="I56" s="281"/>
      <c r="J56" s="281"/>
      <c r="K56" s="284"/>
    </row>
    <row r="57" spans="1:12" ht="16.5" customHeight="1" thickBot="1" x14ac:dyDescent="0.3">
      <c r="A57" s="48">
        <v>1</v>
      </c>
      <c r="B57" s="527" t="s">
        <v>605</v>
      </c>
      <c r="C57" s="527"/>
      <c r="D57" s="49"/>
      <c r="E57" s="50"/>
      <c r="F57" s="49"/>
      <c r="G57" s="49"/>
      <c r="H57" s="49"/>
      <c r="I57" s="49"/>
      <c r="J57" s="49"/>
      <c r="K57" s="51"/>
    </row>
    <row r="58" spans="1:12" ht="17.25" thickBot="1" x14ac:dyDescent="0.3">
      <c r="A58" s="52"/>
      <c r="B58" s="53" t="s">
        <v>541</v>
      </c>
      <c r="C58" s="54" t="s">
        <v>606</v>
      </c>
      <c r="D58" s="55"/>
      <c r="E58" s="1" t="s">
        <v>607</v>
      </c>
      <c r="F58" s="12"/>
      <c r="G58" s="12"/>
      <c r="H58" s="282">
        <v>4889045.41</v>
      </c>
      <c r="I58" s="55" t="s">
        <v>544</v>
      </c>
      <c r="J58" s="12" t="s">
        <v>608</v>
      </c>
      <c r="K58" s="12"/>
    </row>
    <row r="59" spans="1:12" ht="25.5" thickBot="1" x14ac:dyDescent="0.3">
      <c r="A59" s="52"/>
      <c r="B59" s="53" t="s">
        <v>546</v>
      </c>
      <c r="C59" s="54" t="s">
        <v>609</v>
      </c>
      <c r="D59" s="56"/>
      <c r="E59" s="57" t="s">
        <v>610</v>
      </c>
      <c r="F59" s="58"/>
      <c r="G59" s="352">
        <v>43100</v>
      </c>
      <c r="H59" s="59">
        <v>0</v>
      </c>
      <c r="I59" s="56" t="s">
        <v>544</v>
      </c>
      <c r="J59" s="58" t="s">
        <v>608</v>
      </c>
      <c r="K59" s="58"/>
    </row>
    <row r="60" spans="1:12" ht="25.5" thickBot="1" x14ac:dyDescent="0.3">
      <c r="A60" s="52"/>
      <c r="B60" s="53" t="s">
        <v>548</v>
      </c>
      <c r="C60" s="54" t="s">
        <v>611</v>
      </c>
      <c r="D60" s="56"/>
      <c r="E60" s="57" t="s">
        <v>610</v>
      </c>
      <c r="F60" s="58"/>
      <c r="G60" s="352">
        <v>43100</v>
      </c>
      <c r="H60" s="59">
        <v>0</v>
      </c>
      <c r="I60" s="56" t="s">
        <v>544</v>
      </c>
      <c r="J60" s="58" t="s">
        <v>608</v>
      </c>
      <c r="K60" s="58"/>
    </row>
    <row r="61" spans="1:12" ht="25.5" thickBot="1" x14ac:dyDescent="0.3">
      <c r="A61" s="52"/>
      <c r="B61" s="53" t="s">
        <v>567</v>
      </c>
      <c r="C61" s="54" t="s">
        <v>612</v>
      </c>
      <c r="D61" s="56"/>
      <c r="E61" s="57" t="s">
        <v>610</v>
      </c>
      <c r="F61" s="58"/>
      <c r="G61" s="352">
        <v>43100</v>
      </c>
      <c r="H61" s="59">
        <v>0</v>
      </c>
      <c r="I61" s="56" t="s">
        <v>544</v>
      </c>
      <c r="J61" s="58" t="s">
        <v>608</v>
      </c>
      <c r="K61" s="58"/>
    </row>
    <row r="62" spans="1:12" ht="25.5" thickBot="1" x14ac:dyDescent="0.3">
      <c r="A62" s="52"/>
      <c r="B62" s="53" t="s">
        <v>590</v>
      </c>
      <c r="C62" s="54" t="s">
        <v>613</v>
      </c>
      <c r="D62" s="72"/>
      <c r="E62" s="70"/>
      <c r="F62" s="60"/>
      <c r="G62" s="352">
        <v>43100</v>
      </c>
      <c r="H62" s="71">
        <v>0</v>
      </c>
      <c r="I62" s="72" t="s">
        <v>544</v>
      </c>
      <c r="J62" s="60" t="s">
        <v>614</v>
      </c>
      <c r="K62" s="60"/>
    </row>
    <row r="63" spans="1:12" ht="15.75" thickBot="1" x14ac:dyDescent="0.3">
      <c r="A63" s="525" t="s">
        <v>582</v>
      </c>
      <c r="B63" s="526"/>
      <c r="C63" s="526"/>
      <c r="D63" s="526"/>
      <c r="E63" s="526"/>
      <c r="F63" s="526"/>
      <c r="G63" s="526"/>
      <c r="H63" s="46"/>
      <c r="I63" s="46"/>
      <c r="J63" s="46"/>
      <c r="K63" s="47"/>
    </row>
    <row r="64" spans="1:12" ht="24.75" customHeight="1" thickBot="1" x14ac:dyDescent="0.3">
      <c r="A64" s="52">
        <v>1</v>
      </c>
      <c r="B64" s="528" t="s">
        <v>615</v>
      </c>
      <c r="C64" s="529"/>
      <c r="D64" s="12"/>
      <c r="E64" s="86" t="s">
        <v>616</v>
      </c>
      <c r="F64" s="12"/>
      <c r="G64" s="86" t="s">
        <v>727</v>
      </c>
      <c r="H64" s="79"/>
      <c r="I64" s="80"/>
      <c r="J64" s="12" t="s">
        <v>617</v>
      </c>
      <c r="K64" s="12"/>
    </row>
    <row r="65" spans="1:11" ht="24.75" customHeight="1" thickBot="1" x14ac:dyDescent="0.3">
      <c r="A65" s="52">
        <v>2</v>
      </c>
      <c r="B65" s="528" t="s">
        <v>618</v>
      </c>
      <c r="C65" s="529"/>
      <c r="D65" s="58"/>
      <c r="E65" s="87" t="s">
        <v>616</v>
      </c>
      <c r="F65" s="58"/>
      <c r="G65" s="283" t="s">
        <v>727</v>
      </c>
      <c r="H65" s="81"/>
      <c r="I65" s="67"/>
      <c r="J65" s="58" t="s">
        <v>617</v>
      </c>
      <c r="K65" s="58"/>
    </row>
    <row r="66" spans="1:11" ht="24.75" customHeight="1" thickBot="1" x14ac:dyDescent="0.3">
      <c r="A66" s="52">
        <v>3</v>
      </c>
      <c r="B66" s="528" t="s">
        <v>619</v>
      </c>
      <c r="C66" s="529"/>
      <c r="D66" s="60"/>
      <c r="E66" s="88" t="s">
        <v>616</v>
      </c>
      <c r="F66" s="60"/>
      <c r="G66" s="86" t="s">
        <v>727</v>
      </c>
      <c r="H66" s="61"/>
      <c r="I66" s="69"/>
      <c r="J66" s="60" t="s">
        <v>620</v>
      </c>
      <c r="K66" s="60"/>
    </row>
    <row r="67" spans="1:11" ht="15.75" thickBot="1" x14ac:dyDescent="0.3">
      <c r="A67" s="523" t="s">
        <v>621</v>
      </c>
      <c r="B67" s="524"/>
      <c r="C67" s="524"/>
      <c r="D67" s="524"/>
      <c r="E67" s="524"/>
      <c r="F67" s="524"/>
      <c r="G67" s="561"/>
      <c r="H67" s="89"/>
      <c r="I67" s="89"/>
      <c r="J67" s="89"/>
      <c r="K67" s="89"/>
    </row>
    <row r="68" spans="1:11" ht="15.75" thickBot="1" x14ac:dyDescent="0.3">
      <c r="A68" s="563" t="s">
        <v>539</v>
      </c>
      <c r="B68" s="564"/>
      <c r="C68" s="564"/>
      <c r="D68" s="564"/>
      <c r="E68" s="564"/>
      <c r="F68" s="564"/>
      <c r="G68" s="564"/>
      <c r="H68" s="564"/>
      <c r="I68" s="564"/>
      <c r="J68" s="564"/>
      <c r="K68" s="565"/>
    </row>
    <row r="69" spans="1:11" ht="15.75" thickBot="1" x14ac:dyDescent="0.3">
      <c r="A69" s="48">
        <v>1</v>
      </c>
      <c r="B69" s="527" t="s">
        <v>622</v>
      </c>
      <c r="C69" s="527"/>
      <c r="D69" s="49"/>
      <c r="E69" s="50"/>
      <c r="F69" s="49"/>
      <c r="G69" s="49"/>
      <c r="H69" s="49"/>
      <c r="I69" s="49"/>
      <c r="J69" s="49"/>
      <c r="K69" s="51"/>
    </row>
    <row r="70" spans="1:11" ht="25.5" thickBot="1" x14ac:dyDescent="0.3">
      <c r="A70" s="52"/>
      <c r="B70" s="53" t="s">
        <v>541</v>
      </c>
      <c r="C70" s="90" t="s">
        <v>623</v>
      </c>
      <c r="D70" s="13"/>
      <c r="E70" s="2"/>
      <c r="F70" s="13"/>
      <c r="G70" s="13"/>
      <c r="H70" s="13">
        <v>0</v>
      </c>
      <c r="I70" s="13" t="s">
        <v>544</v>
      </c>
      <c r="J70" s="13" t="s">
        <v>624</v>
      </c>
      <c r="K70" s="90" t="s">
        <v>741</v>
      </c>
    </row>
    <row r="71" spans="1:11" ht="25.5" thickBot="1" x14ac:dyDescent="0.3">
      <c r="A71" s="52"/>
      <c r="B71" s="53" t="s">
        <v>546</v>
      </c>
      <c r="C71" s="90" t="s">
        <v>625</v>
      </c>
      <c r="D71" s="13"/>
      <c r="E71" s="2"/>
      <c r="F71" s="13"/>
      <c r="G71" s="13"/>
      <c r="H71" s="13">
        <v>0</v>
      </c>
      <c r="I71" s="13" t="s">
        <v>544</v>
      </c>
      <c r="J71" s="13" t="s">
        <v>624</v>
      </c>
      <c r="K71" s="90" t="s">
        <v>741</v>
      </c>
    </row>
    <row r="73" spans="1:11" x14ac:dyDescent="0.25">
      <c r="A73" s="566" t="s">
        <v>627</v>
      </c>
      <c r="B73" s="566"/>
      <c r="C73" s="566"/>
      <c r="D73" s="566"/>
      <c r="E73" s="566"/>
      <c r="F73" s="566"/>
      <c r="G73" s="566"/>
      <c r="H73" s="566"/>
      <c r="I73" s="566"/>
      <c r="J73" s="566"/>
      <c r="K73" s="566"/>
    </row>
    <row r="74" spans="1:11" x14ac:dyDescent="0.25">
      <c r="A74" s="566"/>
      <c r="B74" s="566"/>
      <c r="C74" s="566"/>
      <c r="D74" s="566"/>
      <c r="E74" s="566"/>
      <c r="F74" s="566"/>
      <c r="G74" s="566"/>
      <c r="H74" s="566"/>
      <c r="I74" s="566"/>
      <c r="J74" s="566"/>
      <c r="K74" s="566"/>
    </row>
    <row r="78" spans="1:11" x14ac:dyDescent="0.25">
      <c r="C78" s="119"/>
      <c r="D78" s="105"/>
      <c r="E78" s="119"/>
      <c r="F78" s="107"/>
      <c r="G78" s="349"/>
      <c r="H78" s="109"/>
      <c r="I78" s="119"/>
    </row>
    <row r="79" spans="1:11" x14ac:dyDescent="0.25">
      <c r="C79" s="562" t="s">
        <v>729</v>
      </c>
      <c r="D79" s="562"/>
      <c r="E79" s="562"/>
      <c r="F79" s="102"/>
      <c r="G79" s="562" t="s">
        <v>629</v>
      </c>
      <c r="H79" s="562"/>
      <c r="I79" s="562"/>
    </row>
    <row r="80" spans="1:11" x14ac:dyDescent="0.25">
      <c r="C80" s="402" t="s">
        <v>630</v>
      </c>
      <c r="D80" s="402"/>
      <c r="E80" s="402"/>
      <c r="F80" s="104"/>
      <c r="G80" s="402" t="s">
        <v>631</v>
      </c>
      <c r="H80" s="402"/>
      <c r="I80" s="402"/>
    </row>
  </sheetData>
  <mergeCells count="40">
    <mergeCell ref="B66:C66"/>
    <mergeCell ref="A67:G67"/>
    <mergeCell ref="G79:I79"/>
    <mergeCell ref="G80:I80"/>
    <mergeCell ref="C80:E80"/>
    <mergeCell ref="C79:E79"/>
    <mergeCell ref="B69:C69"/>
    <mergeCell ref="A68:K68"/>
    <mergeCell ref="A73:K74"/>
    <mergeCell ref="B65:C65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B57:C57"/>
    <mergeCell ref="B19:C19"/>
    <mergeCell ref="A9:G9"/>
    <mergeCell ref="A10:G10"/>
    <mergeCell ref="B11:C11"/>
    <mergeCell ref="A63:G63"/>
    <mergeCell ref="B64:C64"/>
    <mergeCell ref="B23:C23"/>
    <mergeCell ref="B30:C30"/>
    <mergeCell ref="B33:C33"/>
    <mergeCell ref="B35:C35"/>
    <mergeCell ref="A39:G39"/>
    <mergeCell ref="B40:C40"/>
    <mergeCell ref="B46:C46"/>
    <mergeCell ref="B51:C51"/>
    <mergeCell ref="A55:G55"/>
    <mergeCell ref="A56:G56"/>
  </mergeCells>
  <hyperlinks>
    <hyperlink ref="G66" r:id="rId1"/>
    <hyperlink ref="G65" r:id="rId2"/>
    <hyperlink ref="G64" r:id="rId3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fitToHeight="0" orientation="portrait" r:id="rId4"/>
  <headerFooter>
    <oddFooter>&amp;C&amp;P de 2</oddFooter>
  </headerFooter>
  <rowBreaks count="1" manualBreakCount="1">
    <brk id="4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530" t="s">
        <v>120</v>
      </c>
      <c r="B1" s="531"/>
      <c r="C1" s="531"/>
      <c r="D1" s="531"/>
      <c r="E1" s="531"/>
      <c r="F1" s="531"/>
      <c r="G1" s="532"/>
    </row>
    <row r="2" spans="1:7" x14ac:dyDescent="0.25">
      <c r="A2" s="533" t="s">
        <v>428</v>
      </c>
      <c r="B2" s="534"/>
      <c r="C2" s="534"/>
      <c r="D2" s="534"/>
      <c r="E2" s="534"/>
      <c r="F2" s="534"/>
      <c r="G2" s="535"/>
    </row>
    <row r="3" spans="1:7" x14ac:dyDescent="0.25">
      <c r="A3" s="533" t="s">
        <v>1</v>
      </c>
      <c r="B3" s="534"/>
      <c r="C3" s="534"/>
      <c r="D3" s="534"/>
      <c r="E3" s="534"/>
      <c r="F3" s="534"/>
      <c r="G3" s="535"/>
    </row>
    <row r="4" spans="1:7" ht="15.75" thickBot="1" x14ac:dyDescent="0.3">
      <c r="A4" s="536" t="s">
        <v>429</v>
      </c>
      <c r="B4" s="537"/>
      <c r="C4" s="537"/>
      <c r="D4" s="537"/>
      <c r="E4" s="537"/>
      <c r="F4" s="537"/>
      <c r="G4" s="538"/>
    </row>
    <row r="5" spans="1:7" ht="15" customHeight="1" x14ac:dyDescent="0.25">
      <c r="A5" s="567" t="s">
        <v>430</v>
      </c>
      <c r="B5" s="6" t="s">
        <v>431</v>
      </c>
      <c r="C5" s="555">
        <v>2018</v>
      </c>
      <c r="D5" s="555">
        <v>2019</v>
      </c>
      <c r="E5" s="555">
        <v>2020</v>
      </c>
      <c r="F5" s="555">
        <v>2021</v>
      </c>
      <c r="G5" s="555">
        <v>2022</v>
      </c>
    </row>
    <row r="6" spans="1:7" ht="15.75" thickBot="1" x14ac:dyDescent="0.3">
      <c r="A6" s="568"/>
      <c r="B6" s="3">
        <v>2017</v>
      </c>
      <c r="C6" s="557"/>
      <c r="D6" s="557"/>
      <c r="E6" s="557"/>
      <c r="F6" s="557"/>
      <c r="G6" s="557"/>
    </row>
    <row r="7" spans="1:7" x14ac:dyDescent="0.25">
      <c r="A7" s="14"/>
      <c r="B7" s="15"/>
      <c r="C7" s="15"/>
      <c r="D7" s="15"/>
      <c r="E7" s="15"/>
      <c r="F7" s="15"/>
      <c r="G7" s="15"/>
    </row>
    <row r="8" spans="1:7" ht="17.25" x14ac:dyDescent="0.25">
      <c r="A8" s="16" t="s">
        <v>432</v>
      </c>
      <c r="B8" s="15"/>
      <c r="C8" s="15"/>
      <c r="D8" s="15"/>
      <c r="E8" s="15"/>
      <c r="F8" s="15"/>
      <c r="G8" s="15"/>
    </row>
    <row r="9" spans="1:7" x14ac:dyDescent="0.25">
      <c r="A9" s="121" t="s">
        <v>433</v>
      </c>
      <c r="B9" s="15"/>
      <c r="C9" s="15"/>
      <c r="D9" s="15"/>
      <c r="E9" s="15"/>
      <c r="F9" s="15"/>
      <c r="G9" s="15"/>
    </row>
    <row r="10" spans="1:7" x14ac:dyDescent="0.25">
      <c r="A10" s="121" t="s">
        <v>434</v>
      </c>
      <c r="B10" s="15"/>
      <c r="C10" s="15"/>
      <c r="D10" s="15"/>
      <c r="E10" s="15"/>
      <c r="F10" s="15"/>
      <c r="G10" s="15"/>
    </row>
    <row r="11" spans="1:7" x14ac:dyDescent="0.25">
      <c r="A11" s="121" t="s">
        <v>435</v>
      </c>
      <c r="B11" s="15"/>
      <c r="C11" s="15"/>
      <c r="D11" s="15"/>
      <c r="E11" s="15"/>
      <c r="F11" s="15"/>
      <c r="G11" s="15"/>
    </row>
    <row r="12" spans="1:7" x14ac:dyDescent="0.25">
      <c r="A12" s="121" t="s">
        <v>436</v>
      </c>
      <c r="B12" s="15"/>
      <c r="C12" s="15"/>
      <c r="D12" s="15"/>
      <c r="E12" s="15"/>
      <c r="F12" s="15"/>
      <c r="G12" s="15"/>
    </row>
    <row r="13" spans="1:7" x14ac:dyDescent="0.25">
      <c r="A13" s="121" t="s">
        <v>437</v>
      </c>
      <c r="B13" s="15"/>
      <c r="C13" s="15"/>
      <c r="D13" s="15"/>
      <c r="E13" s="15"/>
      <c r="F13" s="15"/>
      <c r="G13" s="15"/>
    </row>
    <row r="14" spans="1:7" x14ac:dyDescent="0.25">
      <c r="A14" s="121" t="s">
        <v>438</v>
      </c>
      <c r="B14" s="15"/>
      <c r="C14" s="15"/>
      <c r="D14" s="15"/>
      <c r="E14" s="15"/>
      <c r="F14" s="15"/>
      <c r="G14" s="15"/>
    </row>
    <row r="15" spans="1:7" x14ac:dyDescent="0.25">
      <c r="A15" s="121" t="s">
        <v>439</v>
      </c>
      <c r="B15" s="15"/>
      <c r="C15" s="15"/>
      <c r="D15" s="15"/>
      <c r="E15" s="15"/>
      <c r="F15" s="15"/>
      <c r="G15" s="15"/>
    </row>
    <row r="16" spans="1:7" x14ac:dyDescent="0.25">
      <c r="A16" s="121" t="s">
        <v>440</v>
      </c>
      <c r="B16" s="15"/>
      <c r="C16" s="15"/>
      <c r="D16" s="15"/>
      <c r="E16" s="15"/>
      <c r="F16" s="15"/>
      <c r="G16" s="15"/>
    </row>
    <row r="17" spans="1:7" x14ac:dyDescent="0.25">
      <c r="A17" s="121" t="s">
        <v>441</v>
      </c>
      <c r="B17" s="15"/>
      <c r="C17" s="15"/>
      <c r="D17" s="15"/>
      <c r="E17" s="15"/>
      <c r="F17" s="15"/>
      <c r="G17" s="15"/>
    </row>
    <row r="18" spans="1:7" x14ac:dyDescent="0.25">
      <c r="A18" s="121" t="s">
        <v>442</v>
      </c>
      <c r="B18" s="15"/>
      <c r="C18" s="15"/>
      <c r="D18" s="15"/>
      <c r="E18" s="15"/>
      <c r="F18" s="15"/>
      <c r="G18" s="15"/>
    </row>
    <row r="19" spans="1:7" x14ac:dyDescent="0.25">
      <c r="A19" s="121" t="s">
        <v>443</v>
      </c>
      <c r="B19" s="15"/>
      <c r="C19" s="15"/>
      <c r="D19" s="15"/>
      <c r="E19" s="15"/>
      <c r="F19" s="15"/>
      <c r="G19" s="15"/>
    </row>
    <row r="20" spans="1:7" x14ac:dyDescent="0.25">
      <c r="A20" s="121" t="s">
        <v>444</v>
      </c>
      <c r="B20" s="15"/>
      <c r="C20" s="15"/>
      <c r="D20" s="15"/>
      <c r="E20" s="15"/>
      <c r="F20" s="15"/>
      <c r="G20" s="15"/>
    </row>
    <row r="21" spans="1:7" x14ac:dyDescent="0.25">
      <c r="A21" s="122"/>
      <c r="B21" s="15"/>
      <c r="C21" s="15"/>
      <c r="D21" s="15"/>
      <c r="E21" s="15"/>
      <c r="F21" s="15"/>
      <c r="G21" s="15"/>
    </row>
    <row r="22" spans="1:7" ht="17.25" x14ac:dyDescent="0.25">
      <c r="A22" s="16" t="s">
        <v>445</v>
      </c>
      <c r="B22" s="15"/>
      <c r="C22" s="15"/>
      <c r="D22" s="15"/>
      <c r="E22" s="15"/>
      <c r="F22" s="15"/>
      <c r="G22" s="15"/>
    </row>
    <row r="23" spans="1:7" x14ac:dyDescent="0.25">
      <c r="A23" s="121" t="s">
        <v>446</v>
      </c>
      <c r="B23" s="15"/>
      <c r="C23" s="15"/>
      <c r="D23" s="15"/>
      <c r="E23" s="15"/>
      <c r="F23" s="15"/>
      <c r="G23" s="15"/>
    </row>
    <row r="24" spans="1:7" x14ac:dyDescent="0.25">
      <c r="A24" s="121" t="s">
        <v>447</v>
      </c>
      <c r="B24" s="15"/>
      <c r="C24" s="15"/>
      <c r="D24" s="15"/>
      <c r="E24" s="15"/>
      <c r="F24" s="15"/>
      <c r="G24" s="15"/>
    </row>
    <row r="25" spans="1:7" x14ac:dyDescent="0.25">
      <c r="A25" s="121" t="s">
        <v>448</v>
      </c>
      <c r="B25" s="15"/>
      <c r="C25" s="15"/>
      <c r="D25" s="15"/>
      <c r="E25" s="15"/>
      <c r="F25" s="15"/>
      <c r="G25" s="15"/>
    </row>
    <row r="26" spans="1:7" ht="17.25" x14ac:dyDescent="0.25">
      <c r="A26" s="17" t="s">
        <v>449</v>
      </c>
      <c r="B26" s="15"/>
      <c r="C26" s="15"/>
      <c r="D26" s="15"/>
      <c r="E26" s="15"/>
      <c r="F26" s="15"/>
      <c r="G26" s="15"/>
    </row>
    <row r="27" spans="1:7" x14ac:dyDescent="0.25">
      <c r="A27" s="121" t="s">
        <v>450</v>
      </c>
      <c r="B27" s="15"/>
      <c r="C27" s="15"/>
      <c r="D27" s="15"/>
      <c r="E27" s="15"/>
      <c r="F27" s="15"/>
      <c r="G27" s="15"/>
    </row>
    <row r="28" spans="1:7" x14ac:dyDescent="0.25">
      <c r="A28" s="122"/>
      <c r="B28" s="15"/>
      <c r="C28" s="15"/>
      <c r="D28" s="15"/>
      <c r="E28" s="15"/>
      <c r="F28" s="15"/>
      <c r="G28" s="15"/>
    </row>
    <row r="29" spans="1:7" ht="17.25" x14ac:dyDescent="0.25">
      <c r="A29" s="16" t="s">
        <v>451</v>
      </c>
      <c r="B29" s="15"/>
      <c r="C29" s="15"/>
      <c r="D29" s="15"/>
      <c r="E29" s="15"/>
      <c r="F29" s="15"/>
      <c r="G29" s="15"/>
    </row>
    <row r="30" spans="1:7" x14ac:dyDescent="0.25">
      <c r="A30" s="121" t="s">
        <v>452</v>
      </c>
      <c r="B30" s="15"/>
      <c r="C30" s="15"/>
      <c r="D30" s="15"/>
      <c r="E30" s="15"/>
      <c r="F30" s="15"/>
      <c r="G30" s="15"/>
    </row>
    <row r="31" spans="1:7" x14ac:dyDescent="0.25">
      <c r="A31" s="122"/>
      <c r="B31" s="15"/>
      <c r="C31" s="15"/>
      <c r="D31" s="15"/>
      <c r="E31" s="15"/>
      <c r="F31" s="15"/>
      <c r="G31" s="15"/>
    </row>
    <row r="32" spans="1:7" ht="17.25" x14ac:dyDescent="0.25">
      <c r="A32" s="16" t="s">
        <v>453</v>
      </c>
      <c r="B32" s="15"/>
      <c r="C32" s="15"/>
      <c r="D32" s="15"/>
      <c r="E32" s="15"/>
      <c r="F32" s="15"/>
      <c r="G32" s="15"/>
    </row>
    <row r="33" spans="1:7" x14ac:dyDescent="0.25">
      <c r="A33" s="122"/>
      <c r="B33" s="15"/>
      <c r="C33" s="15"/>
      <c r="D33" s="15"/>
      <c r="E33" s="15"/>
      <c r="F33" s="15"/>
      <c r="G33" s="15"/>
    </row>
    <row r="34" spans="1:7" x14ac:dyDescent="0.25">
      <c r="A34" s="120" t="s">
        <v>292</v>
      </c>
      <c r="B34" s="15"/>
      <c r="C34" s="15"/>
      <c r="D34" s="15"/>
      <c r="E34" s="15"/>
      <c r="F34" s="15"/>
      <c r="G34" s="15"/>
    </row>
    <row r="35" spans="1:7" ht="24.75" x14ac:dyDescent="0.25">
      <c r="A35" s="17" t="s">
        <v>454</v>
      </c>
      <c r="B35" s="15"/>
      <c r="C35" s="15"/>
      <c r="D35" s="15"/>
      <c r="E35" s="15"/>
      <c r="F35" s="15"/>
      <c r="G35" s="15"/>
    </row>
    <row r="36" spans="1:7" ht="24.75" x14ac:dyDescent="0.25">
      <c r="A36" s="17" t="s">
        <v>455</v>
      </c>
      <c r="B36" s="15"/>
      <c r="C36" s="15"/>
      <c r="D36" s="15"/>
      <c r="E36" s="15"/>
      <c r="F36" s="15"/>
      <c r="G36" s="15"/>
    </row>
    <row r="37" spans="1:7" ht="16.5" x14ac:dyDescent="0.25">
      <c r="A37" s="16" t="s">
        <v>456</v>
      </c>
      <c r="B37" s="15"/>
      <c r="C37" s="15"/>
      <c r="D37" s="15"/>
      <c r="E37" s="15"/>
      <c r="F37" s="15"/>
      <c r="G37" s="15"/>
    </row>
    <row r="38" spans="1:7" ht="15.75" thickBot="1" x14ac:dyDescent="0.3">
      <c r="A38" s="123"/>
      <c r="B38" s="18"/>
      <c r="C38" s="18"/>
      <c r="D38" s="18"/>
      <c r="E38" s="18"/>
      <c r="F38" s="18"/>
      <c r="G38" s="18"/>
    </row>
    <row r="40" spans="1:7" x14ac:dyDescent="0.25">
      <c r="A40" s="566" t="s">
        <v>627</v>
      </c>
      <c r="B40" s="566"/>
      <c r="C40" s="566"/>
      <c r="D40" s="566"/>
      <c r="E40" s="566"/>
      <c r="F40" s="566"/>
      <c r="G40" s="566"/>
    </row>
    <row r="41" spans="1:7" x14ac:dyDescent="0.25">
      <c r="A41" s="566"/>
      <c r="B41" s="566"/>
      <c r="C41" s="566"/>
      <c r="D41" s="566"/>
      <c r="E41" s="566"/>
      <c r="F41" s="566"/>
      <c r="G41" s="566"/>
    </row>
    <row r="47" spans="1:7" x14ac:dyDescent="0.25">
      <c r="A47" s="119"/>
      <c r="B47" s="92"/>
      <c r="D47" s="107"/>
      <c r="E47" s="106"/>
      <c r="F47" s="109"/>
      <c r="G47" s="119"/>
    </row>
    <row r="48" spans="1:7" x14ac:dyDescent="0.25">
      <c r="A48" s="113" t="s">
        <v>628</v>
      </c>
      <c r="D48" s="102"/>
      <c r="E48" s="562" t="s">
        <v>629</v>
      </c>
      <c r="F48" s="562"/>
      <c r="G48" s="562"/>
    </row>
    <row r="49" spans="1:7" x14ac:dyDescent="0.25">
      <c r="A49" s="112" t="s">
        <v>630</v>
      </c>
      <c r="D49" s="104"/>
      <c r="E49" s="402" t="s">
        <v>631</v>
      </c>
      <c r="F49" s="402"/>
      <c r="G49" s="402"/>
    </row>
  </sheetData>
  <mergeCells count="13">
    <mergeCell ref="E48:G48"/>
    <mergeCell ref="E49:G49"/>
    <mergeCell ref="A40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530" t="s">
        <v>120</v>
      </c>
      <c r="B1" s="531"/>
      <c r="C1" s="531"/>
      <c r="D1" s="531"/>
      <c r="E1" s="531"/>
      <c r="F1" s="531"/>
      <c r="G1" s="532"/>
    </row>
    <row r="2" spans="1:7" x14ac:dyDescent="0.25">
      <c r="A2" s="533" t="s">
        <v>457</v>
      </c>
      <c r="B2" s="534"/>
      <c r="C2" s="534"/>
      <c r="D2" s="534"/>
      <c r="E2" s="534"/>
      <c r="F2" s="534"/>
      <c r="G2" s="535"/>
    </row>
    <row r="3" spans="1:7" x14ac:dyDescent="0.25">
      <c r="A3" s="533" t="s">
        <v>1</v>
      </c>
      <c r="B3" s="534"/>
      <c r="C3" s="534"/>
      <c r="D3" s="534"/>
      <c r="E3" s="534"/>
      <c r="F3" s="534"/>
      <c r="G3" s="535"/>
    </row>
    <row r="4" spans="1:7" ht="15.75" thickBot="1" x14ac:dyDescent="0.3">
      <c r="A4" s="536" t="s">
        <v>458</v>
      </c>
      <c r="B4" s="537"/>
      <c r="C4" s="537"/>
      <c r="D4" s="537"/>
      <c r="E4" s="537"/>
      <c r="F4" s="537"/>
      <c r="G4" s="538"/>
    </row>
    <row r="5" spans="1:7" ht="15" customHeight="1" x14ac:dyDescent="0.25">
      <c r="A5" s="567" t="s">
        <v>430</v>
      </c>
      <c r="B5" s="114" t="s">
        <v>431</v>
      </c>
      <c r="C5" s="555">
        <v>2018</v>
      </c>
      <c r="D5" s="555">
        <v>2019</v>
      </c>
      <c r="E5" s="555">
        <v>2020</v>
      </c>
      <c r="F5" s="555">
        <v>2021</v>
      </c>
      <c r="G5" s="555">
        <v>2022</v>
      </c>
    </row>
    <row r="6" spans="1:7" ht="15.75" thickBot="1" x14ac:dyDescent="0.3">
      <c r="A6" s="568"/>
      <c r="B6" s="111">
        <v>2017</v>
      </c>
      <c r="C6" s="557"/>
      <c r="D6" s="557"/>
      <c r="E6" s="557"/>
      <c r="F6" s="557"/>
      <c r="G6" s="557"/>
    </row>
    <row r="7" spans="1:7" ht="17.25" x14ac:dyDescent="0.25">
      <c r="A7" s="4" t="s">
        <v>459</v>
      </c>
      <c r="B7" s="19"/>
      <c r="C7" s="19"/>
      <c r="D7" s="19"/>
      <c r="E7" s="19"/>
      <c r="F7" s="19"/>
      <c r="G7" s="19"/>
    </row>
    <row r="8" spans="1:7" x14ac:dyDescent="0.25">
      <c r="A8" s="124" t="s">
        <v>460</v>
      </c>
      <c r="B8" s="19"/>
      <c r="C8" s="19"/>
      <c r="D8" s="19"/>
      <c r="E8" s="19"/>
      <c r="F8" s="19"/>
      <c r="G8" s="19"/>
    </row>
    <row r="9" spans="1:7" x14ac:dyDescent="0.25">
      <c r="A9" s="124" t="s">
        <v>461</v>
      </c>
      <c r="B9" s="19"/>
      <c r="C9" s="19"/>
      <c r="D9" s="19"/>
      <c r="E9" s="19"/>
      <c r="F9" s="19"/>
      <c r="G9" s="19"/>
    </row>
    <row r="10" spans="1:7" x14ac:dyDescent="0.25">
      <c r="A10" s="124" t="s">
        <v>462</v>
      </c>
      <c r="B10" s="19"/>
      <c r="C10" s="19"/>
      <c r="D10" s="19"/>
      <c r="E10" s="19"/>
      <c r="F10" s="19"/>
      <c r="G10" s="19"/>
    </row>
    <row r="11" spans="1:7" ht="17.25" x14ac:dyDescent="0.25">
      <c r="A11" s="5" t="s">
        <v>463</v>
      </c>
      <c r="B11" s="19"/>
      <c r="C11" s="19"/>
      <c r="D11" s="19"/>
      <c r="E11" s="19"/>
      <c r="F11" s="19"/>
      <c r="G11" s="19"/>
    </row>
    <row r="12" spans="1:7" x14ac:dyDescent="0.25">
      <c r="A12" s="5" t="s">
        <v>464</v>
      </c>
      <c r="B12" s="19"/>
      <c r="C12" s="19"/>
      <c r="D12" s="19"/>
      <c r="E12" s="19"/>
      <c r="F12" s="19"/>
      <c r="G12" s="19"/>
    </row>
    <row r="13" spans="1:7" x14ac:dyDescent="0.25">
      <c r="A13" s="124" t="s">
        <v>465</v>
      </c>
      <c r="B13" s="19"/>
      <c r="C13" s="19"/>
      <c r="D13" s="19"/>
      <c r="E13" s="19"/>
      <c r="F13" s="19"/>
      <c r="G13" s="19"/>
    </row>
    <row r="14" spans="1:7" ht="17.25" x14ac:dyDescent="0.25">
      <c r="A14" s="5" t="s">
        <v>466</v>
      </c>
      <c r="B14" s="19"/>
      <c r="C14" s="19"/>
      <c r="D14" s="19"/>
      <c r="E14" s="19"/>
      <c r="F14" s="19"/>
      <c r="G14" s="19"/>
    </row>
    <row r="15" spans="1:7" x14ac:dyDescent="0.25">
      <c r="A15" s="124" t="s">
        <v>467</v>
      </c>
      <c r="B15" s="19"/>
      <c r="C15" s="19"/>
      <c r="D15" s="19"/>
      <c r="E15" s="19"/>
      <c r="F15" s="19"/>
      <c r="G15" s="19"/>
    </row>
    <row r="16" spans="1:7" x14ac:dyDescent="0.25">
      <c r="A16" s="124" t="s">
        <v>468</v>
      </c>
      <c r="B16" s="19"/>
      <c r="C16" s="19"/>
      <c r="D16" s="19"/>
      <c r="E16" s="19"/>
      <c r="F16" s="19"/>
      <c r="G16" s="19"/>
    </row>
    <row r="17" spans="1:7" x14ac:dyDescent="0.25">
      <c r="A17" s="27"/>
      <c r="B17" s="19"/>
      <c r="C17" s="19"/>
      <c r="D17" s="19"/>
      <c r="E17" s="19"/>
      <c r="F17" s="19"/>
      <c r="G17" s="19"/>
    </row>
    <row r="18" spans="1:7" ht="17.25" x14ac:dyDescent="0.25">
      <c r="A18" s="4" t="s">
        <v>469</v>
      </c>
      <c r="B18" s="19"/>
      <c r="C18" s="19"/>
      <c r="D18" s="19"/>
      <c r="E18" s="19"/>
      <c r="F18" s="19"/>
      <c r="G18" s="19"/>
    </row>
    <row r="19" spans="1:7" x14ac:dyDescent="0.25">
      <c r="A19" s="124" t="s">
        <v>460</v>
      </c>
      <c r="B19" s="19"/>
      <c r="C19" s="19"/>
      <c r="D19" s="19"/>
      <c r="E19" s="19"/>
      <c r="F19" s="19"/>
      <c r="G19" s="19"/>
    </row>
    <row r="20" spans="1:7" x14ac:dyDescent="0.25">
      <c r="A20" s="124" t="s">
        <v>461</v>
      </c>
      <c r="B20" s="19"/>
      <c r="C20" s="19"/>
      <c r="D20" s="19"/>
      <c r="E20" s="19"/>
      <c r="F20" s="19"/>
      <c r="G20" s="19"/>
    </row>
    <row r="21" spans="1:7" x14ac:dyDescent="0.25">
      <c r="A21" s="124" t="s">
        <v>462</v>
      </c>
      <c r="B21" s="19"/>
      <c r="C21" s="19"/>
      <c r="D21" s="19"/>
      <c r="E21" s="19"/>
      <c r="F21" s="19"/>
      <c r="G21" s="19"/>
    </row>
    <row r="22" spans="1:7" ht="17.25" x14ac:dyDescent="0.25">
      <c r="A22" s="5" t="s">
        <v>463</v>
      </c>
      <c r="B22" s="19"/>
      <c r="C22" s="19"/>
      <c r="D22" s="19"/>
      <c r="E22" s="19"/>
      <c r="F22" s="19"/>
      <c r="G22" s="19"/>
    </row>
    <row r="23" spans="1:7" x14ac:dyDescent="0.25">
      <c r="A23" s="5" t="s">
        <v>464</v>
      </c>
      <c r="B23" s="19"/>
      <c r="C23" s="19"/>
      <c r="D23" s="19"/>
      <c r="E23" s="19"/>
      <c r="F23" s="19"/>
      <c r="G23" s="19"/>
    </row>
    <row r="24" spans="1:7" x14ac:dyDescent="0.25">
      <c r="A24" s="124" t="s">
        <v>465</v>
      </c>
      <c r="B24" s="19"/>
      <c r="C24" s="19"/>
      <c r="D24" s="19"/>
      <c r="E24" s="19"/>
      <c r="F24" s="19"/>
      <c r="G24" s="19"/>
    </row>
    <row r="25" spans="1:7" ht="17.25" x14ac:dyDescent="0.25">
      <c r="A25" s="5" t="s">
        <v>466</v>
      </c>
      <c r="B25" s="19"/>
      <c r="C25" s="19"/>
      <c r="D25" s="19"/>
      <c r="E25" s="19"/>
      <c r="F25" s="19"/>
      <c r="G25" s="19"/>
    </row>
    <row r="26" spans="1:7" x14ac:dyDescent="0.25">
      <c r="A26" s="124" t="s">
        <v>470</v>
      </c>
      <c r="B26" s="19"/>
      <c r="C26" s="19"/>
      <c r="D26" s="19"/>
      <c r="E26" s="19"/>
      <c r="F26" s="19"/>
      <c r="G26" s="19"/>
    </row>
    <row r="27" spans="1:7" x14ac:dyDescent="0.25">
      <c r="A27" s="124" t="s">
        <v>468</v>
      </c>
      <c r="B27" s="19"/>
      <c r="C27" s="19"/>
      <c r="D27" s="19"/>
      <c r="E27" s="19"/>
      <c r="F27" s="19"/>
      <c r="G27" s="19"/>
    </row>
    <row r="28" spans="1:7" x14ac:dyDescent="0.25">
      <c r="A28" s="27"/>
      <c r="B28" s="19"/>
      <c r="C28" s="19"/>
      <c r="D28" s="19"/>
      <c r="E28" s="19"/>
      <c r="F28" s="19"/>
      <c r="G28" s="19"/>
    </row>
    <row r="29" spans="1:7" ht="17.25" x14ac:dyDescent="0.25">
      <c r="A29" s="4" t="s">
        <v>471</v>
      </c>
      <c r="B29" s="19"/>
      <c r="C29" s="19"/>
      <c r="D29" s="19"/>
      <c r="E29" s="19"/>
      <c r="F29" s="19"/>
      <c r="G29" s="19"/>
    </row>
    <row r="30" spans="1:7" ht="15.75" thickBot="1" x14ac:dyDescent="0.3">
      <c r="A30" s="28"/>
      <c r="B30" s="20"/>
      <c r="C30" s="20"/>
      <c r="D30" s="20"/>
      <c r="E30" s="20"/>
      <c r="F30" s="20"/>
      <c r="G30" s="20"/>
    </row>
    <row r="32" spans="1:7" x14ac:dyDescent="0.25">
      <c r="A32" s="566" t="s">
        <v>627</v>
      </c>
      <c r="B32" s="566"/>
      <c r="C32" s="566"/>
      <c r="D32" s="566"/>
      <c r="E32" s="566"/>
      <c r="F32" s="566"/>
      <c r="G32" s="566"/>
    </row>
    <row r="33" spans="1:7" x14ac:dyDescent="0.25">
      <c r="A33" s="566"/>
      <c r="B33" s="566"/>
      <c r="C33" s="566"/>
      <c r="D33" s="566"/>
      <c r="E33" s="566"/>
      <c r="F33" s="566"/>
      <c r="G33" s="566"/>
    </row>
    <row r="39" spans="1:7" x14ac:dyDescent="0.25">
      <c r="A39" s="119"/>
      <c r="B39" s="92"/>
      <c r="D39" s="107"/>
      <c r="E39" s="106"/>
      <c r="F39" s="109"/>
      <c r="G39" s="119"/>
    </row>
    <row r="40" spans="1:7" x14ac:dyDescent="0.25">
      <c r="A40" s="113" t="s">
        <v>628</v>
      </c>
      <c r="D40" s="102"/>
      <c r="E40" s="562" t="s">
        <v>629</v>
      </c>
      <c r="F40" s="562"/>
      <c r="G40" s="562"/>
    </row>
    <row r="41" spans="1:7" x14ac:dyDescent="0.25">
      <c r="A41" s="112" t="s">
        <v>630</v>
      </c>
      <c r="D41" s="104"/>
      <c r="E41" s="402" t="s">
        <v>631</v>
      </c>
      <c r="F41" s="402"/>
      <c r="G41" s="402"/>
    </row>
  </sheetData>
  <mergeCells count="13">
    <mergeCell ref="A32:G33"/>
    <mergeCell ref="E40:G40"/>
    <mergeCell ref="E41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28" zoomScaleNormal="100" workbookViewId="0">
      <selection activeCell="A38" sqref="A38:G49"/>
    </sheetView>
  </sheetViews>
  <sheetFormatPr baseColWidth="10" defaultRowHeight="15" x14ac:dyDescent="0.25"/>
  <cols>
    <col min="1" max="1" width="21.140625" style="126" customWidth="1"/>
  </cols>
  <sheetData>
    <row r="1" spans="1:7" x14ac:dyDescent="0.25">
      <c r="A1" s="570" t="s">
        <v>120</v>
      </c>
      <c r="B1" s="571"/>
      <c r="C1" s="571"/>
      <c r="D1" s="571"/>
      <c r="E1" s="571"/>
      <c r="F1" s="571"/>
      <c r="G1" s="572"/>
    </row>
    <row r="2" spans="1:7" x14ac:dyDescent="0.25">
      <c r="A2" s="573" t="s">
        <v>472</v>
      </c>
      <c r="B2" s="574"/>
      <c r="C2" s="574"/>
      <c r="D2" s="574"/>
      <c r="E2" s="574"/>
      <c r="F2" s="574"/>
      <c r="G2" s="575"/>
    </row>
    <row r="3" spans="1:7" ht="15.75" thickBot="1" x14ac:dyDescent="0.3">
      <c r="A3" s="576" t="s">
        <v>1</v>
      </c>
      <c r="B3" s="577"/>
      <c r="C3" s="577"/>
      <c r="D3" s="577"/>
      <c r="E3" s="577"/>
      <c r="F3" s="577"/>
      <c r="G3" s="578"/>
    </row>
    <row r="4" spans="1:7" ht="25.5" thickBot="1" x14ac:dyDescent="0.3">
      <c r="A4" s="125" t="s">
        <v>430</v>
      </c>
      <c r="B4" s="24">
        <v>2011</v>
      </c>
      <c r="C4" s="24">
        <v>2012</v>
      </c>
      <c r="D4" s="24">
        <v>2013</v>
      </c>
      <c r="E4" s="24">
        <v>2014</v>
      </c>
      <c r="F4" s="24">
        <v>2015</v>
      </c>
      <c r="G4" s="24" t="s">
        <v>704</v>
      </c>
    </row>
    <row r="5" spans="1:7" x14ac:dyDescent="0.25">
      <c r="A5" s="14"/>
      <c r="B5" s="22"/>
      <c r="C5" s="22"/>
      <c r="D5" s="22"/>
      <c r="E5" s="22"/>
      <c r="F5" s="22"/>
      <c r="G5" s="22"/>
    </row>
    <row r="6" spans="1:7" ht="33.75" x14ac:dyDescent="0.25">
      <c r="A6" s="16" t="s">
        <v>473</v>
      </c>
      <c r="B6" s="130">
        <v>0</v>
      </c>
      <c r="C6" s="130">
        <v>0</v>
      </c>
      <c r="D6" s="130">
        <v>0</v>
      </c>
      <c r="E6" s="130">
        <v>0</v>
      </c>
      <c r="F6" s="130">
        <f>SUM(F7:F18)</f>
        <v>55345942</v>
      </c>
      <c r="G6" s="130">
        <f>SUM(G7:G18)</f>
        <v>135699350.09</v>
      </c>
    </row>
    <row r="7" spans="1:7" x14ac:dyDescent="0.25">
      <c r="A7" s="17" t="s">
        <v>433</v>
      </c>
      <c r="B7" s="129">
        <v>0</v>
      </c>
      <c r="C7" s="129">
        <v>0</v>
      </c>
      <c r="D7" s="129">
        <v>0</v>
      </c>
      <c r="E7" s="129">
        <v>0</v>
      </c>
      <c r="F7" s="129">
        <v>0</v>
      </c>
      <c r="G7" s="129">
        <v>0</v>
      </c>
    </row>
    <row r="8" spans="1:7" ht="17.25" x14ac:dyDescent="0.25">
      <c r="A8" s="17" t="s">
        <v>434</v>
      </c>
      <c r="B8" s="129">
        <v>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</row>
    <row r="9" spans="1:7" x14ac:dyDescent="0.25">
      <c r="A9" s="17" t="s">
        <v>435</v>
      </c>
      <c r="B9" s="129">
        <v>0</v>
      </c>
      <c r="C9" s="129">
        <v>0</v>
      </c>
      <c r="D9" s="129">
        <v>0</v>
      </c>
      <c r="E9" s="129">
        <v>0</v>
      </c>
      <c r="F9" s="129">
        <v>0</v>
      </c>
      <c r="G9" s="129">
        <v>0</v>
      </c>
    </row>
    <row r="10" spans="1:7" x14ac:dyDescent="0.25">
      <c r="A10" s="17" t="s">
        <v>436</v>
      </c>
      <c r="B10" s="129">
        <v>0</v>
      </c>
      <c r="C10" s="129">
        <v>0</v>
      </c>
      <c r="D10" s="129">
        <v>0</v>
      </c>
      <c r="E10" s="129">
        <v>0</v>
      </c>
      <c r="F10" s="129">
        <v>11639</v>
      </c>
      <c r="G10" s="129">
        <v>12075</v>
      </c>
    </row>
    <row r="11" spans="1:7" x14ac:dyDescent="0.25">
      <c r="A11" s="17" t="s">
        <v>437</v>
      </c>
      <c r="B11" s="129">
        <v>0</v>
      </c>
      <c r="C11" s="129">
        <v>0</v>
      </c>
      <c r="D11" s="129">
        <v>0</v>
      </c>
      <c r="E11" s="129">
        <v>0</v>
      </c>
      <c r="F11" s="129">
        <v>27010</v>
      </c>
      <c r="G11" s="129">
        <v>486379.82</v>
      </c>
    </row>
    <row r="12" spans="1:7" x14ac:dyDescent="0.25">
      <c r="A12" s="17" t="s">
        <v>438</v>
      </c>
      <c r="B12" s="129">
        <v>0</v>
      </c>
      <c r="C12" s="129">
        <v>0</v>
      </c>
      <c r="D12" s="129">
        <v>0</v>
      </c>
      <c r="E12" s="129">
        <v>0</v>
      </c>
      <c r="F12" s="129">
        <v>1339656</v>
      </c>
      <c r="G12" s="129">
        <v>5095986.67</v>
      </c>
    </row>
    <row r="13" spans="1:7" ht="17.25" x14ac:dyDescent="0.25">
      <c r="A13" s="17" t="s">
        <v>439</v>
      </c>
      <c r="B13" s="129">
        <v>0</v>
      </c>
      <c r="C13" s="129">
        <v>0</v>
      </c>
      <c r="D13" s="129">
        <v>0</v>
      </c>
      <c r="E13" s="129">
        <v>0</v>
      </c>
      <c r="F13" s="129">
        <v>500</v>
      </c>
      <c r="G13" s="129">
        <v>0</v>
      </c>
    </row>
    <row r="14" spans="1:7" x14ac:dyDescent="0.25">
      <c r="A14" s="17" t="s">
        <v>440</v>
      </c>
      <c r="B14" s="129">
        <v>0</v>
      </c>
      <c r="C14" s="129">
        <v>0</v>
      </c>
      <c r="D14" s="129">
        <v>0</v>
      </c>
      <c r="E14" s="129">
        <v>0</v>
      </c>
      <c r="F14" s="129">
        <v>53944499</v>
      </c>
      <c r="G14" s="129">
        <v>130099108.59999999</v>
      </c>
    </row>
    <row r="15" spans="1:7" ht="17.25" x14ac:dyDescent="0.25">
      <c r="A15" s="17" t="s">
        <v>441</v>
      </c>
      <c r="B15" s="129">
        <v>0</v>
      </c>
      <c r="C15" s="129">
        <v>0</v>
      </c>
      <c r="D15" s="129">
        <v>0</v>
      </c>
      <c r="E15" s="129">
        <v>0</v>
      </c>
      <c r="F15" s="129">
        <v>22638</v>
      </c>
      <c r="G15" s="129">
        <v>5800</v>
      </c>
    </row>
    <row r="16" spans="1:7" x14ac:dyDescent="0.25">
      <c r="A16" s="17" t="s">
        <v>474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</row>
    <row r="17" spans="1:7" x14ac:dyDescent="0.25">
      <c r="A17" s="17" t="s">
        <v>443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</row>
    <row r="18" spans="1:7" ht="17.25" x14ac:dyDescent="0.25">
      <c r="A18" s="17" t="s">
        <v>444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</row>
    <row r="19" spans="1:7" x14ac:dyDescent="0.25">
      <c r="A19" s="17"/>
      <c r="B19" s="129"/>
      <c r="C19" s="129"/>
      <c r="D19" s="129"/>
      <c r="E19" s="129"/>
      <c r="F19" s="129"/>
      <c r="G19" s="129"/>
    </row>
    <row r="20" spans="1:7" ht="18" x14ac:dyDescent="0.25">
      <c r="A20" s="16" t="s">
        <v>475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</row>
    <row r="21" spans="1:7" x14ac:dyDescent="0.25">
      <c r="A21" s="17" t="s">
        <v>446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7" x14ac:dyDescent="0.25">
      <c r="A22" s="17" t="s">
        <v>447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</row>
    <row r="23" spans="1:7" ht="17.25" x14ac:dyDescent="0.25">
      <c r="A23" s="17" t="s">
        <v>448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</row>
    <row r="24" spans="1:7" ht="25.5" x14ac:dyDescent="0.25">
      <c r="A24" s="17" t="s">
        <v>449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</row>
    <row r="25" spans="1:7" ht="17.25" x14ac:dyDescent="0.25">
      <c r="A25" s="17" t="s">
        <v>450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</row>
    <row r="26" spans="1:7" x14ac:dyDescent="0.25">
      <c r="A26" s="17"/>
      <c r="B26" s="129"/>
      <c r="C26" s="129"/>
      <c r="D26" s="129"/>
      <c r="E26" s="129"/>
      <c r="F26" s="129"/>
      <c r="G26" s="129"/>
    </row>
    <row r="27" spans="1:7" ht="17.25" x14ac:dyDescent="0.25">
      <c r="A27" s="16" t="s">
        <v>476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7" t="s">
        <v>290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</row>
    <row r="29" spans="1:7" x14ac:dyDescent="0.25">
      <c r="A29" s="17"/>
      <c r="B29" s="129"/>
      <c r="C29" s="129"/>
      <c r="D29" s="129"/>
      <c r="E29" s="129"/>
      <c r="F29" s="129"/>
      <c r="G29" s="129"/>
    </row>
    <row r="30" spans="1:7" ht="17.25" x14ac:dyDescent="0.25">
      <c r="A30" s="16" t="s">
        <v>477</v>
      </c>
      <c r="B30" s="130">
        <f>+B6</f>
        <v>0</v>
      </c>
      <c r="C30" s="130">
        <f t="shared" ref="C30:G30" si="0">+C6</f>
        <v>0</v>
      </c>
      <c r="D30" s="130">
        <f t="shared" si="0"/>
        <v>0</v>
      </c>
      <c r="E30" s="130">
        <f t="shared" si="0"/>
        <v>0</v>
      </c>
      <c r="F30" s="130">
        <f t="shared" si="0"/>
        <v>55345942</v>
      </c>
      <c r="G30" s="130">
        <f t="shared" si="0"/>
        <v>135699350.09</v>
      </c>
    </row>
    <row r="31" spans="1:7" x14ac:dyDescent="0.25">
      <c r="A31" s="17"/>
      <c r="B31" s="129"/>
      <c r="C31" s="129"/>
      <c r="D31" s="129"/>
      <c r="E31" s="129"/>
      <c r="F31" s="129"/>
      <c r="G31" s="129"/>
    </row>
    <row r="32" spans="1:7" x14ac:dyDescent="0.25">
      <c r="A32" s="16" t="s">
        <v>292</v>
      </c>
      <c r="B32" s="129"/>
      <c r="C32" s="129"/>
      <c r="D32" s="129"/>
      <c r="E32" s="129"/>
      <c r="F32" s="129"/>
      <c r="G32" s="129"/>
    </row>
    <row r="33" spans="1:7" ht="24.75" x14ac:dyDescent="0.25">
      <c r="A33" s="17" t="s">
        <v>454</v>
      </c>
      <c r="B33" s="129">
        <v>0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</row>
    <row r="34" spans="1:7" ht="24.75" x14ac:dyDescent="0.25">
      <c r="A34" s="17" t="s">
        <v>455</v>
      </c>
      <c r="B34" s="129">
        <v>0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</row>
    <row r="35" spans="1:7" ht="16.5" x14ac:dyDescent="0.25">
      <c r="A35" s="16" t="s">
        <v>456</v>
      </c>
      <c r="B35" s="130">
        <v>0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</row>
    <row r="36" spans="1:7" ht="15.75" thickBot="1" x14ac:dyDescent="0.3">
      <c r="A36" s="23"/>
      <c r="B36" s="23"/>
      <c r="C36" s="23"/>
      <c r="D36" s="23"/>
      <c r="E36" s="23"/>
      <c r="F36" s="23"/>
      <c r="G36" s="23"/>
    </row>
    <row r="38" spans="1:7" x14ac:dyDescent="0.25">
      <c r="A38" s="566"/>
      <c r="B38" s="566"/>
      <c r="C38" s="566"/>
      <c r="D38" s="566"/>
      <c r="E38" s="566"/>
      <c r="F38" s="566"/>
      <c r="G38" s="566"/>
    </row>
    <row r="39" spans="1:7" x14ac:dyDescent="0.25">
      <c r="A39" s="566"/>
      <c r="B39" s="566"/>
      <c r="C39" s="566"/>
      <c r="D39" s="566"/>
      <c r="E39" s="566"/>
      <c r="F39" s="566"/>
      <c r="G39" s="566"/>
    </row>
    <row r="40" spans="1:7" x14ac:dyDescent="0.25">
      <c r="A40" s="134"/>
      <c r="B40" s="134"/>
      <c r="C40" s="134"/>
      <c r="D40" s="134"/>
      <c r="E40" s="134"/>
      <c r="F40" s="134"/>
      <c r="G40" s="134"/>
    </row>
    <row r="41" spans="1:7" x14ac:dyDescent="0.25">
      <c r="A41" s="134"/>
      <c r="B41" s="134"/>
      <c r="C41" s="134"/>
      <c r="D41" s="134"/>
      <c r="E41" s="134"/>
      <c r="F41" s="134"/>
      <c r="G41" s="134"/>
    </row>
    <row r="42" spans="1:7" x14ac:dyDescent="0.25">
      <c r="A42" s="134"/>
      <c r="B42" s="134"/>
      <c r="C42" s="134"/>
      <c r="D42" s="134"/>
      <c r="E42" s="134"/>
      <c r="F42" s="134"/>
      <c r="G42" s="134"/>
    </row>
    <row r="43" spans="1:7" x14ac:dyDescent="0.25">
      <c r="A43" s="134"/>
      <c r="B43" s="134"/>
      <c r="C43" s="134"/>
      <c r="D43" s="134"/>
      <c r="E43" s="134"/>
      <c r="F43" s="134"/>
      <c r="G43" s="134"/>
    </row>
    <row r="44" spans="1:7" x14ac:dyDescent="0.25">
      <c r="A44" s="134"/>
      <c r="B44" s="134"/>
      <c r="C44" s="134"/>
      <c r="D44" s="134"/>
      <c r="E44" s="134"/>
      <c r="F44" s="134"/>
      <c r="G44" s="134"/>
    </row>
    <row r="45" spans="1:7" x14ac:dyDescent="0.25">
      <c r="A45" s="569"/>
      <c r="B45" s="569"/>
      <c r="C45" s="134"/>
      <c r="D45" s="107"/>
      <c r="E45" s="99"/>
      <c r="F45" s="94"/>
      <c r="G45" s="134"/>
    </row>
    <row r="46" spans="1:7" x14ac:dyDescent="0.25">
      <c r="A46" s="401"/>
      <c r="B46" s="401"/>
      <c r="C46" s="134"/>
      <c r="D46" s="102"/>
      <c r="E46" s="401"/>
      <c r="F46" s="401"/>
      <c r="G46" s="401"/>
    </row>
    <row r="47" spans="1:7" x14ac:dyDescent="0.25">
      <c r="A47" s="402"/>
      <c r="B47" s="402"/>
      <c r="C47" s="134"/>
      <c r="D47" s="104"/>
      <c r="E47" s="402"/>
      <c r="F47" s="402"/>
      <c r="G47" s="402"/>
    </row>
    <row r="48" spans="1:7" x14ac:dyDescent="0.25">
      <c r="A48" s="136"/>
      <c r="B48" s="134"/>
      <c r="C48" s="134"/>
      <c r="D48" s="134"/>
      <c r="E48" s="134"/>
      <c r="F48" s="134"/>
      <c r="G48" s="134"/>
    </row>
    <row r="49" spans="1:7" x14ac:dyDescent="0.25">
      <c r="A49" s="136"/>
      <c r="B49" s="134"/>
      <c r="C49" s="134"/>
      <c r="D49" s="134"/>
      <c r="E49" s="134"/>
      <c r="F49" s="134"/>
      <c r="G49" s="134"/>
    </row>
  </sheetData>
  <mergeCells count="9">
    <mergeCell ref="E47:G47"/>
    <mergeCell ref="A45:B45"/>
    <mergeCell ref="A46:B46"/>
    <mergeCell ref="A47:B47"/>
    <mergeCell ref="A1:G1"/>
    <mergeCell ref="A2:G2"/>
    <mergeCell ref="A3:G3"/>
    <mergeCell ref="A38:G39"/>
    <mergeCell ref="E46:G46"/>
  </mergeCells>
  <pageMargins left="0.7" right="0.7" top="0.75" bottom="0.75" header="0.3" footer="0.3"/>
  <pageSetup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19.140625" customWidth="1"/>
    <col min="7" max="7" width="18.7109375" bestFit="1" customWidth="1"/>
  </cols>
  <sheetData>
    <row r="1" spans="1:7" x14ac:dyDescent="0.25">
      <c r="A1" s="530" t="s">
        <v>120</v>
      </c>
      <c r="B1" s="531"/>
      <c r="C1" s="531"/>
      <c r="D1" s="531"/>
      <c r="E1" s="531"/>
      <c r="F1" s="531"/>
      <c r="G1" s="532"/>
    </row>
    <row r="2" spans="1:7" x14ac:dyDescent="0.25">
      <c r="A2" s="533" t="s">
        <v>478</v>
      </c>
      <c r="B2" s="534"/>
      <c r="C2" s="534"/>
      <c r="D2" s="534"/>
      <c r="E2" s="534"/>
      <c r="F2" s="534"/>
      <c r="G2" s="535"/>
    </row>
    <row r="3" spans="1:7" ht="15.75" thickBot="1" x14ac:dyDescent="0.3">
      <c r="A3" s="536" t="s">
        <v>1</v>
      </c>
      <c r="B3" s="537"/>
      <c r="C3" s="537"/>
      <c r="D3" s="537"/>
      <c r="E3" s="537"/>
      <c r="F3" s="537"/>
      <c r="G3" s="538"/>
    </row>
    <row r="4" spans="1:7" ht="17.25" thickBot="1" x14ac:dyDescent="0.3">
      <c r="A4" s="21" t="s">
        <v>430</v>
      </c>
      <c r="B4" s="24">
        <v>2011</v>
      </c>
      <c r="C4" s="24">
        <v>2012</v>
      </c>
      <c r="D4" s="24">
        <v>2013</v>
      </c>
      <c r="E4" s="24">
        <v>2014</v>
      </c>
      <c r="F4" s="24">
        <v>2015</v>
      </c>
      <c r="G4" s="24" t="s">
        <v>704</v>
      </c>
    </row>
    <row r="5" spans="1:7" ht="17.25" x14ac:dyDescent="0.25">
      <c r="A5" s="25" t="s">
        <v>459</v>
      </c>
      <c r="B5" s="118">
        <f>SUM(B6:B14)</f>
        <v>0</v>
      </c>
      <c r="C5" s="118">
        <f t="shared" ref="C5:G5" si="0">SUM(C6:C14)</f>
        <v>0</v>
      </c>
      <c r="D5" s="118">
        <f t="shared" si="0"/>
        <v>0</v>
      </c>
      <c r="E5" s="118">
        <f t="shared" si="0"/>
        <v>0</v>
      </c>
      <c r="F5" s="118">
        <f t="shared" si="0"/>
        <v>51377628</v>
      </c>
      <c r="G5" s="118">
        <f t="shared" si="0"/>
        <v>128101461.05000001</v>
      </c>
    </row>
    <row r="6" spans="1:7" x14ac:dyDescent="0.25">
      <c r="A6" s="27" t="s">
        <v>460</v>
      </c>
      <c r="B6" s="115">
        <v>0</v>
      </c>
      <c r="C6" s="115">
        <v>0</v>
      </c>
      <c r="D6" s="115">
        <v>0</v>
      </c>
      <c r="E6" s="115">
        <v>0</v>
      </c>
      <c r="F6" s="115">
        <v>12806206</v>
      </c>
      <c r="G6" s="115">
        <v>35965026</v>
      </c>
    </row>
    <row r="7" spans="1:7" x14ac:dyDescent="0.25">
      <c r="A7" s="27" t="s">
        <v>461</v>
      </c>
      <c r="B7" s="115">
        <v>0</v>
      </c>
      <c r="C7" s="115">
        <v>0</v>
      </c>
      <c r="D7" s="115">
        <v>0</v>
      </c>
      <c r="E7" s="115">
        <v>0</v>
      </c>
      <c r="F7" s="115">
        <v>302963</v>
      </c>
      <c r="G7" s="115">
        <v>4494235.59</v>
      </c>
    </row>
    <row r="8" spans="1:7" x14ac:dyDescent="0.25">
      <c r="A8" s="27" t="s">
        <v>462</v>
      </c>
      <c r="B8" s="115">
        <v>0</v>
      </c>
      <c r="C8" s="115">
        <v>0</v>
      </c>
      <c r="D8" s="115">
        <v>0</v>
      </c>
      <c r="E8" s="115">
        <v>0</v>
      </c>
      <c r="F8" s="115">
        <v>880499</v>
      </c>
      <c r="G8" s="115">
        <v>26042487.609999999</v>
      </c>
    </row>
    <row r="9" spans="1:7" ht="17.25" x14ac:dyDescent="0.25">
      <c r="A9" s="27" t="s">
        <v>463</v>
      </c>
      <c r="B9" s="115">
        <v>0</v>
      </c>
      <c r="C9" s="115">
        <v>0</v>
      </c>
      <c r="D9" s="115">
        <v>0</v>
      </c>
      <c r="E9" s="115">
        <v>0</v>
      </c>
      <c r="F9" s="115">
        <v>37387960</v>
      </c>
      <c r="G9" s="115">
        <v>58364409.039999999</v>
      </c>
    </row>
    <row r="10" spans="1:7" ht="17.25" x14ac:dyDescent="0.25">
      <c r="A10" s="27" t="s">
        <v>464</v>
      </c>
      <c r="B10" s="115">
        <v>0</v>
      </c>
      <c r="C10" s="115">
        <v>0</v>
      </c>
      <c r="D10" s="115">
        <v>0</v>
      </c>
      <c r="E10" s="115">
        <v>0</v>
      </c>
      <c r="F10" s="115">
        <v>0</v>
      </c>
      <c r="G10" s="115">
        <v>3235302.81</v>
      </c>
    </row>
    <row r="11" spans="1:7" x14ac:dyDescent="0.25">
      <c r="A11" s="27" t="s">
        <v>465</v>
      </c>
      <c r="B11" s="115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</row>
    <row r="12" spans="1:7" ht="17.25" x14ac:dyDescent="0.25">
      <c r="A12" s="27" t="s">
        <v>466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</row>
    <row r="13" spans="1:7" ht="17.25" x14ac:dyDescent="0.25">
      <c r="A13" s="27" t="s">
        <v>467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</row>
    <row r="14" spans="1:7" x14ac:dyDescent="0.25">
      <c r="A14" s="27" t="s">
        <v>468</v>
      </c>
      <c r="B14" s="115">
        <v>0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</row>
    <row r="15" spans="1:7" x14ac:dyDescent="0.25">
      <c r="A15" s="27"/>
      <c r="B15" s="26"/>
      <c r="C15" s="26"/>
      <c r="D15" s="26"/>
      <c r="E15" s="26"/>
      <c r="F15" s="26"/>
      <c r="G15" s="26"/>
    </row>
    <row r="16" spans="1:7" ht="17.25" x14ac:dyDescent="0.25">
      <c r="A16" s="25" t="s">
        <v>469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27" t="s">
        <v>460</v>
      </c>
      <c r="B17" s="115">
        <v>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</row>
    <row r="18" spans="1:7" x14ac:dyDescent="0.25">
      <c r="A18" s="27" t="s">
        <v>461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</row>
    <row r="19" spans="1:7" x14ac:dyDescent="0.25">
      <c r="A19" s="27" t="s">
        <v>462</v>
      </c>
      <c r="B19" s="115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</row>
    <row r="20" spans="1:7" ht="17.25" x14ac:dyDescent="0.25">
      <c r="A20" s="27" t="s">
        <v>463</v>
      </c>
      <c r="B20" s="115">
        <v>0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</row>
    <row r="21" spans="1:7" ht="17.25" x14ac:dyDescent="0.25">
      <c r="A21" s="27" t="s">
        <v>464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</row>
    <row r="22" spans="1:7" x14ac:dyDescent="0.25">
      <c r="A22" s="27" t="s">
        <v>465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</row>
    <row r="23" spans="1:7" ht="17.25" x14ac:dyDescent="0.25">
      <c r="A23" s="27" t="s">
        <v>466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</row>
    <row r="24" spans="1:7" ht="17.25" x14ac:dyDescent="0.25">
      <c r="A24" s="27" t="s">
        <v>470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</row>
    <row r="25" spans="1:7" x14ac:dyDescent="0.25">
      <c r="A25" s="27" t="s">
        <v>468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</row>
    <row r="26" spans="1:7" x14ac:dyDescent="0.25">
      <c r="A26" s="27"/>
      <c r="B26" s="26"/>
      <c r="C26" s="26"/>
      <c r="D26" s="26"/>
      <c r="E26" s="26"/>
      <c r="F26" s="26"/>
      <c r="G26" s="26"/>
    </row>
    <row r="27" spans="1:7" ht="17.25" x14ac:dyDescent="0.25">
      <c r="A27" s="25" t="s">
        <v>479</v>
      </c>
      <c r="B27" s="131">
        <f>+B5</f>
        <v>0</v>
      </c>
      <c r="C27" s="131">
        <f t="shared" ref="C27:G27" si="1">+C5</f>
        <v>0</v>
      </c>
      <c r="D27" s="131">
        <f t="shared" si="1"/>
        <v>0</v>
      </c>
      <c r="E27" s="131">
        <f t="shared" si="1"/>
        <v>0</v>
      </c>
      <c r="F27" s="131">
        <f t="shared" si="1"/>
        <v>51377628</v>
      </c>
      <c r="G27" s="131">
        <f t="shared" si="1"/>
        <v>128101461.05000001</v>
      </c>
    </row>
    <row r="28" spans="1:7" ht="15.75" thickBot="1" x14ac:dyDescent="0.3">
      <c r="A28" s="28"/>
      <c r="B28" s="29"/>
      <c r="C28" s="29"/>
      <c r="D28" s="29"/>
      <c r="E28" s="29"/>
      <c r="F28" s="29"/>
      <c r="G28" s="29"/>
    </row>
    <row r="30" spans="1:7" x14ac:dyDescent="0.25">
      <c r="A30" s="566"/>
      <c r="B30" s="566"/>
      <c r="C30" s="566"/>
      <c r="D30" s="566"/>
      <c r="E30" s="566"/>
      <c r="F30" s="566"/>
      <c r="G30" s="566"/>
    </row>
    <row r="31" spans="1:7" x14ac:dyDescent="0.25">
      <c r="A31" s="566"/>
      <c r="B31" s="566"/>
      <c r="C31" s="566"/>
      <c r="D31" s="566"/>
      <c r="E31" s="566"/>
      <c r="F31" s="566"/>
      <c r="G31" s="566"/>
    </row>
    <row r="36" spans="1:7" x14ac:dyDescent="0.25">
      <c r="A36" s="134"/>
      <c r="B36" s="134"/>
      <c r="C36" s="134"/>
      <c r="D36" s="134"/>
      <c r="E36" s="134"/>
      <c r="F36" s="134"/>
      <c r="G36" s="134"/>
    </row>
    <row r="37" spans="1:7" x14ac:dyDescent="0.25">
      <c r="A37" s="569"/>
      <c r="B37" s="569"/>
      <c r="C37" s="134"/>
      <c r="D37" s="107"/>
      <c r="E37" s="99"/>
      <c r="F37" s="94"/>
      <c r="G37" s="134"/>
    </row>
    <row r="38" spans="1:7" x14ac:dyDescent="0.25">
      <c r="A38" s="401"/>
      <c r="B38" s="401"/>
      <c r="C38" s="134"/>
      <c r="D38" s="102"/>
      <c r="E38" s="401"/>
      <c r="F38" s="401"/>
      <c r="G38" s="401"/>
    </row>
    <row r="39" spans="1:7" x14ac:dyDescent="0.25">
      <c r="A39" s="402"/>
      <c r="B39" s="402"/>
      <c r="D39" s="104"/>
      <c r="E39" s="402"/>
      <c r="F39" s="402"/>
      <c r="G39" s="402"/>
    </row>
  </sheetData>
  <mergeCells count="9">
    <mergeCell ref="A38:B38"/>
    <mergeCell ref="E38:G38"/>
    <mergeCell ref="A39:B39"/>
    <mergeCell ref="E39:G39"/>
    <mergeCell ref="A1:G1"/>
    <mergeCell ref="A2:G2"/>
    <mergeCell ref="A3:G3"/>
    <mergeCell ref="A30:G31"/>
    <mergeCell ref="A37:B37"/>
  </mergeCells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30.28515625" customWidth="1"/>
    <col min="6" max="6" width="17" bestFit="1" customWidth="1"/>
  </cols>
  <sheetData>
    <row r="1" spans="1:6" x14ac:dyDescent="0.25">
      <c r="A1" s="579" t="s">
        <v>120</v>
      </c>
      <c r="B1" s="580"/>
      <c r="C1" s="580"/>
      <c r="D1" s="580"/>
      <c r="E1" s="580"/>
      <c r="F1" s="581"/>
    </row>
    <row r="2" spans="1:6" ht="15.75" thickBot="1" x14ac:dyDescent="0.3">
      <c r="A2" s="582" t="s">
        <v>480</v>
      </c>
      <c r="B2" s="583"/>
      <c r="C2" s="583"/>
      <c r="D2" s="583"/>
      <c r="E2" s="583"/>
      <c r="F2" s="584"/>
    </row>
    <row r="3" spans="1:6" ht="28.5" customHeight="1" thickBot="1" x14ac:dyDescent="0.3">
      <c r="A3" s="30"/>
      <c r="B3" s="128" t="s">
        <v>481</v>
      </c>
      <c r="C3" s="31" t="s">
        <v>482</v>
      </c>
      <c r="D3" s="31" t="s">
        <v>483</v>
      </c>
      <c r="E3" s="31" t="s">
        <v>484</v>
      </c>
      <c r="F3" s="31" t="s">
        <v>485</v>
      </c>
    </row>
    <row r="4" spans="1:6" x14ac:dyDescent="0.25">
      <c r="A4" s="32" t="s">
        <v>486</v>
      </c>
      <c r="B4" s="33"/>
      <c r="C4" s="34"/>
      <c r="D4" s="34"/>
      <c r="E4" s="34"/>
      <c r="F4" s="34"/>
    </row>
    <row r="5" spans="1:6" ht="16.5" x14ac:dyDescent="0.25">
      <c r="A5" s="7" t="s">
        <v>487</v>
      </c>
      <c r="B5" s="33"/>
      <c r="C5" s="34"/>
      <c r="D5" s="34"/>
      <c r="E5" s="34"/>
      <c r="F5" s="34"/>
    </row>
    <row r="6" spans="1:6" x14ac:dyDescent="0.25">
      <c r="A6" s="8" t="s">
        <v>488</v>
      </c>
      <c r="B6" s="33"/>
      <c r="C6" s="34"/>
      <c r="D6" s="34"/>
      <c r="E6" s="34"/>
      <c r="F6" s="34"/>
    </row>
    <row r="7" spans="1:6" x14ac:dyDescent="0.25">
      <c r="A7" s="32"/>
      <c r="B7" s="35"/>
      <c r="C7" s="36"/>
      <c r="D7" s="36"/>
      <c r="E7" s="36"/>
      <c r="F7" s="36"/>
    </row>
    <row r="8" spans="1:6" x14ac:dyDescent="0.25">
      <c r="A8" s="32" t="s">
        <v>489</v>
      </c>
      <c r="B8" s="35"/>
      <c r="C8" s="36"/>
      <c r="D8" s="36"/>
      <c r="E8" s="36"/>
      <c r="F8" s="36"/>
    </row>
    <row r="9" spans="1:6" x14ac:dyDescent="0.25">
      <c r="A9" s="8" t="s">
        <v>490</v>
      </c>
      <c r="B9" s="35"/>
      <c r="C9" s="36"/>
      <c r="D9" s="36"/>
      <c r="E9" s="36"/>
      <c r="F9" s="36"/>
    </row>
    <row r="10" spans="1:6" x14ac:dyDescent="0.25">
      <c r="A10" s="37" t="s">
        <v>491</v>
      </c>
      <c r="B10" s="35"/>
      <c r="C10" s="36"/>
      <c r="D10" s="36"/>
      <c r="E10" s="36"/>
      <c r="F10" s="36"/>
    </row>
    <row r="11" spans="1:6" x14ac:dyDescent="0.25">
      <c r="A11" s="37" t="s">
        <v>492</v>
      </c>
      <c r="B11" s="35"/>
      <c r="C11" s="36"/>
      <c r="D11" s="36"/>
      <c r="E11" s="36"/>
      <c r="F11" s="36"/>
    </row>
    <row r="12" spans="1:6" x14ac:dyDescent="0.25">
      <c r="A12" s="37" t="s">
        <v>493</v>
      </c>
      <c r="B12" s="35"/>
      <c r="C12" s="36"/>
      <c r="D12" s="36"/>
      <c r="E12" s="36"/>
      <c r="F12" s="36"/>
    </row>
    <row r="13" spans="1:6" x14ac:dyDescent="0.25">
      <c r="A13" s="8" t="s">
        <v>494</v>
      </c>
      <c r="B13" s="35"/>
      <c r="C13" s="36"/>
      <c r="D13" s="36"/>
      <c r="E13" s="36"/>
      <c r="F13" s="36"/>
    </row>
    <row r="14" spans="1:6" x14ac:dyDescent="0.25">
      <c r="A14" s="37" t="s">
        <v>491</v>
      </c>
      <c r="B14" s="35"/>
      <c r="C14" s="36"/>
      <c r="D14" s="36"/>
      <c r="E14" s="36"/>
      <c r="F14" s="36"/>
    </row>
    <row r="15" spans="1:6" x14ac:dyDescent="0.25">
      <c r="A15" s="37" t="s">
        <v>492</v>
      </c>
      <c r="B15" s="35"/>
      <c r="C15" s="36"/>
      <c r="D15" s="36"/>
      <c r="E15" s="36"/>
      <c r="F15" s="36"/>
    </row>
    <row r="16" spans="1:6" x14ac:dyDescent="0.25">
      <c r="A16" s="37" t="s">
        <v>493</v>
      </c>
      <c r="B16" s="35"/>
      <c r="C16" s="36"/>
      <c r="D16" s="36"/>
      <c r="E16" s="36"/>
      <c r="F16" s="36"/>
    </row>
    <row r="17" spans="1:6" x14ac:dyDescent="0.25">
      <c r="A17" s="8" t="s">
        <v>495</v>
      </c>
      <c r="B17" s="35"/>
      <c r="C17" s="36"/>
      <c r="D17" s="36"/>
      <c r="E17" s="36"/>
      <c r="F17" s="36"/>
    </row>
    <row r="18" spans="1:6" x14ac:dyDescent="0.25">
      <c r="A18" s="8" t="s">
        <v>496</v>
      </c>
      <c r="B18" s="35"/>
      <c r="C18" s="36"/>
      <c r="D18" s="36"/>
      <c r="E18" s="36"/>
      <c r="F18" s="36"/>
    </row>
    <row r="19" spans="1:6" x14ac:dyDescent="0.25">
      <c r="A19" s="8" t="s">
        <v>497</v>
      </c>
      <c r="B19" s="35"/>
      <c r="C19" s="36"/>
      <c r="D19" s="36"/>
      <c r="E19" s="36"/>
      <c r="F19" s="36"/>
    </row>
    <row r="20" spans="1:6" x14ac:dyDescent="0.25">
      <c r="A20" s="8" t="s">
        <v>498</v>
      </c>
      <c r="B20" s="35"/>
      <c r="C20" s="36"/>
      <c r="D20" s="36"/>
      <c r="E20" s="36"/>
      <c r="F20" s="36"/>
    </row>
    <row r="21" spans="1:6" x14ac:dyDescent="0.25">
      <c r="A21" s="8" t="s">
        <v>499</v>
      </c>
      <c r="B21" s="35"/>
      <c r="C21" s="36"/>
      <c r="D21" s="36"/>
      <c r="E21" s="36"/>
      <c r="F21" s="36"/>
    </row>
    <row r="22" spans="1:6" x14ac:dyDescent="0.25">
      <c r="A22" s="8" t="s">
        <v>500</v>
      </c>
      <c r="B22" s="35"/>
      <c r="C22" s="36"/>
      <c r="D22" s="36"/>
      <c r="E22" s="36"/>
      <c r="F22" s="36"/>
    </row>
    <row r="23" spans="1:6" x14ac:dyDescent="0.25">
      <c r="A23" s="8" t="s">
        <v>501</v>
      </c>
      <c r="B23" s="35"/>
      <c r="C23" s="36"/>
      <c r="D23" s="36"/>
      <c r="E23" s="36"/>
      <c r="F23" s="36"/>
    </row>
    <row r="24" spans="1:6" x14ac:dyDescent="0.25">
      <c r="A24" s="8" t="s">
        <v>502</v>
      </c>
      <c r="B24" s="35"/>
      <c r="C24" s="36"/>
      <c r="D24" s="36"/>
      <c r="E24" s="36"/>
      <c r="F24" s="36"/>
    </row>
    <row r="25" spans="1:6" x14ac:dyDescent="0.25">
      <c r="A25" s="32"/>
      <c r="B25" s="33"/>
      <c r="C25" s="34"/>
      <c r="D25" s="34"/>
      <c r="E25" s="34"/>
      <c r="F25" s="34"/>
    </row>
    <row r="26" spans="1:6" x14ac:dyDescent="0.25">
      <c r="A26" s="9" t="s">
        <v>503</v>
      </c>
      <c r="B26" s="35"/>
      <c r="C26" s="36"/>
      <c r="D26" s="36"/>
      <c r="E26" s="36"/>
      <c r="F26" s="36"/>
    </row>
    <row r="27" spans="1:6" x14ac:dyDescent="0.25">
      <c r="A27" s="8" t="s">
        <v>504</v>
      </c>
      <c r="B27" s="35"/>
      <c r="C27" s="36"/>
      <c r="D27" s="36"/>
      <c r="E27" s="36"/>
      <c r="F27" s="36"/>
    </row>
    <row r="28" spans="1:6" x14ac:dyDescent="0.25">
      <c r="A28" s="32"/>
      <c r="B28" s="33"/>
      <c r="C28" s="34"/>
      <c r="D28" s="34"/>
      <c r="E28" s="34"/>
      <c r="F28" s="34"/>
    </row>
    <row r="29" spans="1:6" x14ac:dyDescent="0.25">
      <c r="A29" s="9" t="s">
        <v>505</v>
      </c>
      <c r="B29" s="35"/>
      <c r="C29" s="36"/>
      <c r="D29" s="36"/>
      <c r="E29" s="36"/>
      <c r="F29" s="36"/>
    </row>
    <row r="30" spans="1:6" x14ac:dyDescent="0.25">
      <c r="A30" s="8" t="s">
        <v>490</v>
      </c>
      <c r="B30" s="35"/>
      <c r="C30" s="36"/>
      <c r="D30" s="36"/>
      <c r="E30" s="36"/>
      <c r="F30" s="36"/>
    </row>
    <row r="31" spans="1:6" x14ac:dyDescent="0.25">
      <c r="A31" s="8" t="s">
        <v>494</v>
      </c>
      <c r="B31" s="35"/>
      <c r="C31" s="36"/>
      <c r="D31" s="36"/>
      <c r="E31" s="36"/>
      <c r="F31" s="36"/>
    </row>
    <row r="32" spans="1:6" x14ac:dyDescent="0.25">
      <c r="A32" s="8" t="s">
        <v>506</v>
      </c>
      <c r="B32" s="35"/>
      <c r="C32" s="36"/>
      <c r="D32" s="36"/>
      <c r="E32" s="36"/>
      <c r="F32" s="36"/>
    </row>
    <row r="33" spans="1:6" x14ac:dyDescent="0.25">
      <c r="A33" s="32"/>
      <c r="B33" s="33"/>
      <c r="C33" s="34"/>
      <c r="D33" s="34"/>
      <c r="E33" s="34"/>
      <c r="F33" s="34"/>
    </row>
    <row r="34" spans="1:6" x14ac:dyDescent="0.25">
      <c r="A34" s="9" t="s">
        <v>507</v>
      </c>
      <c r="B34" s="35"/>
      <c r="C34" s="36"/>
      <c r="D34" s="36"/>
      <c r="E34" s="36"/>
      <c r="F34" s="36"/>
    </row>
    <row r="35" spans="1:6" x14ac:dyDescent="0.25">
      <c r="A35" s="8" t="s">
        <v>508</v>
      </c>
      <c r="B35" s="35"/>
      <c r="C35" s="36"/>
      <c r="D35" s="36"/>
      <c r="E35" s="36"/>
      <c r="F35" s="36"/>
    </row>
    <row r="36" spans="1:6" x14ac:dyDescent="0.25">
      <c r="A36" s="8" t="s">
        <v>509</v>
      </c>
      <c r="B36" s="35"/>
      <c r="C36" s="36"/>
      <c r="D36" s="36"/>
      <c r="E36" s="36"/>
      <c r="F36" s="36"/>
    </row>
    <row r="37" spans="1:6" x14ac:dyDescent="0.25">
      <c r="A37" s="8" t="s">
        <v>510</v>
      </c>
      <c r="B37" s="35"/>
      <c r="C37" s="36"/>
      <c r="D37" s="36"/>
      <c r="E37" s="36"/>
      <c r="F37" s="36"/>
    </row>
    <row r="38" spans="1:6" x14ac:dyDescent="0.25">
      <c r="A38" s="32"/>
      <c r="B38" s="33"/>
      <c r="C38" s="34"/>
      <c r="D38" s="34"/>
      <c r="E38" s="34"/>
      <c r="F38" s="34"/>
    </row>
    <row r="39" spans="1:6" x14ac:dyDescent="0.25">
      <c r="A39" s="32" t="s">
        <v>511</v>
      </c>
      <c r="B39" s="35"/>
      <c r="C39" s="36"/>
      <c r="D39" s="36"/>
      <c r="E39" s="36"/>
      <c r="F39" s="36"/>
    </row>
    <row r="40" spans="1:6" x14ac:dyDescent="0.25">
      <c r="A40" s="32"/>
      <c r="B40" s="33"/>
      <c r="C40" s="34"/>
      <c r="D40" s="34"/>
      <c r="E40" s="34"/>
      <c r="F40" s="34"/>
    </row>
    <row r="41" spans="1:6" x14ac:dyDescent="0.25">
      <c r="A41" s="32" t="s">
        <v>512</v>
      </c>
      <c r="B41" s="35"/>
      <c r="C41" s="36"/>
      <c r="D41" s="36"/>
      <c r="E41" s="36"/>
      <c r="F41" s="36"/>
    </row>
    <row r="42" spans="1:6" x14ac:dyDescent="0.25">
      <c r="A42" s="8" t="s">
        <v>513</v>
      </c>
      <c r="B42" s="35"/>
      <c r="C42" s="36"/>
      <c r="D42" s="36"/>
      <c r="E42" s="36"/>
      <c r="F42" s="36"/>
    </row>
    <row r="43" spans="1:6" x14ac:dyDescent="0.25">
      <c r="A43" s="8" t="s">
        <v>514</v>
      </c>
      <c r="B43" s="35"/>
      <c r="C43" s="36"/>
      <c r="D43" s="36"/>
      <c r="E43" s="36"/>
      <c r="F43" s="36"/>
    </row>
    <row r="44" spans="1:6" x14ac:dyDescent="0.25">
      <c r="A44" s="8" t="s">
        <v>515</v>
      </c>
      <c r="B44" s="35"/>
      <c r="C44" s="36"/>
      <c r="D44" s="36"/>
      <c r="E44" s="36"/>
      <c r="F44" s="36"/>
    </row>
    <row r="45" spans="1:6" x14ac:dyDescent="0.25">
      <c r="A45" s="32"/>
      <c r="B45" s="33"/>
      <c r="C45" s="34"/>
      <c r="D45" s="34"/>
      <c r="E45" s="34"/>
      <c r="F45" s="34"/>
    </row>
    <row r="46" spans="1:6" ht="24.75" x14ac:dyDescent="0.25">
      <c r="A46" s="127" t="s">
        <v>516</v>
      </c>
      <c r="B46" s="35"/>
      <c r="C46" s="36"/>
      <c r="D46" s="36"/>
      <c r="E46" s="36"/>
      <c r="F46" s="36"/>
    </row>
    <row r="47" spans="1:6" x14ac:dyDescent="0.25">
      <c r="A47" s="8" t="s">
        <v>514</v>
      </c>
      <c r="B47" s="35"/>
      <c r="C47" s="36"/>
      <c r="D47" s="36"/>
      <c r="E47" s="36"/>
      <c r="F47" s="36"/>
    </row>
    <row r="48" spans="1:6" x14ac:dyDescent="0.25">
      <c r="A48" s="8" t="s">
        <v>515</v>
      </c>
      <c r="B48" s="35"/>
      <c r="C48" s="36"/>
      <c r="D48" s="36"/>
      <c r="E48" s="36"/>
      <c r="F48" s="36"/>
    </row>
    <row r="49" spans="1:6" x14ac:dyDescent="0.25">
      <c r="A49" s="32"/>
      <c r="B49" s="33"/>
      <c r="C49" s="34"/>
      <c r="D49" s="34"/>
      <c r="E49" s="34"/>
      <c r="F49" s="34"/>
    </row>
    <row r="50" spans="1:6" x14ac:dyDescent="0.25">
      <c r="A50" s="32" t="s">
        <v>517</v>
      </c>
      <c r="B50" s="35"/>
      <c r="C50" s="36"/>
      <c r="D50" s="36"/>
      <c r="E50" s="36"/>
      <c r="F50" s="36"/>
    </row>
    <row r="51" spans="1:6" x14ac:dyDescent="0.25">
      <c r="A51" s="8" t="s">
        <v>514</v>
      </c>
      <c r="B51" s="35"/>
      <c r="C51" s="36"/>
      <c r="D51" s="36"/>
      <c r="E51" s="36"/>
      <c r="F51" s="36"/>
    </row>
    <row r="52" spans="1:6" x14ac:dyDescent="0.25">
      <c r="A52" s="8" t="s">
        <v>515</v>
      </c>
      <c r="B52" s="35"/>
      <c r="C52" s="36"/>
      <c r="D52" s="36"/>
      <c r="E52" s="36"/>
      <c r="F52" s="36"/>
    </row>
    <row r="53" spans="1:6" x14ac:dyDescent="0.25">
      <c r="A53" s="8" t="s">
        <v>518</v>
      </c>
      <c r="B53" s="35"/>
      <c r="C53" s="36"/>
      <c r="D53" s="36"/>
      <c r="E53" s="36"/>
      <c r="F53" s="36"/>
    </row>
    <row r="54" spans="1:6" x14ac:dyDescent="0.25">
      <c r="A54" s="32"/>
      <c r="B54" s="33"/>
      <c r="C54" s="34"/>
      <c r="D54" s="34"/>
      <c r="E54" s="34"/>
      <c r="F54" s="34"/>
    </row>
    <row r="55" spans="1:6" x14ac:dyDescent="0.25">
      <c r="A55" s="32" t="s">
        <v>519</v>
      </c>
      <c r="B55" s="35"/>
      <c r="C55" s="36"/>
      <c r="D55" s="36"/>
      <c r="E55" s="36"/>
      <c r="F55" s="36"/>
    </row>
    <row r="56" spans="1:6" x14ac:dyDescent="0.25">
      <c r="A56" s="8" t="s">
        <v>514</v>
      </c>
      <c r="B56" s="35"/>
      <c r="C56" s="36"/>
      <c r="D56" s="36"/>
      <c r="E56" s="36"/>
      <c r="F56" s="36"/>
    </row>
    <row r="57" spans="1:6" x14ac:dyDescent="0.25">
      <c r="A57" s="8" t="s">
        <v>515</v>
      </c>
      <c r="B57" s="35"/>
      <c r="C57" s="36"/>
      <c r="D57" s="36"/>
      <c r="E57" s="36"/>
      <c r="F57" s="36"/>
    </row>
    <row r="58" spans="1:6" x14ac:dyDescent="0.25">
      <c r="A58" s="32"/>
      <c r="B58" s="33"/>
      <c r="C58" s="34"/>
      <c r="D58" s="34"/>
      <c r="E58" s="34"/>
      <c r="F58" s="34"/>
    </row>
    <row r="59" spans="1:6" x14ac:dyDescent="0.25">
      <c r="A59" s="32" t="s">
        <v>520</v>
      </c>
      <c r="B59" s="35"/>
      <c r="C59" s="36"/>
      <c r="D59" s="36"/>
      <c r="E59" s="36"/>
      <c r="F59" s="36"/>
    </row>
    <row r="60" spans="1:6" x14ac:dyDescent="0.25">
      <c r="A60" s="8" t="s">
        <v>521</v>
      </c>
      <c r="B60" s="35"/>
      <c r="C60" s="36"/>
      <c r="D60" s="36"/>
      <c r="E60" s="36"/>
      <c r="F60" s="36"/>
    </row>
    <row r="61" spans="1:6" x14ac:dyDescent="0.25">
      <c r="A61" s="8" t="s">
        <v>522</v>
      </c>
      <c r="B61" s="35"/>
      <c r="C61" s="36"/>
      <c r="D61" s="36"/>
      <c r="E61" s="36"/>
      <c r="F61" s="36"/>
    </row>
    <row r="62" spans="1:6" x14ac:dyDescent="0.25">
      <c r="A62" s="32"/>
      <c r="B62" s="33"/>
      <c r="C62" s="34"/>
      <c r="D62" s="34"/>
      <c r="E62" s="34"/>
      <c r="F62" s="34"/>
    </row>
    <row r="63" spans="1:6" x14ac:dyDescent="0.25">
      <c r="A63" s="32" t="s">
        <v>523</v>
      </c>
      <c r="B63" s="35"/>
      <c r="C63" s="36"/>
      <c r="D63" s="36"/>
      <c r="E63" s="36"/>
      <c r="F63" s="36"/>
    </row>
    <row r="64" spans="1:6" x14ac:dyDescent="0.25">
      <c r="A64" s="8" t="s">
        <v>524</v>
      </c>
      <c r="B64" s="35"/>
      <c r="C64" s="36"/>
      <c r="D64" s="36"/>
      <c r="E64" s="36"/>
      <c r="F64" s="36"/>
    </row>
    <row r="65" spans="1:7" x14ac:dyDescent="0.25">
      <c r="A65" s="8" t="s">
        <v>525</v>
      </c>
      <c r="B65" s="35"/>
      <c r="C65" s="36"/>
      <c r="D65" s="36"/>
      <c r="E65" s="36"/>
      <c r="F65" s="36"/>
    </row>
    <row r="66" spans="1:7" ht="15.75" thickBot="1" x14ac:dyDescent="0.3">
      <c r="A66" s="38"/>
      <c r="B66" s="39"/>
      <c r="C66" s="40"/>
      <c r="D66" s="40"/>
      <c r="E66" s="40"/>
      <c r="F66" s="40"/>
    </row>
    <row r="68" spans="1:7" ht="15" customHeight="1" x14ac:dyDescent="0.25">
      <c r="A68" s="566" t="s">
        <v>627</v>
      </c>
      <c r="B68" s="566"/>
      <c r="C68" s="566"/>
      <c r="D68" s="566"/>
      <c r="E68" s="566"/>
      <c r="F68" s="566"/>
      <c r="G68" s="110"/>
    </row>
    <row r="69" spans="1:7" x14ac:dyDescent="0.25">
      <c r="A69" s="566"/>
      <c r="B69" s="566"/>
      <c r="C69" s="566"/>
      <c r="D69" s="566"/>
      <c r="E69" s="566"/>
      <c r="F69" s="566"/>
      <c r="G69" s="110"/>
    </row>
    <row r="74" spans="1:7" x14ac:dyDescent="0.25">
      <c r="D74" s="134"/>
      <c r="E74" s="134"/>
      <c r="F74" s="134"/>
      <c r="G74" s="134"/>
    </row>
    <row r="75" spans="1:7" x14ac:dyDescent="0.25">
      <c r="A75" s="132"/>
      <c r="B75" s="133"/>
      <c r="D75" s="98"/>
      <c r="E75" s="106"/>
      <c r="F75" s="109"/>
      <c r="G75" s="134"/>
    </row>
    <row r="76" spans="1:7" x14ac:dyDescent="0.25">
      <c r="A76" s="117" t="s">
        <v>628</v>
      </c>
      <c r="B76" s="102"/>
      <c r="D76" s="562" t="s">
        <v>629</v>
      </c>
      <c r="E76" s="562"/>
      <c r="F76" s="562"/>
    </row>
    <row r="77" spans="1:7" ht="15" customHeight="1" x14ac:dyDescent="0.25">
      <c r="A77" s="116" t="s">
        <v>630</v>
      </c>
      <c r="B77" s="104"/>
      <c r="D77" s="402" t="s">
        <v>631</v>
      </c>
      <c r="E77" s="402"/>
      <c r="F77" s="402"/>
    </row>
  </sheetData>
  <mergeCells count="5">
    <mergeCell ref="A68:F69"/>
    <mergeCell ref="D76:F76"/>
    <mergeCell ref="D77:F77"/>
    <mergeCell ref="A1:F1"/>
    <mergeCell ref="A2:F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3" sqref="A3:I3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380" t="s">
        <v>120</v>
      </c>
      <c r="B1" s="381"/>
      <c r="C1" s="381"/>
      <c r="D1" s="381"/>
      <c r="E1" s="381"/>
      <c r="F1" s="381"/>
      <c r="G1" s="381"/>
      <c r="H1" s="381"/>
      <c r="I1" s="382"/>
    </row>
    <row r="2" spans="1:9" x14ac:dyDescent="0.25">
      <c r="A2" s="383" t="s">
        <v>121</v>
      </c>
      <c r="B2" s="384"/>
      <c r="C2" s="384"/>
      <c r="D2" s="384"/>
      <c r="E2" s="384"/>
      <c r="F2" s="384"/>
      <c r="G2" s="384"/>
      <c r="H2" s="384"/>
      <c r="I2" s="385"/>
    </row>
    <row r="3" spans="1:9" x14ac:dyDescent="0.25">
      <c r="A3" s="383" t="s">
        <v>742</v>
      </c>
      <c r="B3" s="384"/>
      <c r="C3" s="384"/>
      <c r="D3" s="384"/>
      <c r="E3" s="384"/>
      <c r="F3" s="384"/>
      <c r="G3" s="384"/>
      <c r="H3" s="384"/>
      <c r="I3" s="385"/>
    </row>
    <row r="4" spans="1:9" ht="15.75" thickBot="1" x14ac:dyDescent="0.3">
      <c r="A4" s="386" t="s">
        <v>1</v>
      </c>
      <c r="B4" s="387"/>
      <c r="C4" s="387"/>
      <c r="D4" s="387"/>
      <c r="E4" s="387"/>
      <c r="F4" s="387"/>
      <c r="G4" s="387"/>
      <c r="H4" s="387"/>
      <c r="I4" s="388"/>
    </row>
    <row r="5" spans="1:9" ht="24" customHeight="1" x14ac:dyDescent="0.25">
      <c r="A5" s="383" t="s">
        <v>122</v>
      </c>
      <c r="B5" s="385"/>
      <c r="C5" s="303" t="s">
        <v>123</v>
      </c>
      <c r="D5" s="403" t="s">
        <v>124</v>
      </c>
      <c r="E5" s="403" t="s">
        <v>125</v>
      </c>
      <c r="F5" s="403" t="s">
        <v>126</v>
      </c>
      <c r="G5" s="304" t="s">
        <v>127</v>
      </c>
      <c r="H5" s="403" t="s">
        <v>129</v>
      </c>
      <c r="I5" s="403" t="s">
        <v>130</v>
      </c>
    </row>
    <row r="6" spans="1:9" ht="36.75" thickBot="1" x14ac:dyDescent="0.3">
      <c r="A6" s="386"/>
      <c r="B6" s="388"/>
      <c r="C6" s="305" t="s">
        <v>733</v>
      </c>
      <c r="D6" s="404"/>
      <c r="E6" s="404"/>
      <c r="F6" s="404"/>
      <c r="G6" s="305" t="s">
        <v>128</v>
      </c>
      <c r="H6" s="404"/>
      <c r="I6" s="404"/>
    </row>
    <row r="7" spans="1:9" x14ac:dyDescent="0.25">
      <c r="A7" s="407"/>
      <c r="B7" s="408"/>
      <c r="C7" s="173"/>
      <c r="D7" s="173"/>
      <c r="E7" s="173"/>
      <c r="F7" s="173"/>
      <c r="G7" s="173"/>
      <c r="H7" s="173"/>
      <c r="I7" s="173"/>
    </row>
    <row r="8" spans="1:9" x14ac:dyDescent="0.25">
      <c r="A8" s="409" t="s">
        <v>131</v>
      </c>
      <c r="B8" s="410"/>
      <c r="C8" s="174">
        <v>0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</row>
    <row r="9" spans="1:9" ht="21" customHeight="1" x14ac:dyDescent="0.25">
      <c r="A9" s="409" t="s">
        <v>132</v>
      </c>
      <c r="B9" s="410"/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</row>
    <row r="10" spans="1:9" ht="24" x14ac:dyDescent="0.25">
      <c r="A10" s="175"/>
      <c r="B10" s="159" t="s">
        <v>133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</row>
    <row r="11" spans="1:9" x14ac:dyDescent="0.25">
      <c r="A11" s="177"/>
      <c r="B11" s="159" t="s">
        <v>134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</row>
    <row r="12" spans="1:9" ht="24" x14ac:dyDescent="0.25">
      <c r="A12" s="177"/>
      <c r="B12" s="159" t="s">
        <v>135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</row>
    <row r="13" spans="1:9" ht="27" customHeight="1" x14ac:dyDescent="0.25">
      <c r="A13" s="411" t="s">
        <v>136</v>
      </c>
      <c r="B13" s="412"/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</row>
    <row r="14" spans="1:9" ht="24" x14ac:dyDescent="0.25">
      <c r="A14" s="175"/>
      <c r="B14" s="159" t="s">
        <v>137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</row>
    <row r="15" spans="1:9" x14ac:dyDescent="0.25">
      <c r="A15" s="177"/>
      <c r="B15" s="159" t="s">
        <v>138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</row>
    <row r="16" spans="1:9" ht="24" x14ac:dyDescent="0.25">
      <c r="A16" s="177"/>
      <c r="B16" s="159" t="s">
        <v>139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</row>
    <row r="17" spans="1:9" x14ac:dyDescent="0.25">
      <c r="A17" s="409" t="s">
        <v>140</v>
      </c>
      <c r="B17" s="410"/>
      <c r="C17" s="157">
        <v>1882809.95</v>
      </c>
      <c r="D17" s="157">
        <v>0</v>
      </c>
      <c r="E17" s="157">
        <v>0</v>
      </c>
      <c r="F17" s="157">
        <v>0</v>
      </c>
      <c r="G17" s="157">
        <v>1932786</v>
      </c>
      <c r="H17" s="157">
        <v>0</v>
      </c>
      <c r="I17" s="157">
        <v>0</v>
      </c>
    </row>
    <row r="18" spans="1:9" ht="12" customHeight="1" x14ac:dyDescent="0.25">
      <c r="A18" s="177"/>
      <c r="B18" s="159"/>
      <c r="C18" s="176"/>
      <c r="D18" s="176"/>
      <c r="E18" s="176"/>
      <c r="F18" s="176"/>
      <c r="G18" s="176"/>
      <c r="H18" s="176"/>
      <c r="I18" s="176"/>
    </row>
    <row r="19" spans="1:9" ht="33" customHeight="1" x14ac:dyDescent="0.25">
      <c r="A19" s="389" t="s">
        <v>141</v>
      </c>
      <c r="B19" s="390"/>
      <c r="C19" s="157">
        <f>+C8+C17</f>
        <v>1882809.95</v>
      </c>
      <c r="D19" s="157">
        <f t="shared" ref="D19:I19" si="0">+D8+D17</f>
        <v>0</v>
      </c>
      <c r="E19" s="157">
        <f t="shared" si="0"/>
        <v>0</v>
      </c>
      <c r="F19" s="157">
        <f t="shared" si="0"/>
        <v>0</v>
      </c>
      <c r="G19" s="157">
        <f t="shared" si="0"/>
        <v>1932786</v>
      </c>
      <c r="H19" s="157">
        <f t="shared" si="0"/>
        <v>0</v>
      </c>
      <c r="I19" s="157">
        <f t="shared" si="0"/>
        <v>0</v>
      </c>
    </row>
    <row r="20" spans="1:9" ht="8.25" customHeight="1" x14ac:dyDescent="0.25">
      <c r="A20" s="409"/>
      <c r="B20" s="410"/>
      <c r="C20" s="176"/>
      <c r="D20" s="176"/>
      <c r="E20" s="176"/>
      <c r="F20" s="176"/>
      <c r="G20" s="176"/>
      <c r="H20" s="176"/>
      <c r="I20" s="176"/>
    </row>
    <row r="21" spans="1:9" ht="29.25" customHeight="1" x14ac:dyDescent="0.25">
      <c r="A21" s="409" t="s">
        <v>721</v>
      </c>
      <c r="B21" s="410"/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</row>
    <row r="22" spans="1:9" x14ac:dyDescent="0.25">
      <c r="A22" s="413" t="s">
        <v>142</v>
      </c>
      <c r="B22" s="414"/>
      <c r="C22" s="176">
        <v>0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</row>
    <row r="23" spans="1:9" x14ac:dyDescent="0.25">
      <c r="A23" s="413" t="s">
        <v>143</v>
      </c>
      <c r="B23" s="414"/>
      <c r="C23" s="176">
        <v>0</v>
      </c>
      <c r="D23" s="176">
        <v>0</v>
      </c>
      <c r="E23" s="176">
        <v>0</v>
      </c>
      <c r="F23" s="176">
        <v>0</v>
      </c>
      <c r="G23" s="176"/>
      <c r="H23" s="176">
        <v>0</v>
      </c>
      <c r="I23" s="176">
        <v>0</v>
      </c>
    </row>
    <row r="24" spans="1:9" x14ac:dyDescent="0.25">
      <c r="A24" s="413" t="s">
        <v>144</v>
      </c>
      <c r="B24" s="414"/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</row>
    <row r="25" spans="1:9" x14ac:dyDescent="0.25">
      <c r="A25" s="405"/>
      <c r="B25" s="406"/>
      <c r="C25" s="178"/>
      <c r="D25" s="178"/>
      <c r="E25" s="178"/>
      <c r="F25" s="178"/>
      <c r="G25" s="178"/>
      <c r="H25" s="178"/>
      <c r="I25" s="178"/>
    </row>
    <row r="26" spans="1:9" ht="20.25" customHeight="1" x14ac:dyDescent="0.25">
      <c r="A26" s="409" t="s">
        <v>145</v>
      </c>
      <c r="B26" s="410"/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  <c r="I26" s="174">
        <v>0</v>
      </c>
    </row>
    <row r="27" spans="1:9" ht="26.25" customHeight="1" x14ac:dyDescent="0.25">
      <c r="A27" s="413" t="s">
        <v>146</v>
      </c>
      <c r="B27" s="414"/>
      <c r="C27" s="176">
        <v>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</row>
    <row r="28" spans="1:9" ht="23.25" customHeight="1" x14ac:dyDescent="0.25">
      <c r="A28" s="413" t="s">
        <v>147</v>
      </c>
      <c r="B28" s="414"/>
      <c r="C28" s="176">
        <v>0</v>
      </c>
      <c r="D28" s="176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</row>
    <row r="29" spans="1:9" ht="23.25" customHeight="1" x14ac:dyDescent="0.25">
      <c r="A29" s="413" t="s">
        <v>148</v>
      </c>
      <c r="B29" s="414"/>
      <c r="C29" s="176">
        <v>0</v>
      </c>
      <c r="D29" s="176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</row>
    <row r="30" spans="1:9" ht="15.75" thickBot="1" x14ac:dyDescent="0.3">
      <c r="A30" s="418"/>
      <c r="B30" s="419"/>
      <c r="C30" s="179"/>
      <c r="D30" s="179"/>
      <c r="E30" s="179"/>
      <c r="F30" s="179"/>
      <c r="G30" s="179"/>
      <c r="H30" s="179"/>
      <c r="I30" s="179"/>
    </row>
    <row r="31" spans="1:9" ht="15.75" thickBot="1" x14ac:dyDescent="0.3">
      <c r="A31" s="180"/>
      <c r="B31" s="180"/>
      <c r="C31" s="180"/>
      <c r="D31" s="180"/>
      <c r="E31" s="180"/>
      <c r="F31" s="180"/>
      <c r="G31" s="180"/>
      <c r="H31" s="180"/>
      <c r="I31" s="180"/>
    </row>
    <row r="32" spans="1:9" ht="24" x14ac:dyDescent="0.25">
      <c r="A32" s="420" t="s">
        <v>149</v>
      </c>
      <c r="B32" s="421"/>
      <c r="C32" s="181" t="s">
        <v>150</v>
      </c>
      <c r="D32" s="181" t="s">
        <v>152</v>
      </c>
      <c r="E32" s="181" t="s">
        <v>155</v>
      </c>
      <c r="F32" s="415" t="s">
        <v>157</v>
      </c>
      <c r="G32" s="181" t="s">
        <v>158</v>
      </c>
      <c r="H32" s="180"/>
      <c r="I32" s="180"/>
    </row>
    <row r="33" spans="1:10" x14ac:dyDescent="0.25">
      <c r="A33" s="422"/>
      <c r="B33" s="423"/>
      <c r="C33" s="171" t="s">
        <v>151</v>
      </c>
      <c r="D33" s="171" t="s">
        <v>153</v>
      </c>
      <c r="E33" s="171" t="s">
        <v>156</v>
      </c>
      <c r="F33" s="416"/>
      <c r="G33" s="171" t="s">
        <v>159</v>
      </c>
      <c r="H33" s="180"/>
      <c r="I33" s="180"/>
    </row>
    <row r="34" spans="1:10" ht="15.75" thickBot="1" x14ac:dyDescent="0.3">
      <c r="A34" s="424"/>
      <c r="B34" s="425"/>
      <c r="C34" s="182"/>
      <c r="D34" s="172" t="s">
        <v>154</v>
      </c>
      <c r="E34" s="182"/>
      <c r="F34" s="417"/>
      <c r="G34" s="182"/>
      <c r="H34" s="180"/>
      <c r="I34" s="180"/>
    </row>
    <row r="35" spans="1:10" ht="29.25" customHeight="1" x14ac:dyDescent="0.25">
      <c r="A35" s="393" t="s">
        <v>160</v>
      </c>
      <c r="B35" s="394"/>
      <c r="C35" s="173">
        <v>0</v>
      </c>
      <c r="D35" s="173">
        <v>0</v>
      </c>
      <c r="E35" s="173">
        <v>0</v>
      </c>
      <c r="F35" s="173">
        <v>0</v>
      </c>
      <c r="G35" s="173">
        <v>0</v>
      </c>
      <c r="H35" s="180"/>
      <c r="I35" s="180"/>
    </row>
    <row r="36" spans="1:10" x14ac:dyDescent="0.25">
      <c r="A36" s="183"/>
      <c r="B36" s="159" t="s">
        <v>161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  <c r="H36" s="180"/>
      <c r="I36" s="180"/>
    </row>
    <row r="37" spans="1:10" x14ac:dyDescent="0.25">
      <c r="A37" s="183"/>
      <c r="B37" s="159" t="s">
        <v>162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  <c r="H37" s="180"/>
      <c r="I37" s="180"/>
    </row>
    <row r="38" spans="1:10" ht="15.75" thickBot="1" x14ac:dyDescent="0.3">
      <c r="A38" s="184"/>
      <c r="B38" s="185" t="s">
        <v>163</v>
      </c>
      <c r="C38" s="185">
        <v>0</v>
      </c>
      <c r="D38" s="185">
        <v>0</v>
      </c>
      <c r="E38" s="185">
        <v>0</v>
      </c>
      <c r="F38" s="185">
        <v>0</v>
      </c>
      <c r="G38" s="185">
        <v>0</v>
      </c>
      <c r="H38" s="180"/>
      <c r="I38" s="180"/>
    </row>
    <row r="39" spans="1:10" x14ac:dyDescent="0.25">
      <c r="A39" s="91"/>
      <c r="B39" s="91"/>
      <c r="C39" s="91"/>
      <c r="D39" s="91"/>
      <c r="E39" s="91"/>
      <c r="F39" s="91"/>
      <c r="G39" s="91"/>
      <c r="H39" s="91"/>
      <c r="I39" s="91"/>
    </row>
    <row r="40" spans="1:10" x14ac:dyDescent="0.25">
      <c r="A40" s="91"/>
      <c r="B40" s="399" t="s">
        <v>627</v>
      </c>
      <c r="C40" s="399"/>
      <c r="D40" s="399"/>
      <c r="E40" s="399"/>
      <c r="F40" s="399"/>
      <c r="G40" s="399"/>
      <c r="H40" s="399"/>
      <c r="I40" s="399"/>
      <c r="J40" s="143"/>
    </row>
    <row r="41" spans="1:10" x14ac:dyDescent="0.25">
      <c r="A41" s="91"/>
      <c r="B41" s="399"/>
      <c r="C41" s="399"/>
      <c r="D41" s="399"/>
      <c r="E41" s="399"/>
      <c r="F41" s="399"/>
      <c r="G41" s="399"/>
      <c r="H41" s="399"/>
      <c r="I41" s="399"/>
      <c r="J41" s="310"/>
    </row>
    <row r="42" spans="1:10" x14ac:dyDescent="0.25">
      <c r="A42" s="91"/>
      <c r="B42" s="170"/>
      <c r="C42" s="170"/>
      <c r="D42" s="170"/>
      <c r="E42" s="170"/>
      <c r="F42" s="170"/>
      <c r="G42" s="170"/>
      <c r="H42" s="170"/>
      <c r="I42" s="170"/>
      <c r="J42" s="170"/>
    </row>
    <row r="43" spans="1:10" x14ac:dyDescent="0.25">
      <c r="A43" s="91"/>
      <c r="B43" s="170"/>
      <c r="C43" s="170"/>
      <c r="D43" s="170"/>
      <c r="E43" s="170"/>
      <c r="F43" s="170"/>
      <c r="G43" s="170"/>
      <c r="H43" s="170"/>
      <c r="I43" s="170"/>
      <c r="J43" s="170"/>
    </row>
    <row r="44" spans="1:10" x14ac:dyDescent="0.25">
      <c r="A44" s="91"/>
      <c r="B44" s="143"/>
      <c r="C44" s="144"/>
      <c r="D44" s="145"/>
      <c r="E44" s="145"/>
      <c r="F44" s="187"/>
      <c r="G44" s="147"/>
      <c r="H44" s="144"/>
      <c r="I44" s="145"/>
      <c r="J44" s="145"/>
    </row>
    <row r="45" spans="1:10" x14ac:dyDescent="0.25">
      <c r="A45" s="91"/>
      <c r="B45" s="92"/>
      <c r="C45" s="400"/>
      <c r="D45" s="400"/>
      <c r="E45" s="94"/>
      <c r="F45" s="108"/>
      <c r="G45" s="108"/>
      <c r="H45" s="108"/>
      <c r="I45" s="145"/>
      <c r="J45" s="145"/>
    </row>
    <row r="46" spans="1:10" x14ac:dyDescent="0.25">
      <c r="A46" s="91"/>
      <c r="B46" s="188"/>
      <c r="C46" s="401" t="s">
        <v>729</v>
      </c>
      <c r="D46" s="401"/>
      <c r="E46" s="94"/>
      <c r="F46" s="401" t="s">
        <v>718</v>
      </c>
      <c r="G46" s="401"/>
      <c r="H46" s="401"/>
      <c r="I46" s="149"/>
      <c r="J46" s="145"/>
    </row>
    <row r="47" spans="1:10" x14ac:dyDescent="0.25">
      <c r="A47" s="91"/>
      <c r="B47" s="189"/>
      <c r="C47" s="402" t="s">
        <v>719</v>
      </c>
      <c r="D47" s="402"/>
      <c r="E47" s="190"/>
      <c r="F47" s="402" t="s">
        <v>720</v>
      </c>
      <c r="G47" s="402"/>
      <c r="H47" s="402"/>
      <c r="I47" s="149"/>
      <c r="J47" s="145"/>
    </row>
    <row r="48" spans="1:10" x14ac:dyDescent="0.25">
      <c r="A48" s="91"/>
      <c r="B48" s="402"/>
      <c r="C48" s="402"/>
      <c r="D48" s="138"/>
      <c r="E48" s="138"/>
      <c r="F48" s="402"/>
      <c r="G48" s="402"/>
      <c r="H48" s="402"/>
      <c r="I48" s="108"/>
    </row>
    <row r="49" spans="1:9" x14ac:dyDescent="0.25">
      <c r="A49" s="91"/>
      <c r="B49" s="92"/>
      <c r="C49" s="92"/>
      <c r="D49" s="92"/>
      <c r="E49" s="92"/>
      <c r="F49" s="92"/>
      <c r="G49" s="108"/>
      <c r="H49" s="108"/>
      <c r="I49" s="108"/>
    </row>
    <row r="50" spans="1:9" x14ac:dyDescent="0.25">
      <c r="A50" s="91"/>
      <c r="B50" s="92"/>
      <c r="C50" s="92"/>
      <c r="D50" s="92"/>
      <c r="E50" s="92"/>
      <c r="F50" s="92"/>
      <c r="G50" s="91"/>
      <c r="H50" s="91"/>
      <c r="I50" s="91"/>
    </row>
    <row r="51" spans="1:9" x14ac:dyDescent="0.25">
      <c r="A51" s="91"/>
      <c r="B51" s="92"/>
      <c r="C51" s="92"/>
      <c r="D51" s="92"/>
      <c r="E51" s="92"/>
      <c r="F51" s="92"/>
      <c r="G51" s="91"/>
      <c r="H51" s="91"/>
      <c r="I51" s="91"/>
    </row>
    <row r="52" spans="1:9" x14ac:dyDescent="0.25">
      <c r="A52" s="91"/>
      <c r="B52" s="92"/>
      <c r="C52" s="93"/>
      <c r="D52" s="94"/>
      <c r="E52" s="94"/>
      <c r="F52" s="95"/>
      <c r="G52" s="91"/>
      <c r="H52" s="91"/>
      <c r="I52" s="91"/>
    </row>
    <row r="53" spans="1:9" x14ac:dyDescent="0.25">
      <c r="A53" s="91"/>
      <c r="H53" s="91"/>
      <c r="I53" s="91"/>
    </row>
    <row r="54" spans="1:9" x14ac:dyDescent="0.25">
      <c r="A54" s="91"/>
      <c r="H54" s="91"/>
      <c r="I54" s="91"/>
    </row>
    <row r="55" spans="1:9" x14ac:dyDescent="0.25">
      <c r="A55" s="91"/>
      <c r="H55" s="91"/>
      <c r="I55" s="9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5:D45"/>
    <mergeCell ref="C46:D46"/>
    <mergeCell ref="C47:D47"/>
    <mergeCell ref="F46:H46"/>
    <mergeCell ref="F47:H47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5" zoomScale="115" zoomScaleNormal="115" workbookViewId="0">
      <selection activeCell="B28" sqref="B28:E28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380" t="s">
        <v>120</v>
      </c>
      <c r="B1" s="381"/>
      <c r="C1" s="381"/>
      <c r="D1" s="381"/>
      <c r="E1" s="381"/>
      <c r="F1" s="381"/>
      <c r="G1" s="381"/>
      <c r="H1" s="381"/>
      <c r="I1" s="381"/>
      <c r="J1" s="381"/>
      <c r="K1" s="382"/>
    </row>
    <row r="2" spans="1:11" x14ac:dyDescent="0.25">
      <c r="A2" s="383" t="s">
        <v>164</v>
      </c>
      <c r="B2" s="384"/>
      <c r="C2" s="384"/>
      <c r="D2" s="384"/>
      <c r="E2" s="384"/>
      <c r="F2" s="384"/>
      <c r="G2" s="384"/>
      <c r="H2" s="384"/>
      <c r="I2" s="384"/>
      <c r="J2" s="384"/>
      <c r="K2" s="385"/>
    </row>
    <row r="3" spans="1:11" x14ac:dyDescent="0.25">
      <c r="A3" s="383" t="s">
        <v>742</v>
      </c>
      <c r="B3" s="384"/>
      <c r="C3" s="384"/>
      <c r="D3" s="384"/>
      <c r="E3" s="384"/>
      <c r="F3" s="384"/>
      <c r="G3" s="384"/>
      <c r="H3" s="384"/>
      <c r="I3" s="384"/>
      <c r="J3" s="384"/>
      <c r="K3" s="385"/>
    </row>
    <row r="4" spans="1:11" ht="15.75" thickBot="1" x14ac:dyDescent="0.3">
      <c r="A4" s="386" t="s">
        <v>1</v>
      </c>
      <c r="B4" s="387"/>
      <c r="C4" s="387"/>
      <c r="D4" s="387"/>
      <c r="E4" s="387"/>
      <c r="F4" s="387"/>
      <c r="G4" s="387"/>
      <c r="H4" s="387"/>
      <c r="I4" s="387"/>
      <c r="J4" s="387"/>
      <c r="K4" s="388"/>
    </row>
    <row r="5" spans="1:11" ht="108.75" thickBot="1" x14ac:dyDescent="0.3">
      <c r="A5" s="307" t="s">
        <v>165</v>
      </c>
      <c r="B5" s="305" t="s">
        <v>735</v>
      </c>
      <c r="C5" s="305" t="s">
        <v>166</v>
      </c>
      <c r="D5" s="305" t="s">
        <v>167</v>
      </c>
      <c r="E5" s="305" t="s">
        <v>168</v>
      </c>
      <c r="F5" s="305" t="s">
        <v>169</v>
      </c>
      <c r="G5" s="305" t="s">
        <v>170</v>
      </c>
      <c r="H5" s="305" t="s">
        <v>171</v>
      </c>
      <c r="I5" s="305" t="s">
        <v>722</v>
      </c>
      <c r="J5" s="305" t="s">
        <v>723</v>
      </c>
      <c r="K5" s="305" t="s">
        <v>724</v>
      </c>
    </row>
    <row r="6" spans="1:11" x14ac:dyDescent="0.25">
      <c r="A6" s="156"/>
      <c r="B6" s="191"/>
      <c r="C6" s="191"/>
      <c r="D6" s="191"/>
      <c r="E6" s="191"/>
      <c r="F6" s="191"/>
      <c r="G6" s="191"/>
      <c r="H6" s="191"/>
      <c r="I6" s="191"/>
      <c r="J6" s="191"/>
      <c r="K6" s="191"/>
    </row>
    <row r="7" spans="1:11" ht="48" x14ac:dyDescent="0.25">
      <c r="A7" s="192" t="s">
        <v>172</v>
      </c>
      <c r="B7" s="173">
        <v>0</v>
      </c>
      <c r="C7" s="173">
        <v>0</v>
      </c>
      <c r="D7" s="173">
        <v>0</v>
      </c>
      <c r="E7" s="173">
        <v>0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</row>
    <row r="8" spans="1:11" x14ac:dyDescent="0.25">
      <c r="A8" s="193" t="s">
        <v>173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</row>
    <row r="9" spans="1:11" x14ac:dyDescent="0.25">
      <c r="A9" s="193" t="s">
        <v>174</v>
      </c>
      <c r="B9" s="159">
        <v>0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</row>
    <row r="10" spans="1:11" x14ac:dyDescent="0.25">
      <c r="A10" s="193" t="s">
        <v>175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</row>
    <row r="11" spans="1:11" x14ac:dyDescent="0.25">
      <c r="A11" s="193" t="s">
        <v>176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</row>
    <row r="12" spans="1:11" x14ac:dyDescent="0.25">
      <c r="A12" s="141"/>
      <c r="B12" s="173"/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ht="36" x14ac:dyDescent="0.25">
      <c r="A13" s="192" t="s">
        <v>177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</row>
    <row r="14" spans="1:11" ht="24" x14ac:dyDescent="0.25">
      <c r="A14" s="193" t="s">
        <v>178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</row>
    <row r="15" spans="1:11" ht="24" x14ac:dyDescent="0.25">
      <c r="A15" s="193" t="s">
        <v>179</v>
      </c>
      <c r="B15" s="159">
        <v>0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</row>
    <row r="16" spans="1:11" ht="24" x14ac:dyDescent="0.25">
      <c r="A16" s="193" t="s">
        <v>180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</row>
    <row r="17" spans="1:11" ht="24" x14ac:dyDescent="0.25">
      <c r="A17" s="193" t="s">
        <v>181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</row>
    <row r="18" spans="1:11" x14ac:dyDescent="0.25">
      <c r="A18" s="141"/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ht="60" x14ac:dyDescent="0.25">
      <c r="A19" s="192" t="s">
        <v>182</v>
      </c>
      <c r="B19" s="173">
        <v>0</v>
      </c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</row>
    <row r="20" spans="1:11" ht="15.75" thickBot="1" x14ac:dyDescent="0.3">
      <c r="A20" s="162"/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2" spans="1:11" x14ac:dyDescent="0.25">
      <c r="A22" s="92"/>
      <c r="B22" s="377" t="s">
        <v>627</v>
      </c>
      <c r="C22" s="377"/>
      <c r="D22" s="377"/>
      <c r="E22" s="377"/>
      <c r="F22" s="377"/>
      <c r="G22" s="377"/>
      <c r="H22" s="377"/>
      <c r="I22" s="377"/>
      <c r="J22" s="377"/>
    </row>
    <row r="23" spans="1:11" x14ac:dyDescent="0.25">
      <c r="A23" s="92"/>
      <c r="B23" s="170"/>
      <c r="C23" s="170"/>
      <c r="D23" s="170"/>
      <c r="E23" s="170"/>
      <c r="F23" s="170"/>
      <c r="G23" s="170"/>
      <c r="H23" s="170"/>
      <c r="I23" s="170"/>
      <c r="J23" s="170"/>
    </row>
    <row r="24" spans="1:11" x14ac:dyDescent="0.25">
      <c r="A24" s="92"/>
      <c r="B24" s="170"/>
      <c r="C24" s="170"/>
      <c r="D24" s="170"/>
      <c r="E24" s="170"/>
      <c r="F24" s="170"/>
      <c r="G24" s="170"/>
      <c r="H24" s="170"/>
      <c r="I24" s="170"/>
      <c r="J24" s="170"/>
    </row>
    <row r="25" spans="1:11" x14ac:dyDescent="0.25">
      <c r="A25" s="92"/>
      <c r="B25" s="170"/>
      <c r="C25" s="170"/>
      <c r="D25" s="170"/>
      <c r="E25" s="170"/>
      <c r="F25" s="170"/>
      <c r="G25" s="170"/>
      <c r="H25" s="170"/>
      <c r="I25" s="170"/>
      <c r="J25" s="170"/>
    </row>
    <row r="26" spans="1:11" x14ac:dyDescent="0.25">
      <c r="A26" s="92"/>
      <c r="B26" s="143"/>
      <c r="C26" s="144"/>
      <c r="D26" s="145"/>
      <c r="E26" s="145"/>
      <c r="F26" s="187"/>
      <c r="G26" s="147"/>
      <c r="H26" s="144"/>
      <c r="I26" s="145"/>
      <c r="J26" s="145"/>
    </row>
    <row r="27" spans="1:11" x14ac:dyDescent="0.25">
      <c r="A27" s="92"/>
      <c r="B27" s="92"/>
      <c r="C27" s="400"/>
      <c r="D27" s="400"/>
      <c r="E27" s="94"/>
      <c r="F27" s="108"/>
      <c r="G27" s="108"/>
      <c r="H27" s="108"/>
      <c r="I27" s="145"/>
      <c r="J27" s="145"/>
    </row>
    <row r="28" spans="1:11" x14ac:dyDescent="0.25">
      <c r="B28" s="188"/>
      <c r="C28" s="401" t="s">
        <v>729</v>
      </c>
      <c r="D28" s="401"/>
      <c r="E28" s="94"/>
      <c r="F28" s="401" t="s">
        <v>718</v>
      </c>
      <c r="G28" s="401"/>
      <c r="H28" s="401"/>
      <c r="I28" s="149"/>
      <c r="J28" s="145"/>
    </row>
    <row r="29" spans="1:11" ht="15" customHeight="1" x14ac:dyDescent="0.25">
      <c r="B29" s="189"/>
      <c r="C29" s="402" t="s">
        <v>719</v>
      </c>
      <c r="D29" s="402"/>
      <c r="E29" s="190"/>
      <c r="F29" s="402" t="s">
        <v>720</v>
      </c>
      <c r="G29" s="402"/>
      <c r="H29" s="402"/>
      <c r="I29" s="149"/>
      <c r="J29" s="145"/>
    </row>
    <row r="30" spans="1:11" x14ac:dyDescent="0.25">
      <c r="H30" s="9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C28:D28"/>
    <mergeCell ref="F28:H28"/>
    <mergeCell ref="C29:D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130" zoomScaleNormal="130" workbookViewId="0">
      <selection activeCell="A23" sqref="A23:C23"/>
    </sheetView>
  </sheetViews>
  <sheetFormatPr baseColWidth="10" defaultRowHeight="15" x14ac:dyDescent="0.25"/>
  <cols>
    <col min="1" max="2" width="3.5703125" customWidth="1"/>
    <col min="3" max="3" width="31" style="231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380" t="s">
        <v>120</v>
      </c>
      <c r="B1" s="381"/>
      <c r="C1" s="381"/>
      <c r="D1" s="381"/>
      <c r="E1" s="381"/>
      <c r="F1" s="382"/>
    </row>
    <row r="2" spans="1:6" x14ac:dyDescent="0.25">
      <c r="A2" s="449" t="s">
        <v>183</v>
      </c>
      <c r="B2" s="450"/>
      <c r="C2" s="450"/>
      <c r="D2" s="450"/>
      <c r="E2" s="450"/>
      <c r="F2" s="451"/>
    </row>
    <row r="3" spans="1:6" x14ac:dyDescent="0.25">
      <c r="A3" s="449" t="s">
        <v>734</v>
      </c>
      <c r="B3" s="450"/>
      <c r="C3" s="450"/>
      <c r="D3" s="450"/>
      <c r="E3" s="450"/>
      <c r="F3" s="451"/>
    </row>
    <row r="4" spans="1:6" ht="15.75" thickBot="1" x14ac:dyDescent="0.3">
      <c r="A4" s="452" t="s">
        <v>1</v>
      </c>
      <c r="B4" s="453"/>
      <c r="C4" s="453"/>
      <c r="D4" s="453"/>
      <c r="E4" s="453"/>
      <c r="F4" s="454"/>
    </row>
    <row r="5" spans="1:6" x14ac:dyDescent="0.25">
      <c r="A5" s="442" t="s">
        <v>2</v>
      </c>
      <c r="B5" s="443"/>
      <c r="C5" s="444"/>
      <c r="D5" s="308" t="s">
        <v>184</v>
      </c>
      <c r="E5" s="448" t="s">
        <v>186</v>
      </c>
      <c r="F5" s="308" t="s">
        <v>187</v>
      </c>
    </row>
    <row r="6" spans="1:6" ht="24.75" customHeight="1" thickBot="1" x14ac:dyDescent="0.3">
      <c r="A6" s="445"/>
      <c r="B6" s="446"/>
      <c r="C6" s="447"/>
      <c r="D6" s="305" t="s">
        <v>185</v>
      </c>
      <c r="E6" s="404"/>
      <c r="F6" s="305" t="s">
        <v>188</v>
      </c>
    </row>
    <row r="7" spans="1:6" x14ac:dyDescent="0.25">
      <c r="A7" s="195"/>
      <c r="B7" s="196"/>
      <c r="C7" s="224"/>
      <c r="D7" s="197"/>
      <c r="E7" s="197"/>
      <c r="F7" s="197"/>
    </row>
    <row r="8" spans="1:6" x14ac:dyDescent="0.25">
      <c r="A8" s="389" t="s">
        <v>189</v>
      </c>
      <c r="B8" s="435"/>
      <c r="C8" s="390"/>
      <c r="D8" s="198">
        <f>+D9+D10+D11</f>
        <v>51000000</v>
      </c>
      <c r="E8" s="198">
        <f t="shared" ref="E8" si="0">+E9+E10+E11</f>
        <v>56307284.579999998</v>
      </c>
      <c r="F8" s="198">
        <f>+F9+F10+F11</f>
        <v>60042887.310000002</v>
      </c>
    </row>
    <row r="9" spans="1:6" x14ac:dyDescent="0.25">
      <c r="A9" s="195"/>
      <c r="B9" s="428" t="s">
        <v>190</v>
      </c>
      <c r="C9" s="392"/>
      <c r="D9" s="199">
        <v>51000000</v>
      </c>
      <c r="E9" s="199">
        <v>56307284.579999998</v>
      </c>
      <c r="F9" s="199">
        <v>60042887.310000002</v>
      </c>
    </row>
    <row r="10" spans="1:6" x14ac:dyDescent="0.25">
      <c r="A10" s="195"/>
      <c r="B10" s="479" t="s">
        <v>191</v>
      </c>
      <c r="C10" s="480"/>
      <c r="D10" s="199">
        <v>0</v>
      </c>
      <c r="E10" s="199">
        <v>0</v>
      </c>
      <c r="F10" s="199">
        <v>0</v>
      </c>
    </row>
    <row r="11" spans="1:6" x14ac:dyDescent="0.25">
      <c r="A11" s="195"/>
      <c r="B11" s="428" t="s">
        <v>192</v>
      </c>
      <c r="C11" s="429"/>
      <c r="D11" s="199">
        <v>0</v>
      </c>
      <c r="E11" s="199">
        <v>0</v>
      </c>
      <c r="F11" s="199">
        <v>0</v>
      </c>
    </row>
    <row r="12" spans="1:6" x14ac:dyDescent="0.25">
      <c r="A12" s="195"/>
      <c r="B12" s="196"/>
      <c r="C12" s="224"/>
      <c r="D12" s="197"/>
      <c r="E12" s="197"/>
      <c r="F12" s="197"/>
    </row>
    <row r="13" spans="1:6" x14ac:dyDescent="0.25">
      <c r="A13" s="389" t="s">
        <v>725</v>
      </c>
      <c r="B13" s="435"/>
      <c r="C13" s="390"/>
      <c r="D13" s="198">
        <f>+D14+D15</f>
        <v>55224135</v>
      </c>
      <c r="E13" s="198">
        <f t="shared" ref="E13:F13" si="1">+E14+E15</f>
        <v>45923925.25</v>
      </c>
      <c r="F13" s="198">
        <f t="shared" si="1"/>
        <v>45724641.950000003</v>
      </c>
    </row>
    <row r="14" spans="1:6" ht="22.5" customHeight="1" x14ac:dyDescent="0.25">
      <c r="A14" s="195"/>
      <c r="B14" s="428" t="s">
        <v>193</v>
      </c>
      <c r="C14" s="429"/>
      <c r="D14" s="199">
        <v>55224135</v>
      </c>
      <c r="E14" s="199">
        <v>45923925.25</v>
      </c>
      <c r="F14" s="199">
        <v>45724641.950000003</v>
      </c>
    </row>
    <row r="15" spans="1:6" ht="23.25" customHeight="1" x14ac:dyDescent="0.25">
      <c r="A15" s="195"/>
      <c r="B15" s="428" t="s">
        <v>194</v>
      </c>
      <c r="C15" s="429"/>
      <c r="D15" s="199">
        <v>0</v>
      </c>
      <c r="E15" s="199">
        <v>0</v>
      </c>
      <c r="F15" s="199">
        <v>0</v>
      </c>
    </row>
    <row r="16" spans="1:6" x14ac:dyDescent="0.25">
      <c r="A16" s="195"/>
      <c r="B16" s="428"/>
      <c r="C16" s="429"/>
      <c r="D16" s="197"/>
      <c r="E16" s="197"/>
      <c r="F16" s="197"/>
    </row>
    <row r="17" spans="1:6" ht="23.25" customHeight="1" x14ac:dyDescent="0.25">
      <c r="A17" s="389" t="s">
        <v>195</v>
      </c>
      <c r="B17" s="435"/>
      <c r="C17" s="390"/>
      <c r="D17" s="198">
        <f>+D18+D19</f>
        <v>4224135</v>
      </c>
      <c r="E17" s="200">
        <f t="shared" ref="E17:F17" si="2">+E18+E19</f>
        <v>0</v>
      </c>
      <c r="F17" s="200">
        <f t="shared" si="2"/>
        <v>0</v>
      </c>
    </row>
    <row r="18" spans="1:6" ht="21" customHeight="1" x14ac:dyDescent="0.25">
      <c r="A18" s="195"/>
      <c r="B18" s="428" t="s">
        <v>196</v>
      </c>
      <c r="C18" s="429"/>
      <c r="D18" s="199">
        <v>4224135</v>
      </c>
      <c r="E18" s="201">
        <v>0</v>
      </c>
      <c r="F18" s="201">
        <v>0</v>
      </c>
    </row>
    <row r="19" spans="1:6" ht="24.75" customHeight="1" x14ac:dyDescent="0.25">
      <c r="A19" s="195"/>
      <c r="B19" s="428" t="s">
        <v>197</v>
      </c>
      <c r="C19" s="429"/>
      <c r="D19" s="202">
        <v>0</v>
      </c>
      <c r="E19" s="197">
        <v>0</v>
      </c>
      <c r="F19" s="197">
        <v>0</v>
      </c>
    </row>
    <row r="20" spans="1:6" x14ac:dyDescent="0.25">
      <c r="A20" s="195"/>
      <c r="B20" s="428"/>
      <c r="C20" s="429"/>
      <c r="D20" s="197"/>
      <c r="E20" s="197"/>
      <c r="F20" s="197"/>
    </row>
    <row r="21" spans="1:6" x14ac:dyDescent="0.25">
      <c r="A21" s="389" t="s">
        <v>198</v>
      </c>
      <c r="B21" s="435"/>
      <c r="C21" s="390"/>
      <c r="D21" s="198">
        <f>+D8-D13+D17</f>
        <v>0</v>
      </c>
      <c r="E21" s="198">
        <f t="shared" ref="E21:F21" si="3">+E8-E13+E17</f>
        <v>10383359.329999998</v>
      </c>
      <c r="F21" s="198">
        <f t="shared" si="3"/>
        <v>14318245.359999999</v>
      </c>
    </row>
    <row r="22" spans="1:6" ht="26.25" customHeight="1" x14ac:dyDescent="0.25">
      <c r="A22" s="389" t="s">
        <v>199</v>
      </c>
      <c r="B22" s="435"/>
      <c r="C22" s="390"/>
      <c r="D22" s="198">
        <f>+D21-D11</f>
        <v>0</v>
      </c>
      <c r="E22" s="198">
        <f t="shared" ref="E22:F22" si="4">+E21-E11</f>
        <v>10383359.329999998</v>
      </c>
      <c r="F22" s="198">
        <f t="shared" si="4"/>
        <v>14318245.359999999</v>
      </c>
    </row>
    <row r="23" spans="1:6" ht="20.25" customHeight="1" x14ac:dyDescent="0.25">
      <c r="A23" s="389" t="s">
        <v>200</v>
      </c>
      <c r="B23" s="435"/>
      <c r="C23" s="390"/>
      <c r="D23" s="198">
        <f>+D22-D17</f>
        <v>-4224135</v>
      </c>
      <c r="E23" s="198">
        <f>+E22-E17</f>
        <v>10383359.329999998</v>
      </c>
      <c r="F23" s="198">
        <f t="shared" ref="F23" si="5">+F22-F17</f>
        <v>14318245.359999999</v>
      </c>
    </row>
    <row r="24" spans="1:6" ht="15.75" thickBot="1" x14ac:dyDescent="0.3">
      <c r="A24" s="203"/>
      <c r="B24" s="438"/>
      <c r="C24" s="439"/>
      <c r="D24" s="204"/>
      <c r="E24" s="204"/>
      <c r="F24" s="204"/>
    </row>
    <row r="25" spans="1:6" x14ac:dyDescent="0.25">
      <c r="A25" s="180"/>
      <c r="B25" s="180"/>
      <c r="C25" s="225"/>
      <c r="D25" s="180"/>
      <c r="E25" s="180"/>
      <c r="F25" s="180"/>
    </row>
    <row r="26" spans="1:6" ht="15.75" thickBot="1" x14ac:dyDescent="0.3">
      <c r="A26" s="470" t="s">
        <v>201</v>
      </c>
      <c r="B26" s="471"/>
      <c r="C26" s="472"/>
      <c r="D26" s="233" t="s">
        <v>202</v>
      </c>
      <c r="E26" s="233" t="s">
        <v>186</v>
      </c>
      <c r="F26" s="233" t="s">
        <v>203</v>
      </c>
    </row>
    <row r="27" spans="1:6" x14ac:dyDescent="0.25">
      <c r="A27" s="195"/>
      <c r="B27" s="440"/>
      <c r="C27" s="441"/>
      <c r="D27" s="197"/>
      <c r="E27" s="197"/>
      <c r="F27" s="197"/>
    </row>
    <row r="28" spans="1:6" ht="22.5" customHeight="1" x14ac:dyDescent="0.25">
      <c r="A28" s="389" t="s">
        <v>204</v>
      </c>
      <c r="B28" s="435"/>
      <c r="C28" s="390"/>
      <c r="D28" s="205">
        <v>0</v>
      </c>
      <c r="E28" s="205">
        <v>0</v>
      </c>
      <c r="F28" s="205">
        <v>0</v>
      </c>
    </row>
    <row r="29" spans="1:6" ht="21" customHeight="1" x14ac:dyDescent="0.25">
      <c r="A29" s="195"/>
      <c r="B29" s="428" t="s">
        <v>205</v>
      </c>
      <c r="C29" s="429"/>
      <c r="D29" s="197">
        <v>0</v>
      </c>
      <c r="E29" s="197">
        <v>0</v>
      </c>
      <c r="F29" s="197">
        <v>0</v>
      </c>
    </row>
    <row r="30" spans="1:6" ht="22.5" customHeight="1" x14ac:dyDescent="0.25">
      <c r="A30" s="195"/>
      <c r="B30" s="428" t="s">
        <v>206</v>
      </c>
      <c r="C30" s="429"/>
      <c r="D30" s="197">
        <v>0</v>
      </c>
      <c r="E30" s="197">
        <v>0</v>
      </c>
      <c r="F30" s="197">
        <v>0</v>
      </c>
    </row>
    <row r="31" spans="1:6" x14ac:dyDescent="0.25">
      <c r="A31" s="195"/>
      <c r="B31" s="428"/>
      <c r="C31" s="429"/>
      <c r="D31" s="197"/>
      <c r="E31" s="197"/>
      <c r="F31" s="197"/>
    </row>
    <row r="32" spans="1:6" x14ac:dyDescent="0.25">
      <c r="A32" s="389" t="s">
        <v>207</v>
      </c>
      <c r="B32" s="435"/>
      <c r="C32" s="390"/>
      <c r="D32" s="198">
        <f>+D23+D28</f>
        <v>-4224135</v>
      </c>
      <c r="E32" s="198">
        <f t="shared" ref="E32:F32" si="6">+E23+E28</f>
        <v>10383359.329999998</v>
      </c>
      <c r="F32" s="198">
        <f t="shared" si="6"/>
        <v>14318245.359999999</v>
      </c>
    </row>
    <row r="33" spans="1:6" x14ac:dyDescent="0.25">
      <c r="A33" s="234"/>
      <c r="B33" s="430"/>
      <c r="C33" s="431"/>
      <c r="D33" s="235"/>
      <c r="E33" s="235"/>
      <c r="F33" s="235"/>
    </row>
    <row r="34" spans="1:6" x14ac:dyDescent="0.25">
      <c r="A34" s="180"/>
      <c r="B34" s="482"/>
      <c r="C34" s="482"/>
      <c r="D34" s="232"/>
      <c r="E34" s="232"/>
      <c r="F34" s="232"/>
    </row>
    <row r="35" spans="1:6" x14ac:dyDescent="0.25">
      <c r="A35" s="473" t="s">
        <v>201</v>
      </c>
      <c r="B35" s="474"/>
      <c r="C35" s="475"/>
      <c r="D35" s="436" t="s">
        <v>208</v>
      </c>
      <c r="E35" s="455" t="s">
        <v>186</v>
      </c>
      <c r="F35" s="236" t="s">
        <v>187</v>
      </c>
    </row>
    <row r="36" spans="1:6" x14ac:dyDescent="0.25">
      <c r="A36" s="476"/>
      <c r="B36" s="477"/>
      <c r="C36" s="478"/>
      <c r="D36" s="437"/>
      <c r="E36" s="456"/>
      <c r="F36" s="237" t="s">
        <v>203</v>
      </c>
    </row>
    <row r="37" spans="1:6" x14ac:dyDescent="0.25">
      <c r="A37" s="207"/>
      <c r="B37" s="428"/>
      <c r="C37" s="429"/>
      <c r="D37" s="208"/>
      <c r="E37" s="208"/>
      <c r="F37" s="208"/>
    </row>
    <row r="38" spans="1:6" x14ac:dyDescent="0.25">
      <c r="A38" s="411" t="s">
        <v>209</v>
      </c>
      <c r="B38" s="481"/>
      <c r="C38" s="412"/>
      <c r="D38" s="198">
        <f>+D39+D40</f>
        <v>0</v>
      </c>
      <c r="E38" s="198">
        <f t="shared" ref="E38:F38" si="7">+E39+E40</f>
        <v>0</v>
      </c>
      <c r="F38" s="198">
        <f t="shared" si="7"/>
        <v>0</v>
      </c>
    </row>
    <row r="39" spans="1:6" ht="20.25" customHeight="1" x14ac:dyDescent="0.25">
      <c r="A39" s="207"/>
      <c r="B39" s="428" t="s">
        <v>210</v>
      </c>
      <c r="C39" s="429"/>
      <c r="D39" s="199">
        <v>0</v>
      </c>
      <c r="E39" s="199">
        <v>0</v>
      </c>
      <c r="F39" s="199">
        <v>0</v>
      </c>
    </row>
    <row r="40" spans="1:6" ht="25.5" customHeight="1" x14ac:dyDescent="0.25">
      <c r="A40" s="207"/>
      <c r="B40" s="428" t="s">
        <v>211</v>
      </c>
      <c r="C40" s="429"/>
      <c r="D40" s="199">
        <v>0</v>
      </c>
      <c r="E40" s="199">
        <v>0</v>
      </c>
      <c r="F40" s="199">
        <v>0</v>
      </c>
    </row>
    <row r="41" spans="1:6" x14ac:dyDescent="0.25">
      <c r="A41" s="411" t="s">
        <v>212</v>
      </c>
      <c r="B41" s="481"/>
      <c r="C41" s="412"/>
      <c r="D41" s="209">
        <f>+D42+D43</f>
        <v>0</v>
      </c>
      <c r="E41" s="198">
        <f t="shared" ref="E41:F41" si="8">+E42+E43</f>
        <v>0</v>
      </c>
      <c r="F41" s="198">
        <f t="shared" si="8"/>
        <v>0</v>
      </c>
    </row>
    <row r="42" spans="1:6" ht="24" customHeight="1" x14ac:dyDescent="0.25">
      <c r="A42" s="207"/>
      <c r="B42" s="428" t="s">
        <v>213</v>
      </c>
      <c r="C42" s="429"/>
      <c r="D42" s="208">
        <v>0</v>
      </c>
      <c r="E42" s="199">
        <v>0</v>
      </c>
      <c r="F42" s="199">
        <v>0</v>
      </c>
    </row>
    <row r="43" spans="1:6" ht="29.25" customHeight="1" x14ac:dyDescent="0.25">
      <c r="A43" s="207"/>
      <c r="B43" s="428" t="s">
        <v>214</v>
      </c>
      <c r="C43" s="429"/>
      <c r="D43" s="208">
        <v>0</v>
      </c>
      <c r="E43" s="208">
        <v>0</v>
      </c>
      <c r="F43" s="208">
        <v>0</v>
      </c>
    </row>
    <row r="44" spans="1:6" x14ac:dyDescent="0.25">
      <c r="A44" s="207"/>
      <c r="B44" s="210"/>
      <c r="C44" s="224"/>
      <c r="D44" s="208"/>
      <c r="E44" s="208"/>
      <c r="F44" s="208"/>
    </row>
    <row r="45" spans="1:6" x14ac:dyDescent="0.25">
      <c r="A45" s="457"/>
      <c r="B45" s="211"/>
      <c r="C45" s="209" t="s">
        <v>215</v>
      </c>
      <c r="D45" s="212">
        <f>+D38-D41</f>
        <v>0</v>
      </c>
      <c r="E45" s="212">
        <f t="shared" ref="E45:F45" si="9">+E38-E41</f>
        <v>0</v>
      </c>
      <c r="F45" s="212">
        <f t="shared" si="9"/>
        <v>0</v>
      </c>
    </row>
    <row r="46" spans="1:6" ht="15.75" thickBot="1" x14ac:dyDescent="0.3">
      <c r="A46" s="458"/>
      <c r="B46" s="213"/>
      <c r="C46" s="226"/>
      <c r="D46" s="214"/>
      <c r="E46" s="214"/>
      <c r="F46" s="214"/>
    </row>
    <row r="47" spans="1:6" ht="15.75" thickBot="1" x14ac:dyDescent="0.3">
      <c r="A47" s="180"/>
      <c r="B47" s="180"/>
      <c r="C47" s="225"/>
      <c r="D47" s="180"/>
      <c r="E47" s="180"/>
      <c r="F47" s="180"/>
    </row>
    <row r="48" spans="1:6" x14ac:dyDescent="0.25">
      <c r="A48" s="459" t="s">
        <v>201</v>
      </c>
      <c r="B48" s="460"/>
      <c r="C48" s="461"/>
      <c r="D48" s="206" t="s">
        <v>184</v>
      </c>
      <c r="E48" s="465" t="s">
        <v>186</v>
      </c>
      <c r="F48" s="206" t="s">
        <v>187</v>
      </c>
    </row>
    <row r="49" spans="1:6" ht="15.75" thickBot="1" x14ac:dyDescent="0.3">
      <c r="A49" s="462"/>
      <c r="B49" s="463"/>
      <c r="C49" s="464"/>
      <c r="D49" s="186" t="s">
        <v>202</v>
      </c>
      <c r="E49" s="466"/>
      <c r="F49" s="186" t="s">
        <v>203</v>
      </c>
    </row>
    <row r="50" spans="1:6" x14ac:dyDescent="0.25">
      <c r="A50" s="467"/>
      <c r="B50" s="468"/>
      <c r="C50" s="469"/>
      <c r="D50" s="208"/>
      <c r="E50" s="208"/>
      <c r="F50" s="208"/>
    </row>
    <row r="51" spans="1:6" ht="25.5" customHeight="1" x14ac:dyDescent="0.25">
      <c r="A51" s="207"/>
      <c r="B51" s="428" t="s">
        <v>216</v>
      </c>
      <c r="C51" s="392"/>
      <c r="D51" s="215">
        <f>+D9</f>
        <v>51000000</v>
      </c>
      <c r="E51" s="215">
        <f t="shared" ref="E51:F51" si="10">+E9</f>
        <v>56307284.579999998</v>
      </c>
      <c r="F51" s="215">
        <f t="shared" si="10"/>
        <v>60042887.310000002</v>
      </c>
    </row>
    <row r="52" spans="1:6" ht="21.75" customHeight="1" x14ac:dyDescent="0.25">
      <c r="A52" s="207"/>
      <c r="B52" s="428" t="s">
        <v>217</v>
      </c>
      <c r="C52" s="392"/>
      <c r="D52" s="215">
        <f>+D11</f>
        <v>0</v>
      </c>
      <c r="E52" s="215">
        <f t="shared" ref="E52:F52" si="11">+E11</f>
        <v>0</v>
      </c>
      <c r="F52" s="215">
        <f t="shared" si="11"/>
        <v>0</v>
      </c>
    </row>
    <row r="53" spans="1:6" ht="26.25" customHeight="1" x14ac:dyDescent="0.25">
      <c r="A53" s="207"/>
      <c r="B53" s="428" t="s">
        <v>210</v>
      </c>
      <c r="C53" s="392"/>
      <c r="D53" s="215">
        <f>+D39</f>
        <v>0</v>
      </c>
      <c r="E53" s="215">
        <f t="shared" ref="E53:F53" si="12">+E39</f>
        <v>0</v>
      </c>
      <c r="F53" s="215">
        <f t="shared" si="12"/>
        <v>0</v>
      </c>
    </row>
    <row r="54" spans="1:6" ht="21" customHeight="1" x14ac:dyDescent="0.25">
      <c r="A54" s="207"/>
      <c r="B54" s="428" t="s">
        <v>213</v>
      </c>
      <c r="C54" s="429"/>
      <c r="D54" s="208">
        <f>+D42</f>
        <v>0</v>
      </c>
      <c r="E54" s="208">
        <f t="shared" ref="E54:F54" si="13">+E42</f>
        <v>0</v>
      </c>
      <c r="F54" s="208">
        <f t="shared" si="13"/>
        <v>0</v>
      </c>
    </row>
    <row r="55" spans="1:6" x14ac:dyDescent="0.25">
      <c r="A55" s="207"/>
      <c r="B55" s="210"/>
      <c r="C55" s="224"/>
      <c r="D55" s="208"/>
      <c r="E55" s="208"/>
      <c r="F55" s="208"/>
    </row>
    <row r="56" spans="1:6" ht="26.25" customHeight="1" x14ac:dyDescent="0.25">
      <c r="A56" s="207"/>
      <c r="B56" s="428" t="s">
        <v>193</v>
      </c>
      <c r="C56" s="429"/>
      <c r="D56" s="215">
        <f>+D14</f>
        <v>55224135</v>
      </c>
      <c r="E56" s="215">
        <f t="shared" ref="E56:F56" si="14">+E14</f>
        <v>45923925.25</v>
      </c>
      <c r="F56" s="215">
        <f t="shared" si="14"/>
        <v>45724641.950000003</v>
      </c>
    </row>
    <row r="57" spans="1:6" x14ac:dyDescent="0.25">
      <c r="A57" s="207"/>
      <c r="B57" s="210"/>
      <c r="C57" s="224"/>
      <c r="D57" s="208"/>
      <c r="E57" s="208"/>
      <c r="F57" s="208"/>
    </row>
    <row r="58" spans="1:6" ht="21" customHeight="1" x14ac:dyDescent="0.25">
      <c r="A58" s="207"/>
      <c r="B58" s="428" t="s">
        <v>196</v>
      </c>
      <c r="C58" s="429"/>
      <c r="D58" s="215">
        <f>+D18</f>
        <v>4224135</v>
      </c>
      <c r="E58" s="216">
        <f t="shared" ref="E58:F58" si="15">+E18</f>
        <v>0</v>
      </c>
      <c r="F58" s="216">
        <f t="shared" si="15"/>
        <v>0</v>
      </c>
    </row>
    <row r="59" spans="1:6" x14ac:dyDescent="0.25">
      <c r="A59" s="207"/>
      <c r="B59" s="210"/>
      <c r="C59" s="224"/>
      <c r="D59" s="208"/>
      <c r="E59" s="208"/>
      <c r="F59" s="208"/>
    </row>
    <row r="60" spans="1:6" ht="26.25" customHeight="1" x14ac:dyDescent="0.25">
      <c r="A60" s="389" t="s">
        <v>218</v>
      </c>
      <c r="B60" s="435"/>
      <c r="C60" s="390"/>
      <c r="D60" s="217">
        <f>+D51+D52-D56+D58</f>
        <v>0</v>
      </c>
      <c r="E60" s="217">
        <f t="shared" ref="E60:F60" si="16">+E51+E52-E56+E58</f>
        <v>10383359.329999998</v>
      </c>
      <c r="F60" s="217">
        <f t="shared" si="16"/>
        <v>14318245.359999999</v>
      </c>
    </row>
    <row r="61" spans="1:6" ht="23.25" customHeight="1" x14ac:dyDescent="0.25">
      <c r="A61" s="389" t="s">
        <v>219</v>
      </c>
      <c r="B61" s="435"/>
      <c r="C61" s="390"/>
      <c r="D61" s="217">
        <f>+D60-D52</f>
        <v>0</v>
      </c>
      <c r="E61" s="217">
        <f t="shared" ref="E61:F61" si="17">+E60-E52</f>
        <v>10383359.329999998</v>
      </c>
      <c r="F61" s="217">
        <f t="shared" si="17"/>
        <v>14318245.359999999</v>
      </c>
    </row>
    <row r="62" spans="1:6" ht="15.75" thickBot="1" x14ac:dyDescent="0.3">
      <c r="A62" s="218"/>
      <c r="B62" s="219"/>
      <c r="C62" s="227"/>
      <c r="D62" s="220"/>
      <c r="E62" s="220"/>
      <c r="F62" s="220"/>
    </row>
    <row r="63" spans="1:6" ht="15.75" thickBot="1" x14ac:dyDescent="0.3">
      <c r="A63" s="180"/>
      <c r="B63" s="180"/>
      <c r="C63" s="225"/>
      <c r="D63" s="180"/>
      <c r="E63" s="180"/>
      <c r="F63" s="180"/>
    </row>
    <row r="64" spans="1:6" x14ac:dyDescent="0.25">
      <c r="A64" s="459" t="s">
        <v>201</v>
      </c>
      <c r="B64" s="460"/>
      <c r="C64" s="461"/>
      <c r="D64" s="465" t="s">
        <v>208</v>
      </c>
      <c r="E64" s="465" t="s">
        <v>186</v>
      </c>
      <c r="F64" s="206" t="s">
        <v>187</v>
      </c>
    </row>
    <row r="65" spans="1:9" ht="15.75" thickBot="1" x14ac:dyDescent="0.3">
      <c r="A65" s="462"/>
      <c r="B65" s="463"/>
      <c r="C65" s="464"/>
      <c r="D65" s="466"/>
      <c r="E65" s="466"/>
      <c r="F65" s="186" t="s">
        <v>203</v>
      </c>
    </row>
    <row r="66" spans="1:9" x14ac:dyDescent="0.25">
      <c r="A66" s="467"/>
      <c r="B66" s="468"/>
      <c r="C66" s="469"/>
      <c r="D66" s="208"/>
      <c r="E66" s="208"/>
      <c r="F66" s="208"/>
    </row>
    <row r="67" spans="1:9" x14ac:dyDescent="0.25">
      <c r="A67" s="207"/>
      <c r="B67" s="428" t="s">
        <v>191</v>
      </c>
      <c r="C67" s="429"/>
      <c r="D67" s="215">
        <f>+D10</f>
        <v>0</v>
      </c>
      <c r="E67" s="215">
        <f t="shared" ref="E67:F67" si="18">+E10</f>
        <v>0</v>
      </c>
      <c r="F67" s="215">
        <f t="shared" si="18"/>
        <v>0</v>
      </c>
    </row>
    <row r="68" spans="1:9" ht="21" customHeight="1" x14ac:dyDescent="0.25">
      <c r="A68" s="207"/>
      <c r="B68" s="428" t="s">
        <v>220</v>
      </c>
      <c r="C68" s="429"/>
      <c r="D68" s="215">
        <f>+D11:F11</f>
        <v>0</v>
      </c>
      <c r="E68" s="208"/>
      <c r="F68" s="208"/>
    </row>
    <row r="69" spans="1:9" ht="25.5" customHeight="1" x14ac:dyDescent="0.25">
      <c r="A69" s="207"/>
      <c r="B69" s="428" t="s">
        <v>211</v>
      </c>
      <c r="C69" s="429"/>
      <c r="D69" s="215">
        <f>+D40</f>
        <v>0</v>
      </c>
      <c r="E69" s="215">
        <f t="shared" ref="E69:F69" si="19">+E40</f>
        <v>0</v>
      </c>
      <c r="F69" s="215">
        <f t="shared" si="19"/>
        <v>0</v>
      </c>
    </row>
    <row r="70" spans="1:9" ht="24.75" customHeight="1" x14ac:dyDescent="0.25">
      <c r="A70" s="207"/>
      <c r="B70" s="428" t="s">
        <v>214</v>
      </c>
      <c r="C70" s="429"/>
      <c r="D70" s="208">
        <f>+D43</f>
        <v>0</v>
      </c>
      <c r="E70" s="208">
        <f t="shared" ref="E70:F70" si="20">+E43</f>
        <v>0</v>
      </c>
      <c r="F70" s="208">
        <f t="shared" si="20"/>
        <v>0</v>
      </c>
    </row>
    <row r="71" spans="1:9" x14ac:dyDescent="0.25">
      <c r="A71" s="207"/>
      <c r="B71" s="210"/>
      <c r="C71" s="224"/>
      <c r="D71" s="208"/>
      <c r="E71" s="208"/>
      <c r="F71" s="208"/>
    </row>
    <row r="72" spans="1:9" ht="29.25" customHeight="1" x14ac:dyDescent="0.25">
      <c r="A72" s="207"/>
      <c r="B72" s="428" t="s">
        <v>221</v>
      </c>
      <c r="C72" s="429"/>
      <c r="D72" s="215">
        <f>+D15</f>
        <v>0</v>
      </c>
      <c r="E72" s="215">
        <f>+E15</f>
        <v>0</v>
      </c>
      <c r="F72" s="215">
        <f>+F15</f>
        <v>0</v>
      </c>
    </row>
    <row r="73" spans="1:9" x14ac:dyDescent="0.25">
      <c r="A73" s="207"/>
      <c r="B73" s="210"/>
      <c r="C73" s="224"/>
      <c r="D73" s="208"/>
      <c r="E73" s="208"/>
      <c r="F73" s="208"/>
    </row>
    <row r="74" spans="1:9" ht="24" customHeight="1" x14ac:dyDescent="0.25">
      <c r="A74" s="207"/>
      <c r="B74" s="428" t="s">
        <v>197</v>
      </c>
      <c r="C74" s="429"/>
      <c r="D74" s="221">
        <f>+D19</f>
        <v>0</v>
      </c>
      <c r="E74" s="221">
        <f t="shared" ref="E74:F74" si="21">+E19</f>
        <v>0</v>
      </c>
      <c r="F74" s="221">
        <f t="shared" si="21"/>
        <v>0</v>
      </c>
    </row>
    <row r="75" spans="1:9" x14ac:dyDescent="0.25">
      <c r="A75" s="207"/>
      <c r="B75" s="210"/>
      <c r="C75" s="224"/>
      <c r="D75" s="208"/>
      <c r="E75" s="208"/>
      <c r="F75" s="208"/>
    </row>
    <row r="76" spans="1:9" ht="31.5" customHeight="1" x14ac:dyDescent="0.25">
      <c r="A76" s="389" t="s">
        <v>222</v>
      </c>
      <c r="B76" s="435"/>
      <c r="C76" s="390"/>
      <c r="D76" s="209">
        <v>0</v>
      </c>
      <c r="E76" s="209">
        <v>0</v>
      </c>
      <c r="F76" s="209">
        <v>0</v>
      </c>
    </row>
    <row r="77" spans="1:9" ht="40.5" customHeight="1" x14ac:dyDescent="0.25">
      <c r="A77" s="389" t="s">
        <v>223</v>
      </c>
      <c r="B77" s="435"/>
      <c r="C77" s="390"/>
      <c r="D77" s="433">
        <v>0</v>
      </c>
      <c r="E77" s="433">
        <v>0</v>
      </c>
      <c r="F77" s="433">
        <v>0</v>
      </c>
    </row>
    <row r="78" spans="1:9" ht="15.75" thickBot="1" x14ac:dyDescent="0.3">
      <c r="A78" s="222"/>
      <c r="B78" s="223"/>
      <c r="C78" s="228"/>
      <c r="D78" s="434"/>
      <c r="E78" s="434"/>
      <c r="F78" s="434"/>
    </row>
    <row r="80" spans="1:9" s="110" customFormat="1" ht="15" customHeight="1" x14ac:dyDescent="0.25">
      <c r="A80" s="432" t="s">
        <v>627</v>
      </c>
      <c r="B80" s="432"/>
      <c r="C80" s="432"/>
      <c r="D80" s="432"/>
      <c r="E80" s="432"/>
      <c r="F80" s="432"/>
      <c r="G80" s="143"/>
      <c r="H80" s="143"/>
      <c r="I80" s="143"/>
    </row>
    <row r="81" spans="1:9" s="110" customFormat="1" ht="15" customHeight="1" x14ac:dyDescent="0.25">
      <c r="A81" s="432"/>
      <c r="B81" s="432"/>
      <c r="C81" s="432"/>
      <c r="D81" s="432"/>
      <c r="E81" s="432"/>
      <c r="F81" s="432"/>
      <c r="G81" s="170"/>
      <c r="H81" s="170"/>
      <c r="I81" s="170"/>
    </row>
    <row r="82" spans="1:9" x14ac:dyDescent="0.25">
      <c r="A82" s="170"/>
      <c r="B82" s="170"/>
      <c r="C82" s="170"/>
      <c r="D82" s="170"/>
      <c r="E82" s="170"/>
      <c r="F82" s="170"/>
      <c r="G82" s="170"/>
      <c r="H82" s="170"/>
      <c r="I82" s="170"/>
    </row>
    <row r="83" spans="1:9" x14ac:dyDescent="0.25">
      <c r="A83" s="170"/>
      <c r="B83" s="170"/>
      <c r="C83" s="170"/>
      <c r="D83" s="170"/>
      <c r="E83" s="170"/>
      <c r="F83" s="170"/>
      <c r="G83" s="170"/>
      <c r="H83" s="170"/>
      <c r="I83" s="170"/>
    </row>
    <row r="84" spans="1:9" x14ac:dyDescent="0.25">
      <c r="A84" s="143"/>
      <c r="B84" s="144"/>
      <c r="C84" s="145"/>
      <c r="D84" s="145"/>
      <c r="E84" s="187"/>
      <c r="F84" s="147"/>
      <c r="G84" s="144"/>
      <c r="H84" s="145"/>
      <c r="I84" s="145"/>
    </row>
    <row r="85" spans="1:9" x14ac:dyDescent="0.25">
      <c r="A85" s="92"/>
      <c r="B85" s="400"/>
      <c r="C85" s="400"/>
      <c r="D85" s="94"/>
      <c r="E85" s="108"/>
      <c r="F85" s="108"/>
      <c r="G85" s="108"/>
      <c r="H85" s="145"/>
      <c r="I85" s="145"/>
    </row>
    <row r="86" spans="1:9" x14ac:dyDescent="0.25">
      <c r="A86" s="188"/>
      <c r="B86" s="401" t="s">
        <v>729</v>
      </c>
      <c r="C86" s="401"/>
      <c r="D86" s="94"/>
      <c r="E86" s="426" t="s">
        <v>718</v>
      </c>
      <c r="F86" s="426"/>
      <c r="G86" s="426"/>
      <c r="H86" s="149"/>
      <c r="I86" s="145"/>
    </row>
    <row r="87" spans="1:9" ht="15" customHeight="1" x14ac:dyDescent="0.25">
      <c r="A87" s="189"/>
      <c r="B87" s="402" t="s">
        <v>719</v>
      </c>
      <c r="C87" s="402"/>
      <c r="D87" s="190"/>
      <c r="E87" s="427" t="s">
        <v>726</v>
      </c>
      <c r="F87" s="427"/>
      <c r="G87" s="427"/>
      <c r="H87" s="149"/>
      <c r="I87" s="145"/>
    </row>
    <row r="88" spans="1:9" ht="15" customHeight="1" x14ac:dyDescent="0.25">
      <c r="A88" s="134"/>
      <c r="B88" s="134"/>
      <c r="C88" s="230"/>
      <c r="D88" s="104"/>
      <c r="E88" s="402"/>
      <c r="F88" s="402"/>
      <c r="G88" s="104"/>
      <c r="H88" s="104"/>
      <c r="I88" s="104"/>
    </row>
    <row r="89" spans="1:9" x14ac:dyDescent="0.25">
      <c r="A89" s="134"/>
      <c r="B89" s="134"/>
      <c r="C89" s="229"/>
      <c r="D89" s="134"/>
      <c r="E89" s="134"/>
      <c r="F89" s="134"/>
    </row>
    <row r="90" spans="1:9" x14ac:dyDescent="0.25">
      <c r="A90" s="134"/>
      <c r="B90" s="134"/>
      <c r="C90" s="229"/>
      <c r="D90" s="134"/>
      <c r="E90" s="134"/>
      <c r="F90" s="134"/>
    </row>
    <row r="91" spans="1:9" x14ac:dyDescent="0.25">
      <c r="A91" s="134"/>
      <c r="B91" s="134"/>
      <c r="C91" s="229"/>
      <c r="D91" s="134"/>
      <c r="E91" s="134"/>
      <c r="F91" s="134"/>
    </row>
    <row r="92" spans="1:9" x14ac:dyDescent="0.25">
      <c r="A92" s="134"/>
      <c r="B92" s="134"/>
      <c r="C92" s="229"/>
      <c r="D92" s="134"/>
      <c r="E92" s="134"/>
      <c r="F92" s="134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E86:G86"/>
    <mergeCell ref="B87:C87"/>
    <mergeCell ref="E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="130" zoomScaleNormal="130" workbookViewId="0">
      <selection activeCell="K10" sqref="K10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380" t="s">
        <v>120</v>
      </c>
      <c r="B1" s="381"/>
      <c r="C1" s="381"/>
      <c r="D1" s="381"/>
      <c r="E1" s="381"/>
      <c r="F1" s="381"/>
      <c r="G1" s="381"/>
      <c r="H1" s="381"/>
      <c r="I1" s="382"/>
    </row>
    <row r="2" spans="1:9" x14ac:dyDescent="0.25">
      <c r="A2" s="449" t="s">
        <v>224</v>
      </c>
      <c r="B2" s="450"/>
      <c r="C2" s="450"/>
      <c r="D2" s="450"/>
      <c r="E2" s="450"/>
      <c r="F2" s="450"/>
      <c r="G2" s="450"/>
      <c r="H2" s="450"/>
      <c r="I2" s="451"/>
    </row>
    <row r="3" spans="1:9" x14ac:dyDescent="0.25">
      <c r="A3" s="449" t="s">
        <v>742</v>
      </c>
      <c r="B3" s="450"/>
      <c r="C3" s="450"/>
      <c r="D3" s="450"/>
      <c r="E3" s="450"/>
      <c r="F3" s="450"/>
      <c r="G3" s="450"/>
      <c r="H3" s="450"/>
      <c r="I3" s="451"/>
    </row>
    <row r="4" spans="1:9" ht="15.75" thickBot="1" x14ac:dyDescent="0.3">
      <c r="A4" s="452" t="s">
        <v>1</v>
      </c>
      <c r="B4" s="453"/>
      <c r="C4" s="453"/>
      <c r="D4" s="453"/>
      <c r="E4" s="453"/>
      <c r="F4" s="453"/>
      <c r="G4" s="453"/>
      <c r="H4" s="453"/>
      <c r="I4" s="454"/>
    </row>
    <row r="5" spans="1:9" ht="15.75" thickBot="1" x14ac:dyDescent="0.3">
      <c r="A5" s="380"/>
      <c r="B5" s="381"/>
      <c r="C5" s="382"/>
      <c r="D5" s="483" t="s">
        <v>225</v>
      </c>
      <c r="E5" s="484"/>
      <c r="F5" s="484"/>
      <c r="G5" s="484"/>
      <c r="H5" s="485"/>
      <c r="I5" s="486" t="s">
        <v>226</v>
      </c>
    </row>
    <row r="6" spans="1:9" x14ac:dyDescent="0.25">
      <c r="A6" s="449" t="s">
        <v>201</v>
      </c>
      <c r="B6" s="450"/>
      <c r="C6" s="451"/>
      <c r="D6" s="448" t="s">
        <v>228</v>
      </c>
      <c r="E6" s="448" t="s">
        <v>229</v>
      </c>
      <c r="F6" s="448" t="s">
        <v>230</v>
      </c>
      <c r="G6" s="448" t="s">
        <v>186</v>
      </c>
      <c r="H6" s="448" t="s">
        <v>231</v>
      </c>
      <c r="I6" s="487"/>
    </row>
    <row r="7" spans="1:9" ht="25.5" customHeight="1" thickBot="1" x14ac:dyDescent="0.3">
      <c r="A7" s="452" t="s">
        <v>227</v>
      </c>
      <c r="B7" s="453"/>
      <c r="C7" s="454"/>
      <c r="D7" s="404"/>
      <c r="E7" s="404"/>
      <c r="F7" s="404"/>
      <c r="G7" s="404"/>
      <c r="H7" s="404"/>
      <c r="I7" s="488"/>
    </row>
    <row r="8" spans="1:9" x14ac:dyDescent="0.25">
      <c r="A8" s="491"/>
      <c r="B8" s="492"/>
      <c r="C8" s="493"/>
      <c r="D8" s="238"/>
      <c r="E8" s="238"/>
      <c r="F8" s="238"/>
      <c r="G8" s="238"/>
      <c r="H8" s="238"/>
      <c r="I8" s="238"/>
    </row>
    <row r="9" spans="1:9" x14ac:dyDescent="0.25">
      <c r="A9" s="411" t="s">
        <v>232</v>
      </c>
      <c r="B9" s="481"/>
      <c r="C9" s="412"/>
      <c r="D9" s="238"/>
      <c r="E9" s="238"/>
      <c r="F9" s="238"/>
      <c r="G9" s="238"/>
      <c r="H9" s="238"/>
      <c r="I9" s="238"/>
    </row>
    <row r="10" spans="1:9" x14ac:dyDescent="0.25">
      <c r="A10" s="239"/>
      <c r="B10" s="489" t="s">
        <v>233</v>
      </c>
      <c r="C10" s="490"/>
      <c r="D10" s="240">
        <v>0</v>
      </c>
      <c r="E10" s="240">
        <v>0</v>
      </c>
      <c r="F10" s="240">
        <v>0</v>
      </c>
      <c r="G10" s="240">
        <v>0</v>
      </c>
      <c r="H10" s="240">
        <v>0</v>
      </c>
      <c r="I10" s="240">
        <v>0</v>
      </c>
    </row>
    <row r="11" spans="1:9" x14ac:dyDescent="0.25">
      <c r="A11" s="239"/>
      <c r="B11" s="489" t="s">
        <v>234</v>
      </c>
      <c r="C11" s="490"/>
      <c r="D11" s="240">
        <v>0</v>
      </c>
      <c r="E11" s="240">
        <v>0</v>
      </c>
      <c r="F11" s="240">
        <v>0</v>
      </c>
      <c r="G11" s="240">
        <v>0</v>
      </c>
      <c r="H11" s="240">
        <v>0</v>
      </c>
      <c r="I11" s="240">
        <v>0</v>
      </c>
    </row>
    <row r="12" spans="1:9" x14ac:dyDescent="0.25">
      <c r="A12" s="239"/>
      <c r="B12" s="489" t="s">
        <v>235</v>
      </c>
      <c r="C12" s="490"/>
      <c r="D12" s="240">
        <v>0</v>
      </c>
      <c r="E12" s="240">
        <v>0</v>
      </c>
      <c r="F12" s="240">
        <v>0</v>
      </c>
      <c r="G12" s="240">
        <v>0</v>
      </c>
      <c r="H12" s="240">
        <v>0</v>
      </c>
      <c r="I12" s="240">
        <v>0</v>
      </c>
    </row>
    <row r="13" spans="1:9" x14ac:dyDescent="0.25">
      <c r="A13" s="239"/>
      <c r="B13" s="489" t="s">
        <v>236</v>
      </c>
      <c r="C13" s="490"/>
      <c r="D13" s="240">
        <v>0</v>
      </c>
      <c r="E13" s="240">
        <v>0</v>
      </c>
      <c r="F13" s="240">
        <v>0</v>
      </c>
      <c r="G13" s="240">
        <v>6320.24</v>
      </c>
      <c r="H13" s="240">
        <v>6320.24</v>
      </c>
      <c r="I13" s="240">
        <f>+H13-D13</f>
        <v>6320.24</v>
      </c>
    </row>
    <row r="14" spans="1:9" x14ac:dyDescent="0.25">
      <c r="A14" s="239"/>
      <c r="B14" s="489" t="s">
        <v>237</v>
      </c>
      <c r="C14" s="490"/>
      <c r="D14" s="240">
        <v>0</v>
      </c>
      <c r="E14" s="240">
        <v>0</v>
      </c>
      <c r="F14" s="240">
        <v>0</v>
      </c>
      <c r="G14" s="240">
        <v>361462.4</v>
      </c>
      <c r="H14" s="240">
        <f>+G14</f>
        <v>361462.4</v>
      </c>
      <c r="I14" s="240">
        <f>+H14-D14</f>
        <v>361462.4</v>
      </c>
    </row>
    <row r="15" spans="1:9" x14ac:dyDescent="0.25">
      <c r="A15" s="239"/>
      <c r="B15" s="489" t="s">
        <v>238</v>
      </c>
      <c r="C15" s="490"/>
      <c r="D15" s="240">
        <v>0</v>
      </c>
      <c r="E15" s="240">
        <v>0</v>
      </c>
      <c r="F15" s="240">
        <v>0</v>
      </c>
      <c r="G15" s="240">
        <v>1711656.94</v>
      </c>
      <c r="H15" s="240">
        <v>5447259.6699999999</v>
      </c>
      <c r="I15" s="240">
        <v>5447259.6699999999</v>
      </c>
    </row>
    <row r="16" spans="1:9" x14ac:dyDescent="0.25">
      <c r="A16" s="239"/>
      <c r="B16" s="489" t="s">
        <v>239</v>
      </c>
      <c r="C16" s="490"/>
      <c r="D16" s="240">
        <v>0</v>
      </c>
      <c r="E16" s="240">
        <v>0</v>
      </c>
      <c r="F16" s="240">
        <v>0</v>
      </c>
      <c r="G16" s="240">
        <v>0</v>
      </c>
      <c r="H16" s="240">
        <v>0</v>
      </c>
      <c r="I16" s="240">
        <f>+H16-D16</f>
        <v>0</v>
      </c>
    </row>
    <row r="17" spans="1:9" x14ac:dyDescent="0.25">
      <c r="A17" s="494"/>
      <c r="B17" s="489" t="s">
        <v>240</v>
      </c>
      <c r="C17" s="490"/>
      <c r="D17" s="240">
        <v>51000000</v>
      </c>
      <c r="E17" s="240">
        <v>4224135</v>
      </c>
      <c r="F17" s="240">
        <v>55224135</v>
      </c>
      <c r="G17" s="240">
        <v>54227845</v>
      </c>
      <c r="H17" s="240">
        <v>54227845</v>
      </c>
      <c r="I17" s="240">
        <f>+H17-D17</f>
        <v>3227845</v>
      </c>
    </row>
    <row r="18" spans="1:9" x14ac:dyDescent="0.25">
      <c r="A18" s="494"/>
      <c r="B18" s="489" t="s">
        <v>241</v>
      </c>
      <c r="C18" s="490"/>
      <c r="D18" s="241"/>
      <c r="E18" s="242"/>
      <c r="F18" s="242"/>
      <c r="G18" s="242"/>
      <c r="H18" s="242"/>
      <c r="I18" s="242"/>
    </row>
    <row r="19" spans="1:9" x14ac:dyDescent="0.25">
      <c r="A19" s="239"/>
      <c r="B19" s="243"/>
      <c r="C19" s="244" t="s">
        <v>242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f>+H19-D19</f>
        <v>0</v>
      </c>
    </row>
    <row r="20" spans="1:9" x14ac:dyDescent="0.25">
      <c r="A20" s="239"/>
      <c r="B20" s="243"/>
      <c r="C20" s="244" t="s">
        <v>243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</row>
    <row r="21" spans="1:9" x14ac:dyDescent="0.25">
      <c r="A21" s="239"/>
      <c r="B21" s="243"/>
      <c r="C21" s="244" t="s">
        <v>244</v>
      </c>
      <c r="D21" s="245">
        <v>0</v>
      </c>
      <c r="E21" s="245">
        <v>0</v>
      </c>
      <c r="F21" s="245">
        <v>0</v>
      </c>
      <c r="G21" s="245">
        <v>0</v>
      </c>
      <c r="H21" s="245">
        <v>0</v>
      </c>
      <c r="I21" s="245">
        <v>0</v>
      </c>
    </row>
    <row r="22" spans="1:9" x14ac:dyDescent="0.25">
      <c r="A22" s="239"/>
      <c r="B22" s="243"/>
      <c r="C22" s="244" t="s">
        <v>245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</row>
    <row r="23" spans="1:9" x14ac:dyDescent="0.25">
      <c r="A23" s="239"/>
      <c r="B23" s="243"/>
      <c r="C23" s="244" t="s">
        <v>246</v>
      </c>
      <c r="D23" s="245">
        <v>0</v>
      </c>
      <c r="E23" s="245">
        <v>0</v>
      </c>
      <c r="F23" s="245">
        <v>0</v>
      </c>
      <c r="G23" s="245">
        <v>0</v>
      </c>
      <c r="H23" s="245">
        <v>0</v>
      </c>
      <c r="I23" s="245">
        <v>0</v>
      </c>
    </row>
    <row r="24" spans="1:9" x14ac:dyDescent="0.25">
      <c r="A24" s="239"/>
      <c r="B24" s="243"/>
      <c r="C24" s="244" t="s">
        <v>247</v>
      </c>
      <c r="D24" s="245">
        <v>0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</row>
    <row r="25" spans="1:9" x14ac:dyDescent="0.25">
      <c r="A25" s="239"/>
      <c r="B25" s="243"/>
      <c r="C25" s="244" t="s">
        <v>248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</row>
    <row r="26" spans="1:9" x14ac:dyDescent="0.25">
      <c r="A26" s="239"/>
      <c r="B26" s="243"/>
      <c r="C26" s="244" t="s">
        <v>249</v>
      </c>
      <c r="D26" s="245">
        <v>0</v>
      </c>
      <c r="E26" s="245">
        <v>0</v>
      </c>
      <c r="F26" s="245">
        <v>0</v>
      </c>
      <c r="G26" s="245">
        <v>0</v>
      </c>
      <c r="H26" s="245">
        <v>0</v>
      </c>
      <c r="I26" s="245">
        <v>0</v>
      </c>
    </row>
    <row r="27" spans="1:9" x14ac:dyDescent="0.25">
      <c r="A27" s="239"/>
      <c r="B27" s="243"/>
      <c r="C27" s="244" t="s">
        <v>250</v>
      </c>
      <c r="D27" s="245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</row>
    <row r="28" spans="1:9" x14ac:dyDescent="0.25">
      <c r="A28" s="239"/>
      <c r="B28" s="243"/>
      <c r="C28" s="244" t="s">
        <v>251</v>
      </c>
      <c r="D28" s="245">
        <v>0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</row>
    <row r="29" spans="1:9" ht="24" x14ac:dyDescent="0.25">
      <c r="A29" s="239"/>
      <c r="B29" s="243"/>
      <c r="C29" s="246" t="s">
        <v>252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I29" s="245">
        <v>0</v>
      </c>
    </row>
    <row r="30" spans="1:9" x14ac:dyDescent="0.25">
      <c r="A30" s="239"/>
      <c r="B30" s="489" t="s">
        <v>253</v>
      </c>
      <c r="C30" s="490"/>
      <c r="D30" s="240">
        <v>0</v>
      </c>
      <c r="E30" s="240">
        <v>0</v>
      </c>
      <c r="F30" s="240">
        <v>0</v>
      </c>
      <c r="G30" s="240">
        <v>0</v>
      </c>
      <c r="H30" s="240">
        <v>0</v>
      </c>
      <c r="I30" s="240">
        <v>0</v>
      </c>
    </row>
    <row r="31" spans="1:9" x14ac:dyDescent="0.25">
      <c r="A31" s="239"/>
      <c r="B31" s="243"/>
      <c r="C31" s="244" t="s">
        <v>254</v>
      </c>
      <c r="D31" s="245">
        <v>0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</row>
    <row r="32" spans="1:9" x14ac:dyDescent="0.25">
      <c r="A32" s="239"/>
      <c r="B32" s="243"/>
      <c r="C32" s="244" t="s">
        <v>255</v>
      </c>
      <c r="D32" s="245">
        <v>0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</row>
    <row r="33" spans="1:9" x14ac:dyDescent="0.25">
      <c r="A33" s="239"/>
      <c r="B33" s="243"/>
      <c r="C33" s="244" t="s">
        <v>256</v>
      </c>
      <c r="D33" s="245">
        <v>0</v>
      </c>
      <c r="E33" s="245">
        <v>0</v>
      </c>
      <c r="F33" s="245">
        <v>0</v>
      </c>
      <c r="G33" s="245">
        <v>0</v>
      </c>
      <c r="H33" s="245">
        <v>0</v>
      </c>
      <c r="I33" s="245">
        <v>0</v>
      </c>
    </row>
    <row r="34" spans="1:9" x14ac:dyDescent="0.25">
      <c r="A34" s="239"/>
      <c r="B34" s="243"/>
      <c r="C34" s="244" t="s">
        <v>257</v>
      </c>
      <c r="D34" s="245">
        <v>0</v>
      </c>
      <c r="E34" s="245">
        <v>0</v>
      </c>
      <c r="F34" s="245">
        <v>0</v>
      </c>
      <c r="G34" s="245">
        <v>0</v>
      </c>
      <c r="H34" s="245">
        <v>0</v>
      </c>
      <c r="I34" s="245">
        <v>0</v>
      </c>
    </row>
    <row r="35" spans="1:9" x14ac:dyDescent="0.25">
      <c r="A35" s="239"/>
      <c r="B35" s="243"/>
      <c r="C35" s="244" t="s">
        <v>258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45">
        <v>0</v>
      </c>
    </row>
    <row r="36" spans="1:9" x14ac:dyDescent="0.25">
      <c r="A36" s="239"/>
      <c r="B36" s="489" t="s">
        <v>259</v>
      </c>
      <c r="C36" s="490"/>
      <c r="D36" s="240">
        <v>0</v>
      </c>
      <c r="E36" s="240">
        <v>0</v>
      </c>
      <c r="F36" s="240">
        <v>0</v>
      </c>
      <c r="G36" s="240">
        <v>0</v>
      </c>
      <c r="H36" s="240">
        <v>0</v>
      </c>
      <c r="I36" s="240">
        <v>0</v>
      </c>
    </row>
    <row r="37" spans="1:9" x14ac:dyDescent="0.25">
      <c r="A37" s="239"/>
      <c r="B37" s="489" t="s">
        <v>260</v>
      </c>
      <c r="C37" s="490"/>
      <c r="D37" s="240">
        <v>0</v>
      </c>
      <c r="E37" s="240">
        <v>0</v>
      </c>
      <c r="F37" s="240">
        <v>0</v>
      </c>
      <c r="G37" s="240">
        <v>0</v>
      </c>
      <c r="H37" s="240">
        <v>0</v>
      </c>
      <c r="I37" s="240">
        <v>0</v>
      </c>
    </row>
    <row r="38" spans="1:9" ht="15.75" thickBot="1" x14ac:dyDescent="0.3">
      <c r="A38" s="256"/>
      <c r="B38" s="257"/>
      <c r="C38" s="258" t="s">
        <v>261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</row>
    <row r="39" spans="1:9" x14ac:dyDescent="0.25">
      <c r="A39" s="239"/>
      <c r="B39" s="489" t="s">
        <v>262</v>
      </c>
      <c r="C39" s="490"/>
      <c r="D39" s="240">
        <v>0</v>
      </c>
      <c r="E39" s="240">
        <v>0</v>
      </c>
      <c r="F39" s="240">
        <v>0</v>
      </c>
      <c r="G39" s="240">
        <v>0</v>
      </c>
      <c r="H39" s="240">
        <v>0</v>
      </c>
      <c r="I39" s="240">
        <v>0</v>
      </c>
    </row>
    <row r="40" spans="1:9" x14ac:dyDescent="0.25">
      <c r="A40" s="239"/>
      <c r="B40" s="243"/>
      <c r="C40" s="244" t="s">
        <v>263</v>
      </c>
      <c r="D40" s="245">
        <v>0</v>
      </c>
      <c r="E40" s="245">
        <v>0</v>
      </c>
      <c r="F40" s="245">
        <v>0</v>
      </c>
      <c r="G40" s="245">
        <v>0</v>
      </c>
      <c r="H40" s="245">
        <v>0</v>
      </c>
      <c r="I40" s="245">
        <v>0</v>
      </c>
    </row>
    <row r="41" spans="1:9" x14ac:dyDescent="0.25">
      <c r="A41" s="239"/>
      <c r="B41" s="243"/>
      <c r="C41" s="244" t="s">
        <v>264</v>
      </c>
      <c r="D41" s="245">
        <v>0</v>
      </c>
      <c r="E41" s="245">
        <v>0</v>
      </c>
      <c r="F41" s="245">
        <v>0</v>
      </c>
      <c r="G41" s="245">
        <v>0</v>
      </c>
      <c r="H41" s="245">
        <v>0</v>
      </c>
      <c r="I41" s="245">
        <v>0</v>
      </c>
    </row>
    <row r="42" spans="1:9" x14ac:dyDescent="0.25">
      <c r="A42" s="247"/>
      <c r="B42" s="248"/>
      <c r="C42" s="249"/>
      <c r="D42" s="238"/>
      <c r="E42" s="238"/>
      <c r="F42" s="238"/>
      <c r="G42" s="238"/>
      <c r="H42" s="238"/>
      <c r="I42" s="238"/>
    </row>
    <row r="43" spans="1:9" x14ac:dyDescent="0.25">
      <c r="A43" s="411" t="s">
        <v>265</v>
      </c>
      <c r="B43" s="481"/>
      <c r="C43" s="495"/>
      <c r="D43" s="250">
        <f>+D10+D11+D12+D13+D14+D15+D16+D17+D30+D36+D37+D39</f>
        <v>51000000</v>
      </c>
      <c r="E43" s="250">
        <f t="shared" ref="E43:H43" si="0">+E10+E11+E12+E13+E14+E15+E16+E17+E30+E36+E37+E39</f>
        <v>4224135</v>
      </c>
      <c r="F43" s="250">
        <f t="shared" si="0"/>
        <v>55224135</v>
      </c>
      <c r="G43" s="250">
        <f>+G10+G11+G12+G13+G14+G15+G16+G17+G30+G36+G37+G39</f>
        <v>56307284.579999998</v>
      </c>
      <c r="H43" s="250">
        <f t="shared" si="0"/>
        <v>60042887.310000002</v>
      </c>
      <c r="I43" s="250">
        <f>+I10+I11+I12+I13+I14+I15+I16+I30+I36+I37+I39</f>
        <v>5815042.3099999996</v>
      </c>
    </row>
    <row r="44" spans="1:9" x14ac:dyDescent="0.25">
      <c r="A44" s="411" t="s">
        <v>266</v>
      </c>
      <c r="B44" s="481"/>
      <c r="C44" s="495"/>
      <c r="D44" s="241"/>
      <c r="E44" s="242"/>
      <c r="F44" s="242"/>
      <c r="G44" s="242"/>
      <c r="H44" s="242"/>
      <c r="I44" s="242"/>
    </row>
    <row r="45" spans="1:9" x14ac:dyDescent="0.25">
      <c r="A45" s="411" t="s">
        <v>267</v>
      </c>
      <c r="B45" s="481"/>
      <c r="C45" s="495"/>
      <c r="D45" s="251"/>
      <c r="E45" s="251"/>
      <c r="F45" s="251"/>
      <c r="G45" s="251"/>
      <c r="H45" s="251"/>
      <c r="I45" s="240">
        <f>+H43-D43</f>
        <v>9042887.3100000024</v>
      </c>
    </row>
    <row r="46" spans="1:9" x14ac:dyDescent="0.25">
      <c r="A46" s="247"/>
      <c r="B46" s="248"/>
      <c r="C46" s="249"/>
      <c r="D46" s="238"/>
      <c r="E46" s="238"/>
      <c r="F46" s="238"/>
      <c r="G46" s="238"/>
      <c r="H46" s="238"/>
      <c r="I46" s="238"/>
    </row>
    <row r="47" spans="1:9" x14ac:dyDescent="0.25">
      <c r="A47" s="411" t="s">
        <v>268</v>
      </c>
      <c r="B47" s="481"/>
      <c r="C47" s="495"/>
      <c r="D47" s="238"/>
      <c r="E47" s="238"/>
      <c r="F47" s="238"/>
      <c r="G47" s="238"/>
      <c r="H47" s="238"/>
      <c r="I47" s="238"/>
    </row>
    <row r="48" spans="1:9" x14ac:dyDescent="0.25">
      <c r="A48" s="239"/>
      <c r="B48" s="489" t="s">
        <v>269</v>
      </c>
      <c r="C48" s="490"/>
      <c r="D48" s="240">
        <v>0</v>
      </c>
      <c r="E48" s="240">
        <v>0</v>
      </c>
      <c r="F48" s="240">
        <v>0</v>
      </c>
      <c r="G48" s="240">
        <v>0</v>
      </c>
      <c r="H48" s="240">
        <v>0</v>
      </c>
      <c r="I48" s="240">
        <v>0</v>
      </c>
    </row>
    <row r="49" spans="1:9" ht="24" x14ac:dyDescent="0.25">
      <c r="A49" s="239"/>
      <c r="B49" s="243"/>
      <c r="C49" s="246" t="s">
        <v>270</v>
      </c>
      <c r="D49" s="245">
        <v>0</v>
      </c>
      <c r="E49" s="245">
        <v>0</v>
      </c>
      <c r="F49" s="245">
        <v>0</v>
      </c>
      <c r="G49" s="245">
        <v>0</v>
      </c>
      <c r="H49" s="245">
        <v>0</v>
      </c>
      <c r="I49" s="245">
        <v>0</v>
      </c>
    </row>
    <row r="50" spans="1:9" x14ac:dyDescent="0.25">
      <c r="A50" s="239"/>
      <c r="B50" s="243"/>
      <c r="C50" s="244" t="s">
        <v>271</v>
      </c>
      <c r="D50" s="245">
        <v>0</v>
      </c>
      <c r="E50" s="245">
        <v>0</v>
      </c>
      <c r="F50" s="245">
        <v>0</v>
      </c>
      <c r="G50" s="245">
        <v>0</v>
      </c>
      <c r="H50" s="245">
        <v>0</v>
      </c>
      <c r="I50" s="245">
        <v>0</v>
      </c>
    </row>
    <row r="51" spans="1:9" x14ac:dyDescent="0.25">
      <c r="A51" s="239"/>
      <c r="B51" s="243"/>
      <c r="C51" s="244" t="s">
        <v>272</v>
      </c>
      <c r="D51" s="245">
        <v>0</v>
      </c>
      <c r="E51" s="245">
        <v>0</v>
      </c>
      <c r="F51" s="245">
        <v>0</v>
      </c>
      <c r="G51" s="245">
        <v>0</v>
      </c>
      <c r="H51" s="245">
        <v>0</v>
      </c>
      <c r="I51" s="245">
        <v>0</v>
      </c>
    </row>
    <row r="52" spans="1:9" ht="36" x14ac:dyDescent="0.25">
      <c r="A52" s="239"/>
      <c r="B52" s="243"/>
      <c r="C52" s="246" t="s">
        <v>273</v>
      </c>
      <c r="D52" s="245">
        <v>0</v>
      </c>
      <c r="E52" s="245">
        <v>0</v>
      </c>
      <c r="F52" s="245">
        <v>0</v>
      </c>
      <c r="G52" s="245">
        <v>0</v>
      </c>
      <c r="H52" s="245">
        <v>0</v>
      </c>
      <c r="I52" s="245">
        <v>0</v>
      </c>
    </row>
    <row r="53" spans="1:9" x14ac:dyDescent="0.25">
      <c r="A53" s="239"/>
      <c r="B53" s="243"/>
      <c r="C53" s="244" t="s">
        <v>274</v>
      </c>
      <c r="D53" s="245">
        <v>0</v>
      </c>
      <c r="E53" s="245">
        <v>0</v>
      </c>
      <c r="F53" s="245">
        <v>0</v>
      </c>
      <c r="G53" s="245">
        <v>0</v>
      </c>
      <c r="H53" s="245">
        <v>0</v>
      </c>
      <c r="I53" s="245">
        <v>0</v>
      </c>
    </row>
    <row r="54" spans="1:9" ht="24" x14ac:dyDescent="0.25">
      <c r="A54" s="239"/>
      <c r="B54" s="243"/>
      <c r="C54" s="246" t="s">
        <v>275</v>
      </c>
      <c r="D54" s="245">
        <v>0</v>
      </c>
      <c r="E54" s="245">
        <v>0</v>
      </c>
      <c r="F54" s="245">
        <v>0</v>
      </c>
      <c r="G54" s="245">
        <v>0</v>
      </c>
      <c r="H54" s="245">
        <v>0</v>
      </c>
      <c r="I54" s="245">
        <v>0</v>
      </c>
    </row>
    <row r="55" spans="1:9" ht="24" x14ac:dyDescent="0.25">
      <c r="A55" s="239"/>
      <c r="B55" s="243"/>
      <c r="C55" s="246" t="s">
        <v>276</v>
      </c>
      <c r="D55" s="245">
        <v>0</v>
      </c>
      <c r="E55" s="245">
        <v>0</v>
      </c>
      <c r="F55" s="245">
        <v>0</v>
      </c>
      <c r="G55" s="245">
        <v>0</v>
      </c>
      <c r="H55" s="245">
        <v>0</v>
      </c>
      <c r="I55" s="245">
        <v>0</v>
      </c>
    </row>
    <row r="56" spans="1:9" ht="24" x14ac:dyDescent="0.25">
      <c r="A56" s="239"/>
      <c r="B56" s="243"/>
      <c r="C56" s="161" t="s">
        <v>277</v>
      </c>
      <c r="D56" s="245">
        <v>0</v>
      </c>
      <c r="E56" s="245">
        <v>0</v>
      </c>
      <c r="F56" s="245">
        <v>0</v>
      </c>
      <c r="G56" s="245">
        <v>0</v>
      </c>
      <c r="H56" s="245">
        <v>0</v>
      </c>
      <c r="I56" s="245">
        <v>0</v>
      </c>
    </row>
    <row r="57" spans="1:9" x14ac:dyDescent="0.25">
      <c r="A57" s="239"/>
      <c r="B57" s="489" t="s">
        <v>278</v>
      </c>
      <c r="C57" s="490"/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0</v>
      </c>
    </row>
    <row r="58" spans="1:9" x14ac:dyDescent="0.25">
      <c r="A58" s="239"/>
      <c r="B58" s="243"/>
      <c r="C58" s="244" t="s">
        <v>279</v>
      </c>
      <c r="D58" s="245">
        <v>0</v>
      </c>
      <c r="E58" s="245">
        <v>0</v>
      </c>
      <c r="F58" s="245">
        <v>0</v>
      </c>
      <c r="G58" s="245">
        <v>0</v>
      </c>
      <c r="H58" s="245">
        <v>0</v>
      </c>
      <c r="I58" s="245">
        <v>0</v>
      </c>
    </row>
    <row r="59" spans="1:9" x14ac:dyDescent="0.25">
      <c r="A59" s="239"/>
      <c r="B59" s="243"/>
      <c r="C59" s="244" t="s">
        <v>280</v>
      </c>
      <c r="D59" s="245">
        <v>0</v>
      </c>
      <c r="E59" s="245">
        <v>0</v>
      </c>
      <c r="F59" s="245">
        <v>0</v>
      </c>
      <c r="G59" s="245">
        <v>0</v>
      </c>
      <c r="H59" s="245">
        <v>0</v>
      </c>
      <c r="I59" s="245">
        <v>0</v>
      </c>
    </row>
    <row r="60" spans="1:9" x14ac:dyDescent="0.25">
      <c r="A60" s="239"/>
      <c r="B60" s="243"/>
      <c r="C60" s="244" t="s">
        <v>281</v>
      </c>
      <c r="D60" s="245">
        <v>0</v>
      </c>
      <c r="E60" s="245">
        <v>0</v>
      </c>
      <c r="F60" s="245">
        <v>0</v>
      </c>
      <c r="G60" s="245">
        <v>0</v>
      </c>
      <c r="H60" s="245">
        <v>0</v>
      </c>
      <c r="I60" s="245">
        <v>0</v>
      </c>
    </row>
    <row r="61" spans="1:9" x14ac:dyDescent="0.25">
      <c r="A61" s="239"/>
      <c r="B61" s="243"/>
      <c r="C61" s="244" t="s">
        <v>282</v>
      </c>
      <c r="D61" s="245">
        <v>0</v>
      </c>
      <c r="E61" s="245">
        <v>0</v>
      </c>
      <c r="F61" s="245">
        <v>0</v>
      </c>
      <c r="G61" s="245">
        <v>0</v>
      </c>
      <c r="H61" s="245">
        <v>0</v>
      </c>
      <c r="I61" s="245">
        <v>0</v>
      </c>
    </row>
    <row r="62" spans="1:9" x14ac:dyDescent="0.25">
      <c r="A62" s="239"/>
      <c r="B62" s="489" t="s">
        <v>283</v>
      </c>
      <c r="C62" s="490"/>
      <c r="D62" s="240">
        <v>0</v>
      </c>
      <c r="E62" s="240">
        <v>0</v>
      </c>
      <c r="F62" s="240">
        <v>0</v>
      </c>
      <c r="G62" s="240">
        <v>0</v>
      </c>
      <c r="H62" s="240">
        <v>0</v>
      </c>
      <c r="I62" s="240">
        <v>0</v>
      </c>
    </row>
    <row r="63" spans="1:9" ht="24.75" thickBot="1" x14ac:dyDescent="0.3">
      <c r="A63" s="256"/>
      <c r="B63" s="257"/>
      <c r="C63" s="260" t="s">
        <v>284</v>
      </c>
      <c r="D63" s="259">
        <v>0</v>
      </c>
      <c r="E63" s="259">
        <v>0</v>
      </c>
      <c r="F63" s="259">
        <v>0</v>
      </c>
      <c r="G63" s="259">
        <v>0</v>
      </c>
      <c r="H63" s="259">
        <v>0</v>
      </c>
      <c r="I63" s="259">
        <v>0</v>
      </c>
    </row>
    <row r="64" spans="1:9" x14ac:dyDescent="0.25">
      <c r="A64" s="239"/>
      <c r="B64" s="243"/>
      <c r="C64" s="244" t="s">
        <v>285</v>
      </c>
      <c r="D64" s="245">
        <v>0</v>
      </c>
      <c r="E64" s="245">
        <v>0</v>
      </c>
      <c r="F64" s="245">
        <v>0</v>
      </c>
      <c r="G64" s="245">
        <v>0</v>
      </c>
      <c r="H64" s="245">
        <v>0</v>
      </c>
      <c r="I64" s="245">
        <v>0</v>
      </c>
    </row>
    <row r="65" spans="1:9" x14ac:dyDescent="0.25">
      <c r="A65" s="239"/>
      <c r="B65" s="489" t="s">
        <v>286</v>
      </c>
      <c r="C65" s="490"/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</row>
    <row r="66" spans="1:9" x14ac:dyDescent="0.25">
      <c r="A66" s="239"/>
      <c r="B66" s="489" t="s">
        <v>287</v>
      </c>
      <c r="C66" s="490"/>
      <c r="D66" s="240">
        <v>0</v>
      </c>
      <c r="E66" s="240">
        <v>0</v>
      </c>
      <c r="F66" s="240">
        <v>0</v>
      </c>
      <c r="G66" s="240">
        <v>0</v>
      </c>
      <c r="H66" s="240">
        <v>0</v>
      </c>
      <c r="I66" s="240">
        <v>0</v>
      </c>
    </row>
    <row r="67" spans="1:9" x14ac:dyDescent="0.25">
      <c r="A67" s="247"/>
      <c r="B67" s="496"/>
      <c r="C67" s="497"/>
      <c r="D67" s="238"/>
      <c r="E67" s="238"/>
      <c r="F67" s="238"/>
      <c r="G67" s="238"/>
      <c r="H67" s="238"/>
      <c r="I67" s="238"/>
    </row>
    <row r="68" spans="1:9" ht="28.5" customHeight="1" x14ac:dyDescent="0.25">
      <c r="A68" s="389" t="s">
        <v>288</v>
      </c>
      <c r="B68" s="435"/>
      <c r="C68" s="500"/>
      <c r="D68" s="240">
        <v>0</v>
      </c>
      <c r="E68" s="240">
        <v>0</v>
      </c>
      <c r="F68" s="240">
        <v>0</v>
      </c>
      <c r="G68" s="240">
        <v>0</v>
      </c>
      <c r="H68" s="240">
        <v>0</v>
      </c>
      <c r="I68" s="240">
        <v>0</v>
      </c>
    </row>
    <row r="69" spans="1:9" x14ac:dyDescent="0.25">
      <c r="A69" s="247"/>
      <c r="B69" s="496"/>
      <c r="C69" s="497"/>
      <c r="D69" s="238"/>
      <c r="E69" s="238"/>
      <c r="F69" s="238"/>
      <c r="G69" s="238"/>
      <c r="H69" s="238"/>
      <c r="I69" s="238"/>
    </row>
    <row r="70" spans="1:9" x14ac:dyDescent="0.25">
      <c r="A70" s="411" t="s">
        <v>289</v>
      </c>
      <c r="B70" s="481"/>
      <c r="C70" s="495"/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</row>
    <row r="71" spans="1:9" x14ac:dyDescent="0.25">
      <c r="A71" s="239"/>
      <c r="B71" s="489" t="s">
        <v>290</v>
      </c>
      <c r="C71" s="490"/>
      <c r="D71" s="245">
        <v>0</v>
      </c>
      <c r="E71" s="245">
        <v>0</v>
      </c>
      <c r="F71" s="245">
        <v>0</v>
      </c>
      <c r="G71" s="245">
        <v>0</v>
      </c>
      <c r="H71" s="245">
        <v>0</v>
      </c>
      <c r="I71" s="245">
        <v>0</v>
      </c>
    </row>
    <row r="72" spans="1:9" x14ac:dyDescent="0.25">
      <c r="A72" s="247"/>
      <c r="B72" s="496"/>
      <c r="C72" s="497"/>
      <c r="D72" s="238"/>
      <c r="E72" s="238"/>
      <c r="F72" s="238"/>
      <c r="G72" s="238"/>
      <c r="H72" s="238"/>
      <c r="I72" s="238"/>
    </row>
    <row r="73" spans="1:9" x14ac:dyDescent="0.25">
      <c r="A73" s="411" t="s">
        <v>291</v>
      </c>
      <c r="B73" s="481"/>
      <c r="C73" s="495"/>
      <c r="D73" s="240">
        <f>+D70+D68+D43</f>
        <v>51000000</v>
      </c>
      <c r="E73" s="240">
        <f t="shared" ref="E73:I73" si="1">+E70+E68+E43</f>
        <v>4224135</v>
      </c>
      <c r="F73" s="240">
        <f t="shared" si="1"/>
        <v>55224135</v>
      </c>
      <c r="G73" s="240">
        <f t="shared" si="1"/>
        <v>56307284.579999998</v>
      </c>
      <c r="H73" s="240">
        <f t="shared" si="1"/>
        <v>60042887.310000002</v>
      </c>
      <c r="I73" s="240">
        <f t="shared" si="1"/>
        <v>5815042.3099999996</v>
      </c>
    </row>
    <row r="74" spans="1:9" x14ac:dyDescent="0.25">
      <c r="A74" s="247"/>
      <c r="B74" s="496"/>
      <c r="C74" s="497"/>
      <c r="D74" s="238"/>
      <c r="E74" s="238"/>
      <c r="F74" s="238"/>
      <c r="G74" s="238"/>
      <c r="H74" s="238"/>
      <c r="I74" s="238"/>
    </row>
    <row r="75" spans="1:9" x14ac:dyDescent="0.25">
      <c r="A75" s="239"/>
      <c r="B75" s="501" t="s">
        <v>292</v>
      </c>
      <c r="C75" s="495"/>
      <c r="D75" s="238"/>
      <c r="E75" s="238"/>
      <c r="F75" s="238"/>
      <c r="G75" s="238"/>
      <c r="H75" s="238"/>
      <c r="I75" s="238"/>
    </row>
    <row r="76" spans="1:9" ht="21" customHeight="1" x14ac:dyDescent="0.25">
      <c r="A76" s="239"/>
      <c r="B76" s="502" t="s">
        <v>293</v>
      </c>
      <c r="C76" s="503"/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</row>
    <row r="77" spans="1:9" ht="31.5" customHeight="1" x14ac:dyDescent="0.25">
      <c r="A77" s="239"/>
      <c r="B77" s="502" t="s">
        <v>294</v>
      </c>
      <c r="C77" s="503"/>
      <c r="D77" s="245">
        <v>0</v>
      </c>
      <c r="E77" s="245">
        <v>0</v>
      </c>
      <c r="F77" s="245">
        <v>0</v>
      </c>
      <c r="G77" s="245">
        <v>0</v>
      </c>
      <c r="H77" s="245">
        <v>0</v>
      </c>
      <c r="I77" s="245">
        <v>0</v>
      </c>
    </row>
    <row r="78" spans="1:9" x14ac:dyDescent="0.25">
      <c r="A78" s="239"/>
      <c r="B78" s="501" t="s">
        <v>295</v>
      </c>
      <c r="C78" s="495"/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</row>
    <row r="79" spans="1:9" ht="15.75" thickBot="1" x14ac:dyDescent="0.3">
      <c r="A79" s="253"/>
      <c r="B79" s="498"/>
      <c r="C79" s="499"/>
      <c r="D79" s="254"/>
      <c r="E79" s="254"/>
      <c r="F79" s="254"/>
      <c r="G79" s="254"/>
      <c r="H79" s="254"/>
      <c r="I79" s="254"/>
    </row>
    <row r="81" spans="1:9" ht="15" customHeight="1" x14ac:dyDescent="0.25">
      <c r="A81" s="92"/>
      <c r="B81" s="399" t="s">
        <v>627</v>
      </c>
      <c r="C81" s="399"/>
      <c r="D81" s="399"/>
      <c r="E81" s="399"/>
      <c r="F81" s="399"/>
      <c r="G81" s="399"/>
      <c r="H81" s="399"/>
      <c r="I81" s="399"/>
    </row>
    <row r="82" spans="1:9" x14ac:dyDescent="0.25">
      <c r="B82" s="399"/>
      <c r="C82" s="399"/>
      <c r="D82" s="399"/>
      <c r="E82" s="399"/>
      <c r="F82" s="399"/>
      <c r="G82" s="399"/>
      <c r="H82" s="399"/>
      <c r="I82" s="399"/>
    </row>
    <row r="83" spans="1:9" x14ac:dyDescent="0.25">
      <c r="B83" s="170"/>
      <c r="C83" s="170"/>
      <c r="D83" s="170"/>
      <c r="E83" s="170"/>
      <c r="F83" s="170"/>
      <c r="G83" s="170"/>
      <c r="H83" s="170"/>
    </row>
    <row r="84" spans="1:9" x14ac:dyDescent="0.25">
      <c r="B84" s="170"/>
      <c r="C84" s="170"/>
      <c r="D84" s="170"/>
      <c r="E84" s="170"/>
      <c r="F84" s="170"/>
      <c r="G84" s="170"/>
      <c r="H84" s="170"/>
    </row>
    <row r="85" spans="1:9" x14ac:dyDescent="0.25">
      <c r="B85" s="143"/>
      <c r="C85" s="144"/>
      <c r="D85" s="145"/>
      <c r="E85" s="145"/>
      <c r="F85" s="187"/>
      <c r="G85" s="147"/>
      <c r="H85" s="144"/>
    </row>
    <row r="86" spans="1:9" x14ac:dyDescent="0.25">
      <c r="B86" s="92"/>
      <c r="C86" s="400"/>
      <c r="D86" s="400"/>
      <c r="E86" s="94"/>
      <c r="F86" s="108"/>
      <c r="G86" s="108"/>
      <c r="H86" s="108"/>
    </row>
    <row r="87" spans="1:9" x14ac:dyDescent="0.25">
      <c r="B87" s="188"/>
      <c r="C87" s="401" t="s">
        <v>729</v>
      </c>
      <c r="D87" s="401"/>
      <c r="E87" s="94"/>
      <c r="F87" s="426" t="s">
        <v>718</v>
      </c>
      <c r="G87" s="426"/>
      <c r="H87" s="426"/>
    </row>
    <row r="88" spans="1:9" x14ac:dyDescent="0.25">
      <c r="B88" s="189"/>
      <c r="C88" s="402" t="s">
        <v>719</v>
      </c>
      <c r="D88" s="402"/>
      <c r="E88" s="190"/>
      <c r="F88" s="427" t="s">
        <v>726</v>
      </c>
      <c r="G88" s="427"/>
      <c r="H88" s="427"/>
      <c r="I88" s="134"/>
    </row>
    <row r="89" spans="1:9" x14ac:dyDescent="0.25">
      <c r="C89" s="117"/>
      <c r="D89" s="102"/>
      <c r="E89" s="134"/>
      <c r="F89" s="401"/>
      <c r="G89" s="401"/>
      <c r="H89" s="401"/>
      <c r="I89" s="134"/>
    </row>
    <row r="90" spans="1:9" ht="15" customHeight="1" x14ac:dyDescent="0.25">
      <c r="C90" s="112"/>
      <c r="D90" s="104"/>
      <c r="F90" s="402"/>
      <c r="G90" s="402"/>
      <c r="H90" s="402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zoomScale="115" zoomScaleNormal="115" workbookViewId="0">
      <selection activeCell="H12" sqref="H12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380" t="s">
        <v>120</v>
      </c>
      <c r="B1" s="381"/>
      <c r="C1" s="381"/>
      <c r="D1" s="381"/>
      <c r="E1" s="381"/>
      <c r="F1" s="381"/>
      <c r="G1" s="381"/>
      <c r="H1" s="382"/>
    </row>
    <row r="2" spans="1:8" x14ac:dyDescent="0.25">
      <c r="A2" s="449" t="s">
        <v>296</v>
      </c>
      <c r="B2" s="450"/>
      <c r="C2" s="450"/>
      <c r="D2" s="450"/>
      <c r="E2" s="450"/>
      <c r="F2" s="450"/>
      <c r="G2" s="450"/>
      <c r="H2" s="451"/>
    </row>
    <row r="3" spans="1:8" x14ac:dyDescent="0.25">
      <c r="A3" s="339"/>
      <c r="B3" s="450" t="s">
        <v>736</v>
      </c>
      <c r="C3" s="450"/>
      <c r="D3" s="450"/>
      <c r="E3" s="450"/>
      <c r="F3" s="450"/>
      <c r="G3" s="450"/>
      <c r="H3" s="340"/>
    </row>
    <row r="4" spans="1:8" x14ac:dyDescent="0.25">
      <c r="A4" s="449" t="s">
        <v>742</v>
      </c>
      <c r="B4" s="450"/>
      <c r="C4" s="450"/>
      <c r="D4" s="450"/>
      <c r="E4" s="450"/>
      <c r="F4" s="450"/>
      <c r="G4" s="450"/>
      <c r="H4" s="451"/>
    </row>
    <row r="5" spans="1:8" ht="15.75" thickBot="1" x14ac:dyDescent="0.3">
      <c r="A5" s="452" t="s">
        <v>1</v>
      </c>
      <c r="B5" s="453"/>
      <c r="C5" s="453"/>
      <c r="D5" s="453"/>
      <c r="E5" s="453"/>
      <c r="F5" s="453"/>
      <c r="G5" s="453"/>
      <c r="H5" s="454"/>
    </row>
    <row r="6" spans="1:8" ht="15.75" thickBot="1" x14ac:dyDescent="0.3">
      <c r="A6" s="380" t="s">
        <v>2</v>
      </c>
      <c r="B6" s="382"/>
      <c r="C6" s="483" t="s">
        <v>297</v>
      </c>
      <c r="D6" s="484"/>
      <c r="E6" s="484"/>
      <c r="F6" s="484"/>
      <c r="G6" s="485"/>
      <c r="H6" s="486" t="s">
        <v>298</v>
      </c>
    </row>
    <row r="7" spans="1:8" ht="15.75" thickBot="1" x14ac:dyDescent="0.3">
      <c r="A7" s="452"/>
      <c r="B7" s="454"/>
      <c r="C7" s="309" t="s">
        <v>185</v>
      </c>
      <c r="D7" s="309" t="s">
        <v>299</v>
      </c>
      <c r="E7" s="309" t="s">
        <v>300</v>
      </c>
      <c r="F7" s="309" t="s">
        <v>186</v>
      </c>
      <c r="G7" s="309" t="s">
        <v>188</v>
      </c>
      <c r="H7" s="487"/>
    </row>
    <row r="8" spans="1:8" ht="15" customHeight="1" x14ac:dyDescent="0.25">
      <c r="A8" s="504" t="s">
        <v>301</v>
      </c>
      <c r="B8" s="505"/>
      <c r="C8" s="294"/>
      <c r="D8" s="295"/>
      <c r="E8" s="295"/>
      <c r="F8" s="295"/>
      <c r="G8" s="295"/>
      <c r="H8" s="316"/>
    </row>
    <row r="9" spans="1:8" ht="15" customHeight="1" x14ac:dyDescent="0.25">
      <c r="A9" s="239" t="s">
        <v>600</v>
      </c>
      <c r="B9" s="287"/>
      <c r="C9" s="317">
        <f>SUM(C10:C16)</f>
        <v>9398381</v>
      </c>
      <c r="D9" s="313">
        <f t="shared" ref="D9:G9" si="0">SUM(D10:D16)</f>
        <v>500193</v>
      </c>
      <c r="E9" s="313">
        <f>SUM(E10:E16)</f>
        <v>9898574</v>
      </c>
      <c r="F9" s="313">
        <f>SUM(F10:F16)</f>
        <v>10610788</v>
      </c>
      <c r="G9" s="313">
        <f t="shared" si="0"/>
        <v>10446680.838</v>
      </c>
      <c r="H9" s="318">
        <f>E9-F9</f>
        <v>-712214</v>
      </c>
    </row>
    <row r="10" spans="1:8" x14ac:dyDescent="0.25">
      <c r="A10" s="239"/>
      <c r="B10" s="287" t="s">
        <v>632</v>
      </c>
      <c r="C10" s="319">
        <v>5544980</v>
      </c>
      <c r="D10" s="314">
        <v>373848</v>
      </c>
      <c r="E10" s="314">
        <f>+C10+D10</f>
        <v>5918828</v>
      </c>
      <c r="F10" s="314">
        <v>8011781.4100000001</v>
      </c>
      <c r="G10" s="314">
        <v>7868992.398</v>
      </c>
      <c r="H10" s="320">
        <f t="shared" ref="H10:H16" si="1">E10-F10</f>
        <v>-2092953.4100000001</v>
      </c>
    </row>
    <row r="11" spans="1:8" x14ac:dyDescent="0.25">
      <c r="A11" s="239"/>
      <c r="B11" s="287" t="s">
        <v>633</v>
      </c>
      <c r="C11" s="319">
        <v>418880</v>
      </c>
      <c r="D11" s="314">
        <v>48360</v>
      </c>
      <c r="E11" s="314">
        <f t="shared" ref="E11:E16" si="2">+C11+D11</f>
        <v>467240</v>
      </c>
      <c r="F11" s="314">
        <v>14363.64</v>
      </c>
      <c r="G11" s="314">
        <v>14363.64</v>
      </c>
      <c r="H11" s="320">
        <f t="shared" si="1"/>
        <v>452876.36</v>
      </c>
    </row>
    <row r="12" spans="1:8" x14ac:dyDescent="0.25">
      <c r="A12" s="239"/>
      <c r="B12" s="287" t="s">
        <v>634</v>
      </c>
      <c r="C12" s="319">
        <v>0</v>
      </c>
      <c r="D12" s="314">
        <v>8217</v>
      </c>
      <c r="E12" s="314">
        <f t="shared" si="2"/>
        <v>8217</v>
      </c>
      <c r="F12" s="314">
        <v>1911135.02</v>
      </c>
      <c r="G12" s="314">
        <v>1911135.02</v>
      </c>
      <c r="H12" s="320">
        <f t="shared" si="1"/>
        <v>-1902918.02</v>
      </c>
    </row>
    <row r="13" spans="1:8" x14ac:dyDescent="0.25">
      <c r="A13" s="239"/>
      <c r="B13" s="287" t="s">
        <v>635</v>
      </c>
      <c r="C13" s="319">
        <v>1034574</v>
      </c>
      <c r="D13" s="314">
        <v>0</v>
      </c>
      <c r="E13" s="314">
        <f t="shared" si="2"/>
        <v>1034574</v>
      </c>
      <c r="F13" s="315">
        <v>0</v>
      </c>
      <c r="G13" s="315">
        <v>0</v>
      </c>
      <c r="H13" s="321">
        <v>0</v>
      </c>
    </row>
    <row r="14" spans="1:8" x14ac:dyDescent="0.25">
      <c r="A14" s="239"/>
      <c r="B14" s="287" t="s">
        <v>636</v>
      </c>
      <c r="C14" s="319">
        <v>2399947</v>
      </c>
      <c r="D14" s="314">
        <v>69768</v>
      </c>
      <c r="E14" s="314">
        <f t="shared" si="2"/>
        <v>2469715</v>
      </c>
      <c r="F14" s="314">
        <v>673507.93</v>
      </c>
      <c r="G14" s="314">
        <v>652189.78</v>
      </c>
      <c r="H14" s="320">
        <f>E14-F14</f>
        <v>1796207.0699999998</v>
      </c>
    </row>
    <row r="15" spans="1:8" x14ac:dyDescent="0.25">
      <c r="A15" s="239"/>
      <c r="B15" s="287" t="s">
        <v>637</v>
      </c>
      <c r="C15" s="319">
        <v>0</v>
      </c>
      <c r="D15" s="314">
        <v>0</v>
      </c>
      <c r="E15" s="314">
        <f t="shared" si="2"/>
        <v>0</v>
      </c>
      <c r="F15" s="314">
        <f t="shared" ref="F15:G16" si="3">+E15</f>
        <v>0</v>
      </c>
      <c r="G15" s="314">
        <f t="shared" si="3"/>
        <v>0</v>
      </c>
      <c r="H15" s="320">
        <f t="shared" si="1"/>
        <v>0</v>
      </c>
    </row>
    <row r="16" spans="1:8" ht="15" customHeight="1" x14ac:dyDescent="0.25">
      <c r="A16" s="239"/>
      <c r="B16" s="287" t="s">
        <v>638</v>
      </c>
      <c r="C16" s="319">
        <v>0</v>
      </c>
      <c r="D16" s="314">
        <v>0</v>
      </c>
      <c r="E16" s="314">
        <f t="shared" si="2"/>
        <v>0</v>
      </c>
      <c r="F16" s="314">
        <v>0</v>
      </c>
      <c r="G16" s="314">
        <f t="shared" si="3"/>
        <v>0</v>
      </c>
      <c r="H16" s="320">
        <f t="shared" si="1"/>
        <v>0</v>
      </c>
    </row>
    <row r="17" spans="1:8" ht="15" customHeight="1" x14ac:dyDescent="0.25">
      <c r="A17" s="239" t="s">
        <v>639</v>
      </c>
      <c r="B17" s="287"/>
      <c r="C17" s="317">
        <f>SUM(C18:C26)</f>
        <v>982216</v>
      </c>
      <c r="D17" s="313">
        <f t="shared" ref="D17:H17" si="4">SUM(D18:D26)</f>
        <v>50000</v>
      </c>
      <c r="E17" s="313">
        <f t="shared" si="4"/>
        <v>1032216</v>
      </c>
      <c r="F17" s="313">
        <f t="shared" si="4"/>
        <v>1138854.5799999998</v>
      </c>
      <c r="G17" s="313">
        <f t="shared" si="4"/>
        <v>1114762.7199999997</v>
      </c>
      <c r="H17" s="318">
        <f t="shared" si="4"/>
        <v>-106638.58000000005</v>
      </c>
    </row>
    <row r="18" spans="1:8" x14ac:dyDescent="0.25">
      <c r="A18" s="239"/>
      <c r="B18" s="287" t="s">
        <v>640</v>
      </c>
      <c r="C18" s="319">
        <v>448600</v>
      </c>
      <c r="D18" s="314">
        <v>20000</v>
      </c>
      <c r="E18" s="314">
        <v>468600</v>
      </c>
      <c r="F18" s="314">
        <v>574293.54</v>
      </c>
      <c r="G18" s="314">
        <v>569116.06999999995</v>
      </c>
      <c r="H18" s="320">
        <f>+E18-F18</f>
        <v>-105693.54000000004</v>
      </c>
    </row>
    <row r="19" spans="1:8" x14ac:dyDescent="0.25">
      <c r="A19" s="239"/>
      <c r="B19" s="287" t="s">
        <v>641</v>
      </c>
      <c r="C19" s="319">
        <v>160000</v>
      </c>
      <c r="D19" s="314">
        <v>40500</v>
      </c>
      <c r="E19" s="314">
        <f>+C19+D19</f>
        <v>200500</v>
      </c>
      <c r="F19" s="314">
        <v>216880.21</v>
      </c>
      <c r="G19" s="314">
        <v>202043.22</v>
      </c>
      <c r="H19" s="320">
        <f>+E19-F19</f>
        <v>-16380.209999999992</v>
      </c>
    </row>
    <row r="20" spans="1:8" x14ac:dyDescent="0.25">
      <c r="A20" s="239"/>
      <c r="B20" s="287" t="s">
        <v>642</v>
      </c>
      <c r="C20" s="319">
        <v>10500</v>
      </c>
      <c r="D20" s="314">
        <v>-10500</v>
      </c>
      <c r="E20" s="314">
        <v>0</v>
      </c>
      <c r="F20" s="314">
        <v>0</v>
      </c>
      <c r="G20" s="314">
        <v>0</v>
      </c>
      <c r="H20" s="320">
        <f t="shared" ref="H20:H80" si="5">+E20-F20</f>
        <v>0</v>
      </c>
    </row>
    <row r="21" spans="1:8" x14ac:dyDescent="0.25">
      <c r="A21" s="239"/>
      <c r="B21" s="287" t="s">
        <v>643</v>
      </c>
      <c r="C21" s="319">
        <v>21551</v>
      </c>
      <c r="D21" s="314">
        <v>0</v>
      </c>
      <c r="E21" s="314">
        <f t="shared" ref="E21:E26" si="6">+C21</f>
        <v>21551</v>
      </c>
      <c r="F21" s="314">
        <v>1261.95</v>
      </c>
      <c r="G21" s="314">
        <v>1261.95</v>
      </c>
      <c r="H21" s="320">
        <f t="shared" si="5"/>
        <v>20289.05</v>
      </c>
    </row>
    <row r="22" spans="1:8" x14ac:dyDescent="0.25">
      <c r="A22" s="239"/>
      <c r="B22" s="287" t="s">
        <v>644</v>
      </c>
      <c r="C22" s="319">
        <v>0</v>
      </c>
      <c r="D22" s="314">
        <v>0</v>
      </c>
      <c r="E22" s="314">
        <f t="shared" si="6"/>
        <v>0</v>
      </c>
      <c r="F22" s="314">
        <f t="shared" ref="F22:G25" si="7">+E22</f>
        <v>0</v>
      </c>
      <c r="G22" s="314">
        <f t="shared" si="7"/>
        <v>0</v>
      </c>
      <c r="H22" s="320">
        <f t="shared" si="5"/>
        <v>0</v>
      </c>
    </row>
    <row r="23" spans="1:8" x14ac:dyDescent="0.25">
      <c r="A23" s="239"/>
      <c r="B23" s="287" t="s">
        <v>645</v>
      </c>
      <c r="C23" s="319">
        <v>133000</v>
      </c>
      <c r="D23" s="314">
        <v>0</v>
      </c>
      <c r="E23" s="314">
        <f t="shared" si="6"/>
        <v>133000</v>
      </c>
      <c r="F23" s="314">
        <v>230959.72</v>
      </c>
      <c r="G23" s="314">
        <v>230959.72</v>
      </c>
      <c r="H23" s="320">
        <f t="shared" si="5"/>
        <v>-97959.72</v>
      </c>
    </row>
    <row r="24" spans="1:8" x14ac:dyDescent="0.25">
      <c r="A24" s="239"/>
      <c r="B24" s="287" t="s">
        <v>646</v>
      </c>
      <c r="C24" s="319">
        <v>150000</v>
      </c>
      <c r="D24" s="314">
        <v>0</v>
      </c>
      <c r="E24" s="314">
        <f t="shared" si="6"/>
        <v>150000</v>
      </c>
      <c r="F24" s="314">
        <v>0</v>
      </c>
      <c r="G24" s="314">
        <f t="shared" si="7"/>
        <v>0</v>
      </c>
      <c r="H24" s="320">
        <f t="shared" si="5"/>
        <v>150000</v>
      </c>
    </row>
    <row r="25" spans="1:8" x14ac:dyDescent="0.25">
      <c r="A25" s="239"/>
      <c r="B25" s="287" t="s">
        <v>647</v>
      </c>
      <c r="C25" s="319">
        <v>0</v>
      </c>
      <c r="D25" s="314">
        <v>0</v>
      </c>
      <c r="E25" s="314">
        <f t="shared" si="6"/>
        <v>0</v>
      </c>
      <c r="F25" s="314">
        <f t="shared" si="7"/>
        <v>0</v>
      </c>
      <c r="G25" s="314">
        <f t="shared" si="7"/>
        <v>0</v>
      </c>
      <c r="H25" s="320">
        <f t="shared" si="5"/>
        <v>0</v>
      </c>
    </row>
    <row r="26" spans="1:8" ht="15" customHeight="1" x14ac:dyDescent="0.25">
      <c r="A26" s="239"/>
      <c r="B26" s="287" t="s">
        <v>648</v>
      </c>
      <c r="C26" s="319">
        <v>58565</v>
      </c>
      <c r="D26" s="314">
        <v>0</v>
      </c>
      <c r="E26" s="314">
        <f t="shared" si="6"/>
        <v>58565</v>
      </c>
      <c r="F26" s="314">
        <v>115459.16</v>
      </c>
      <c r="G26" s="314">
        <v>111381.75999999999</v>
      </c>
      <c r="H26" s="320">
        <f t="shared" si="5"/>
        <v>-56894.16</v>
      </c>
    </row>
    <row r="27" spans="1:8" ht="15" customHeight="1" x14ac:dyDescent="0.25">
      <c r="A27" s="239" t="s">
        <v>649</v>
      </c>
      <c r="B27" s="287"/>
      <c r="C27" s="317">
        <f>SUM(C28:C36)</f>
        <v>2383800</v>
      </c>
      <c r="D27" s="313">
        <f>SUM(D28:D36)</f>
        <v>306455</v>
      </c>
      <c r="E27" s="313">
        <f>SUM(E28:E36)</f>
        <v>2690255</v>
      </c>
      <c r="F27" s="313">
        <f t="shared" ref="F27:G27" si="8">SUM(F28:F36)</f>
        <v>2299313.1800000002</v>
      </c>
      <c r="G27" s="313">
        <f t="shared" si="8"/>
        <v>2288228.3199999998</v>
      </c>
      <c r="H27" s="318">
        <f t="shared" si="5"/>
        <v>390941.81999999983</v>
      </c>
    </row>
    <row r="28" spans="1:8" x14ac:dyDescent="0.25">
      <c r="A28" s="239"/>
      <c r="B28" s="287" t="s">
        <v>650</v>
      </c>
      <c r="C28" s="319">
        <v>282800</v>
      </c>
      <c r="D28" s="314">
        <v>66455</v>
      </c>
      <c r="E28" s="314">
        <f>+C28+D28</f>
        <v>349255</v>
      </c>
      <c r="F28" s="314">
        <v>418605.98</v>
      </c>
      <c r="G28" s="314">
        <f>+F28</f>
        <v>418605.98</v>
      </c>
      <c r="H28" s="320">
        <f t="shared" si="5"/>
        <v>-69350.979999999981</v>
      </c>
    </row>
    <row r="29" spans="1:8" x14ac:dyDescent="0.25">
      <c r="A29" s="239"/>
      <c r="B29" s="287" t="s">
        <v>651</v>
      </c>
      <c r="C29" s="319">
        <v>315000</v>
      </c>
      <c r="D29" s="314">
        <v>0</v>
      </c>
      <c r="E29" s="314">
        <f t="shared" ref="E29:E36" si="9">+C29+D29</f>
        <v>315000</v>
      </c>
      <c r="F29" s="314">
        <v>243117.5</v>
      </c>
      <c r="G29" s="314">
        <v>237832.64</v>
      </c>
      <c r="H29" s="320">
        <f t="shared" si="5"/>
        <v>71882.5</v>
      </c>
    </row>
    <row r="30" spans="1:8" x14ac:dyDescent="0.25">
      <c r="A30" s="239"/>
      <c r="B30" s="287" t="s">
        <v>652</v>
      </c>
      <c r="C30" s="319">
        <v>1030000</v>
      </c>
      <c r="D30" s="314">
        <v>0</v>
      </c>
      <c r="E30" s="314">
        <f t="shared" si="9"/>
        <v>1030000</v>
      </c>
      <c r="F30" s="314">
        <v>943800.93</v>
      </c>
      <c r="G30" s="314">
        <f t="shared" ref="G30:G31" si="10">+F30</f>
        <v>943800.93</v>
      </c>
      <c r="H30" s="320">
        <f t="shared" si="5"/>
        <v>86199.069999999949</v>
      </c>
    </row>
    <row r="31" spans="1:8" x14ac:dyDescent="0.25">
      <c r="A31" s="239"/>
      <c r="B31" s="287" t="s">
        <v>653</v>
      </c>
      <c r="C31" s="319">
        <v>20000</v>
      </c>
      <c r="D31" s="314">
        <v>0</v>
      </c>
      <c r="E31" s="314">
        <f t="shared" si="9"/>
        <v>20000</v>
      </c>
      <c r="F31" s="314">
        <v>89416.97</v>
      </c>
      <c r="G31" s="314">
        <f t="shared" si="10"/>
        <v>89416.97</v>
      </c>
      <c r="H31" s="320">
        <f t="shared" si="5"/>
        <v>-69416.97</v>
      </c>
    </row>
    <row r="32" spans="1:8" x14ac:dyDescent="0.25">
      <c r="A32" s="239"/>
      <c r="B32" s="287" t="s">
        <v>654</v>
      </c>
      <c r="C32" s="319">
        <v>522000</v>
      </c>
      <c r="D32" s="314">
        <v>200000</v>
      </c>
      <c r="E32" s="314">
        <f t="shared" si="9"/>
        <v>722000</v>
      </c>
      <c r="F32" s="314">
        <v>428560.59</v>
      </c>
      <c r="G32" s="314">
        <v>422760.59</v>
      </c>
      <c r="H32" s="320">
        <f t="shared" si="5"/>
        <v>293439.40999999997</v>
      </c>
    </row>
    <row r="33" spans="1:8" x14ac:dyDescent="0.25">
      <c r="A33" s="239"/>
      <c r="B33" s="287" t="s">
        <v>655</v>
      </c>
      <c r="C33" s="319">
        <v>108000</v>
      </c>
      <c r="D33" s="314">
        <v>0</v>
      </c>
      <c r="E33" s="314">
        <f t="shared" si="9"/>
        <v>108000</v>
      </c>
      <c r="F33" s="314">
        <v>11600</v>
      </c>
      <c r="G33" s="314">
        <v>11600</v>
      </c>
      <c r="H33" s="320">
        <f t="shared" si="5"/>
        <v>96400</v>
      </c>
    </row>
    <row r="34" spans="1:8" x14ac:dyDescent="0.25">
      <c r="A34" s="239"/>
      <c r="B34" s="287" t="s">
        <v>656</v>
      </c>
      <c r="C34" s="319">
        <v>46000</v>
      </c>
      <c r="D34" s="314">
        <v>40000</v>
      </c>
      <c r="E34" s="314">
        <f t="shared" si="9"/>
        <v>86000</v>
      </c>
      <c r="F34" s="314">
        <v>45180.11</v>
      </c>
      <c r="G34" s="314">
        <v>45180.11</v>
      </c>
      <c r="H34" s="320">
        <f t="shared" si="5"/>
        <v>40819.89</v>
      </c>
    </row>
    <row r="35" spans="1:8" x14ac:dyDescent="0.25">
      <c r="A35" s="239"/>
      <c r="B35" s="287" t="s">
        <v>657</v>
      </c>
      <c r="C35" s="319">
        <v>60000</v>
      </c>
      <c r="D35" s="314">
        <v>0</v>
      </c>
      <c r="E35" s="314">
        <f t="shared" si="9"/>
        <v>60000</v>
      </c>
      <c r="F35" s="314">
        <v>47787.31</v>
      </c>
      <c r="G35" s="314">
        <v>47787.31</v>
      </c>
      <c r="H35" s="320">
        <f t="shared" si="5"/>
        <v>12212.690000000002</v>
      </c>
    </row>
    <row r="36" spans="1:8" ht="15" customHeight="1" x14ac:dyDescent="0.25">
      <c r="A36" s="239"/>
      <c r="B36" s="287" t="s">
        <v>658</v>
      </c>
      <c r="C36" s="319">
        <v>0</v>
      </c>
      <c r="D36" s="314">
        <v>0</v>
      </c>
      <c r="E36" s="314">
        <f t="shared" si="9"/>
        <v>0</v>
      </c>
      <c r="F36" s="314">
        <v>71243.789999999994</v>
      </c>
      <c r="G36" s="314">
        <v>71243.789999999994</v>
      </c>
      <c r="H36" s="320">
        <f t="shared" si="5"/>
        <v>-71243.789999999994</v>
      </c>
    </row>
    <row r="37" spans="1:8" ht="15" customHeight="1" x14ac:dyDescent="0.25">
      <c r="A37" s="239" t="s">
        <v>659</v>
      </c>
      <c r="B37" s="287"/>
      <c r="C37" s="317">
        <f t="shared" ref="C37:G37" si="11">+C38+C39+C40+C41+C42+C43+C44+C45+C46</f>
        <v>41749738</v>
      </c>
      <c r="D37" s="313">
        <f t="shared" si="11"/>
        <v>0</v>
      </c>
      <c r="E37" s="313">
        <f t="shared" si="11"/>
        <v>41749738</v>
      </c>
      <c r="F37" s="313">
        <f>+F38+F39+F40+F41+F42+F43+F44+F45+F46</f>
        <v>31622626.809999999</v>
      </c>
      <c r="G37" s="313">
        <f t="shared" si="11"/>
        <v>31622626.809999999</v>
      </c>
      <c r="H37" s="318">
        <f t="shared" si="5"/>
        <v>10127111.190000001</v>
      </c>
    </row>
    <row r="38" spans="1:8" x14ac:dyDescent="0.25">
      <c r="A38" s="239"/>
      <c r="B38" s="287" t="s">
        <v>660</v>
      </c>
      <c r="C38" s="319">
        <v>41749738</v>
      </c>
      <c r="D38" s="314">
        <v>0</v>
      </c>
      <c r="E38" s="314">
        <f t="shared" ref="E38:G69" si="12">+C38+D38</f>
        <v>41749738</v>
      </c>
      <c r="F38" s="314">
        <v>31622626.809999999</v>
      </c>
      <c r="G38" s="314">
        <v>31622626.809999999</v>
      </c>
      <c r="H38" s="320">
        <f t="shared" si="5"/>
        <v>10127111.190000001</v>
      </c>
    </row>
    <row r="39" spans="1:8" x14ac:dyDescent="0.25">
      <c r="A39" s="239"/>
      <c r="B39" s="287" t="s">
        <v>661</v>
      </c>
      <c r="C39" s="319">
        <v>0</v>
      </c>
      <c r="D39" s="314">
        <v>0</v>
      </c>
      <c r="E39" s="314">
        <f t="shared" si="12"/>
        <v>0</v>
      </c>
      <c r="F39" s="314">
        <v>0</v>
      </c>
      <c r="G39" s="314">
        <v>0</v>
      </c>
      <c r="H39" s="320">
        <f t="shared" si="5"/>
        <v>0</v>
      </c>
    </row>
    <row r="40" spans="1:8" ht="15.75" thickBot="1" x14ac:dyDescent="0.3">
      <c r="A40" s="256"/>
      <c r="B40" s="257" t="s">
        <v>662</v>
      </c>
      <c r="C40" s="325">
        <v>0</v>
      </c>
      <c r="D40" s="326">
        <v>0</v>
      </c>
      <c r="E40" s="326">
        <f t="shared" si="12"/>
        <v>0</v>
      </c>
      <c r="F40" s="326">
        <v>0</v>
      </c>
      <c r="G40" s="326">
        <v>0</v>
      </c>
      <c r="H40" s="327">
        <f t="shared" si="5"/>
        <v>0</v>
      </c>
    </row>
    <row r="41" spans="1:8" x14ac:dyDescent="0.25">
      <c r="A41" s="239"/>
      <c r="B41" s="287" t="s">
        <v>663</v>
      </c>
      <c r="C41" s="319">
        <v>0</v>
      </c>
      <c r="D41" s="314">
        <v>0</v>
      </c>
      <c r="E41" s="314">
        <f t="shared" si="12"/>
        <v>0</v>
      </c>
      <c r="F41" s="314">
        <v>0</v>
      </c>
      <c r="G41" s="314">
        <v>0</v>
      </c>
      <c r="H41" s="320">
        <f t="shared" si="5"/>
        <v>0</v>
      </c>
    </row>
    <row r="42" spans="1:8" x14ac:dyDescent="0.25">
      <c r="A42" s="239"/>
      <c r="B42" s="287" t="s">
        <v>664</v>
      </c>
      <c r="C42" s="319">
        <v>0</v>
      </c>
      <c r="D42" s="314">
        <v>0</v>
      </c>
      <c r="E42" s="314">
        <f t="shared" si="12"/>
        <v>0</v>
      </c>
      <c r="F42" s="314">
        <v>0</v>
      </c>
      <c r="G42" s="314">
        <v>0</v>
      </c>
      <c r="H42" s="320">
        <f t="shared" si="5"/>
        <v>0</v>
      </c>
    </row>
    <row r="43" spans="1:8" x14ac:dyDescent="0.25">
      <c r="A43" s="239"/>
      <c r="B43" s="287" t="s">
        <v>665</v>
      </c>
      <c r="C43" s="319">
        <v>0</v>
      </c>
      <c r="D43" s="314">
        <v>0</v>
      </c>
      <c r="E43" s="314">
        <f t="shared" si="12"/>
        <v>0</v>
      </c>
      <c r="F43" s="314">
        <v>0</v>
      </c>
      <c r="G43" s="314">
        <v>0</v>
      </c>
      <c r="H43" s="320">
        <f t="shared" si="5"/>
        <v>0</v>
      </c>
    </row>
    <row r="44" spans="1:8" x14ac:dyDescent="0.25">
      <c r="A44" s="239"/>
      <c r="B44" s="287" t="s">
        <v>666</v>
      </c>
      <c r="C44" s="319">
        <v>0</v>
      </c>
      <c r="D44" s="314">
        <v>0</v>
      </c>
      <c r="E44" s="314">
        <f t="shared" si="12"/>
        <v>0</v>
      </c>
      <c r="F44" s="314">
        <v>0</v>
      </c>
      <c r="G44" s="314">
        <v>0</v>
      </c>
      <c r="H44" s="320">
        <f t="shared" si="5"/>
        <v>0</v>
      </c>
    </row>
    <row r="45" spans="1:8" x14ac:dyDescent="0.25">
      <c r="A45" s="239"/>
      <c r="B45" s="287" t="s">
        <v>667</v>
      </c>
      <c r="C45" s="319">
        <v>0</v>
      </c>
      <c r="D45" s="314">
        <v>0</v>
      </c>
      <c r="E45" s="314">
        <f t="shared" si="12"/>
        <v>0</v>
      </c>
      <c r="F45" s="314">
        <v>0</v>
      </c>
      <c r="G45" s="314">
        <v>0</v>
      </c>
      <c r="H45" s="320">
        <f t="shared" si="5"/>
        <v>0</v>
      </c>
    </row>
    <row r="46" spans="1:8" ht="15" customHeight="1" x14ac:dyDescent="0.25">
      <c r="A46" s="239"/>
      <c r="B46" s="287" t="s">
        <v>668</v>
      </c>
      <c r="C46" s="319">
        <v>0</v>
      </c>
      <c r="D46" s="314">
        <v>0</v>
      </c>
      <c r="E46" s="314">
        <f t="shared" si="12"/>
        <v>0</v>
      </c>
      <c r="F46" s="314">
        <v>0</v>
      </c>
      <c r="G46" s="314">
        <v>0</v>
      </c>
      <c r="H46" s="320">
        <f t="shared" si="5"/>
        <v>0</v>
      </c>
    </row>
    <row r="47" spans="1:8" ht="15" customHeight="1" x14ac:dyDescent="0.25">
      <c r="A47" s="239" t="s">
        <v>669</v>
      </c>
      <c r="B47" s="287"/>
      <c r="C47" s="317">
        <f>SUM(C48:C56)</f>
        <v>710000</v>
      </c>
      <c r="D47" s="313">
        <f t="shared" ref="D47:H47" si="13">SUM(D48:D56)</f>
        <v>0</v>
      </c>
      <c r="E47" s="313">
        <f t="shared" si="13"/>
        <v>710000</v>
      </c>
      <c r="F47" s="313">
        <f t="shared" si="13"/>
        <v>252342.68</v>
      </c>
      <c r="G47" s="313">
        <f t="shared" si="13"/>
        <v>252342.68</v>
      </c>
      <c r="H47" s="318">
        <f t="shared" si="13"/>
        <v>457657.32</v>
      </c>
    </row>
    <row r="48" spans="1:8" x14ac:dyDescent="0.25">
      <c r="A48" s="239"/>
      <c r="B48" s="287" t="s">
        <v>670</v>
      </c>
      <c r="C48" s="319">
        <v>330000</v>
      </c>
      <c r="D48" s="314">
        <v>0</v>
      </c>
      <c r="E48" s="314">
        <f>+C48</f>
        <v>330000</v>
      </c>
      <c r="F48" s="314">
        <v>244187.88</v>
      </c>
      <c r="G48" s="314">
        <f>+F48</f>
        <v>244187.88</v>
      </c>
      <c r="H48" s="320">
        <f t="shared" si="5"/>
        <v>85812.12</v>
      </c>
    </row>
    <row r="49" spans="1:8" x14ac:dyDescent="0.25">
      <c r="A49" s="239"/>
      <c r="B49" s="287" t="s">
        <v>671</v>
      </c>
      <c r="C49" s="319">
        <v>0</v>
      </c>
      <c r="D49" s="314">
        <v>0</v>
      </c>
      <c r="E49" s="314">
        <f t="shared" si="12"/>
        <v>0</v>
      </c>
      <c r="F49" s="314">
        <v>0</v>
      </c>
      <c r="G49" s="314">
        <f>+F49</f>
        <v>0</v>
      </c>
      <c r="H49" s="320">
        <f t="shared" si="5"/>
        <v>0</v>
      </c>
    </row>
    <row r="50" spans="1:8" x14ac:dyDescent="0.25">
      <c r="A50" s="239"/>
      <c r="B50" s="287" t="s">
        <v>672</v>
      </c>
      <c r="C50" s="319">
        <v>0</v>
      </c>
      <c r="D50" s="314">
        <v>0</v>
      </c>
      <c r="E50" s="314">
        <f t="shared" si="12"/>
        <v>0</v>
      </c>
      <c r="F50" s="314">
        <v>0</v>
      </c>
      <c r="G50" s="314">
        <v>0</v>
      </c>
      <c r="H50" s="320">
        <f t="shared" si="5"/>
        <v>0</v>
      </c>
    </row>
    <row r="51" spans="1:8" x14ac:dyDescent="0.25">
      <c r="A51" s="239"/>
      <c r="B51" s="287" t="s">
        <v>673</v>
      </c>
      <c r="C51" s="319">
        <v>380000</v>
      </c>
      <c r="D51" s="314">
        <v>0</v>
      </c>
      <c r="E51" s="314">
        <f t="shared" si="12"/>
        <v>380000</v>
      </c>
      <c r="F51" s="314">
        <v>0</v>
      </c>
      <c r="G51" s="314">
        <f>+F51</f>
        <v>0</v>
      </c>
      <c r="H51" s="320">
        <f t="shared" si="5"/>
        <v>380000</v>
      </c>
    </row>
    <row r="52" spans="1:8" x14ac:dyDescent="0.25">
      <c r="A52" s="239"/>
      <c r="B52" s="287" t="s">
        <v>674</v>
      </c>
      <c r="C52" s="319">
        <v>0</v>
      </c>
      <c r="D52" s="314">
        <v>0</v>
      </c>
      <c r="E52" s="314">
        <f t="shared" si="12"/>
        <v>0</v>
      </c>
      <c r="F52" s="314">
        <v>0</v>
      </c>
      <c r="G52" s="314">
        <v>0</v>
      </c>
      <c r="H52" s="320">
        <f t="shared" si="5"/>
        <v>0</v>
      </c>
    </row>
    <row r="53" spans="1:8" x14ac:dyDescent="0.25">
      <c r="A53" s="239"/>
      <c r="B53" s="287" t="s">
        <v>675</v>
      </c>
      <c r="C53" s="319">
        <v>0</v>
      </c>
      <c r="D53" s="314">
        <v>0</v>
      </c>
      <c r="E53" s="314">
        <f t="shared" si="12"/>
        <v>0</v>
      </c>
      <c r="F53" s="314">
        <v>0</v>
      </c>
      <c r="G53" s="314">
        <f>+F53</f>
        <v>0</v>
      </c>
      <c r="H53" s="320">
        <f t="shared" si="5"/>
        <v>0</v>
      </c>
    </row>
    <row r="54" spans="1:8" x14ac:dyDescent="0.25">
      <c r="A54" s="239"/>
      <c r="B54" s="287" t="s">
        <v>676</v>
      </c>
      <c r="C54" s="319">
        <v>0</v>
      </c>
      <c r="D54" s="314">
        <v>0</v>
      </c>
      <c r="E54" s="314">
        <f t="shared" si="12"/>
        <v>0</v>
      </c>
      <c r="F54" s="314">
        <v>0</v>
      </c>
      <c r="G54" s="314">
        <v>0</v>
      </c>
      <c r="H54" s="320">
        <f t="shared" si="5"/>
        <v>0</v>
      </c>
    </row>
    <row r="55" spans="1:8" x14ac:dyDescent="0.25">
      <c r="A55" s="239"/>
      <c r="B55" s="287" t="s">
        <v>677</v>
      </c>
      <c r="C55" s="319">
        <v>0</v>
      </c>
      <c r="D55" s="314">
        <v>0</v>
      </c>
      <c r="E55" s="314">
        <f t="shared" si="12"/>
        <v>0</v>
      </c>
      <c r="F55" s="314">
        <v>0</v>
      </c>
      <c r="G55" s="314">
        <v>0</v>
      </c>
      <c r="H55" s="320">
        <f t="shared" si="5"/>
        <v>0</v>
      </c>
    </row>
    <row r="56" spans="1:8" ht="15" customHeight="1" x14ac:dyDescent="0.25">
      <c r="A56" s="239"/>
      <c r="B56" s="287" t="s">
        <v>678</v>
      </c>
      <c r="C56" s="319">
        <v>0</v>
      </c>
      <c r="D56" s="314">
        <v>0</v>
      </c>
      <c r="E56" s="314">
        <f t="shared" si="12"/>
        <v>0</v>
      </c>
      <c r="F56" s="314">
        <v>8154.8</v>
      </c>
      <c r="G56" s="314">
        <v>8154.8</v>
      </c>
      <c r="H56" s="320">
        <f t="shared" si="5"/>
        <v>-8154.8</v>
      </c>
    </row>
    <row r="57" spans="1:8" ht="15" customHeight="1" x14ac:dyDescent="0.25">
      <c r="A57" s="239" t="s">
        <v>679</v>
      </c>
      <c r="B57" s="287"/>
      <c r="C57" s="317">
        <v>0</v>
      </c>
      <c r="D57" s="313">
        <v>0</v>
      </c>
      <c r="E57" s="313">
        <f t="shared" si="12"/>
        <v>0</v>
      </c>
      <c r="F57" s="313">
        <v>0</v>
      </c>
      <c r="G57" s="313">
        <v>0</v>
      </c>
      <c r="H57" s="320">
        <f t="shared" si="5"/>
        <v>0</v>
      </c>
    </row>
    <row r="58" spans="1:8" x14ac:dyDescent="0.25">
      <c r="A58" s="239"/>
      <c r="B58" s="287" t="s">
        <v>680</v>
      </c>
      <c r="C58" s="319">
        <v>0</v>
      </c>
      <c r="D58" s="314">
        <v>0</v>
      </c>
      <c r="E58" s="314">
        <f t="shared" si="12"/>
        <v>0</v>
      </c>
      <c r="F58" s="314">
        <v>0</v>
      </c>
      <c r="G58" s="314">
        <v>0</v>
      </c>
      <c r="H58" s="320">
        <f t="shared" si="5"/>
        <v>0</v>
      </c>
    </row>
    <row r="59" spans="1:8" x14ac:dyDescent="0.25">
      <c r="A59" s="239"/>
      <c r="B59" s="287" t="s">
        <v>681</v>
      </c>
      <c r="C59" s="319">
        <v>0</v>
      </c>
      <c r="D59" s="314">
        <v>0</v>
      </c>
      <c r="E59" s="314">
        <f t="shared" si="12"/>
        <v>0</v>
      </c>
      <c r="F59" s="314">
        <v>0</v>
      </c>
      <c r="G59" s="314">
        <v>0</v>
      </c>
      <c r="H59" s="320">
        <f t="shared" si="5"/>
        <v>0</v>
      </c>
    </row>
    <row r="60" spans="1:8" ht="15" customHeight="1" x14ac:dyDescent="0.25">
      <c r="A60" s="239"/>
      <c r="B60" s="287" t="s">
        <v>682</v>
      </c>
      <c r="C60" s="319">
        <v>0</v>
      </c>
      <c r="D60" s="314">
        <v>0</v>
      </c>
      <c r="E60" s="314">
        <f t="shared" si="12"/>
        <v>0</v>
      </c>
      <c r="F60" s="314">
        <v>0</v>
      </c>
      <c r="G60" s="314">
        <v>0</v>
      </c>
      <c r="H60" s="320">
        <f t="shared" si="5"/>
        <v>0</v>
      </c>
    </row>
    <row r="61" spans="1:8" ht="15" customHeight="1" x14ac:dyDescent="0.25">
      <c r="A61" s="239" t="s">
        <v>683</v>
      </c>
      <c r="B61" s="287"/>
      <c r="C61" s="317">
        <v>0</v>
      </c>
      <c r="D61" s="313">
        <v>0</v>
      </c>
      <c r="E61" s="313">
        <f t="shared" si="12"/>
        <v>0</v>
      </c>
      <c r="F61" s="313">
        <v>0</v>
      </c>
      <c r="G61" s="313">
        <v>0</v>
      </c>
      <c r="H61" s="320">
        <f t="shared" si="5"/>
        <v>0</v>
      </c>
    </row>
    <row r="62" spans="1:8" x14ac:dyDescent="0.25">
      <c r="A62" s="239"/>
      <c r="B62" s="287" t="s">
        <v>684</v>
      </c>
      <c r="C62" s="319">
        <v>0</v>
      </c>
      <c r="D62" s="314">
        <v>0</v>
      </c>
      <c r="E62" s="314">
        <f t="shared" si="12"/>
        <v>0</v>
      </c>
      <c r="F62" s="314">
        <v>0</v>
      </c>
      <c r="G62" s="314">
        <v>0</v>
      </c>
      <c r="H62" s="320">
        <f t="shared" si="5"/>
        <v>0</v>
      </c>
    </row>
    <row r="63" spans="1:8" x14ac:dyDescent="0.25">
      <c r="A63" s="239"/>
      <c r="B63" s="287" t="s">
        <v>685</v>
      </c>
      <c r="C63" s="319">
        <v>0</v>
      </c>
      <c r="D63" s="314">
        <v>0</v>
      </c>
      <c r="E63" s="314">
        <f t="shared" si="12"/>
        <v>0</v>
      </c>
      <c r="F63" s="314">
        <v>0</v>
      </c>
      <c r="G63" s="314">
        <v>0</v>
      </c>
      <c r="H63" s="320">
        <f t="shared" si="5"/>
        <v>0</v>
      </c>
    </row>
    <row r="64" spans="1:8" x14ac:dyDescent="0.25">
      <c r="A64" s="239"/>
      <c r="B64" s="287" t="s">
        <v>686</v>
      </c>
      <c r="C64" s="319">
        <v>0</v>
      </c>
      <c r="D64" s="314">
        <v>0</v>
      </c>
      <c r="E64" s="314">
        <f t="shared" si="12"/>
        <v>0</v>
      </c>
      <c r="F64" s="314">
        <v>0</v>
      </c>
      <c r="G64" s="314">
        <v>0</v>
      </c>
      <c r="H64" s="320">
        <f t="shared" si="5"/>
        <v>0</v>
      </c>
    </row>
    <row r="65" spans="1:8" x14ac:dyDescent="0.25">
      <c r="A65" s="239"/>
      <c r="B65" s="287" t="s">
        <v>687</v>
      </c>
      <c r="C65" s="319">
        <v>0</v>
      </c>
      <c r="D65" s="314">
        <v>0</v>
      </c>
      <c r="E65" s="314">
        <f t="shared" si="12"/>
        <v>0</v>
      </c>
      <c r="F65" s="314">
        <v>0</v>
      </c>
      <c r="G65" s="314">
        <v>0</v>
      </c>
      <c r="H65" s="320">
        <f t="shared" si="5"/>
        <v>0</v>
      </c>
    </row>
    <row r="66" spans="1:8" x14ac:dyDescent="0.25">
      <c r="A66" s="239"/>
      <c r="B66" s="287" t="s">
        <v>688</v>
      </c>
      <c r="C66" s="319">
        <v>0</v>
      </c>
      <c r="D66" s="314">
        <v>0</v>
      </c>
      <c r="E66" s="314">
        <f t="shared" si="12"/>
        <v>0</v>
      </c>
      <c r="F66" s="314">
        <v>0</v>
      </c>
      <c r="G66" s="314">
        <v>0</v>
      </c>
      <c r="H66" s="320">
        <f t="shared" si="5"/>
        <v>0</v>
      </c>
    </row>
    <row r="67" spans="1:8" x14ac:dyDescent="0.25">
      <c r="A67" s="239"/>
      <c r="B67" s="287" t="s">
        <v>689</v>
      </c>
      <c r="C67" s="319">
        <v>0</v>
      </c>
      <c r="D67" s="314">
        <v>0</v>
      </c>
      <c r="E67" s="314">
        <f t="shared" si="12"/>
        <v>0</v>
      </c>
      <c r="F67" s="314">
        <v>0</v>
      </c>
      <c r="G67" s="314">
        <v>0</v>
      </c>
      <c r="H67" s="320">
        <f t="shared" si="5"/>
        <v>0</v>
      </c>
    </row>
    <row r="68" spans="1:8" ht="15" customHeight="1" x14ac:dyDescent="0.25">
      <c r="A68" s="239"/>
      <c r="B68" s="287" t="s">
        <v>690</v>
      </c>
      <c r="C68" s="319">
        <v>0</v>
      </c>
      <c r="D68" s="314">
        <v>0</v>
      </c>
      <c r="E68" s="314">
        <f t="shared" si="12"/>
        <v>0</v>
      </c>
      <c r="F68" s="314">
        <v>0</v>
      </c>
      <c r="G68" s="314">
        <v>0</v>
      </c>
      <c r="H68" s="320">
        <f t="shared" si="5"/>
        <v>0</v>
      </c>
    </row>
    <row r="69" spans="1:8" ht="15" customHeight="1" x14ac:dyDescent="0.25">
      <c r="A69" s="239" t="s">
        <v>691</v>
      </c>
      <c r="B69" s="287"/>
      <c r="C69" s="317">
        <v>0</v>
      </c>
      <c r="D69" s="313">
        <v>0</v>
      </c>
      <c r="E69" s="313">
        <f t="shared" si="12"/>
        <v>0</v>
      </c>
      <c r="F69" s="313">
        <f t="shared" si="12"/>
        <v>0</v>
      </c>
      <c r="G69" s="313">
        <f t="shared" si="12"/>
        <v>0</v>
      </c>
      <c r="H69" s="320">
        <f t="shared" si="5"/>
        <v>0</v>
      </c>
    </row>
    <row r="70" spans="1:8" x14ac:dyDescent="0.25">
      <c r="A70" s="239"/>
      <c r="B70" s="287" t="s">
        <v>692</v>
      </c>
      <c r="C70" s="319">
        <v>0</v>
      </c>
      <c r="D70" s="314">
        <v>0</v>
      </c>
      <c r="E70" s="314">
        <f t="shared" ref="E70:G80" si="14">+C70+D70</f>
        <v>0</v>
      </c>
      <c r="F70" s="314">
        <v>0</v>
      </c>
      <c r="G70" s="314">
        <v>0</v>
      </c>
      <c r="H70" s="320">
        <f t="shared" si="5"/>
        <v>0</v>
      </c>
    </row>
    <row r="71" spans="1:8" x14ac:dyDescent="0.25">
      <c r="A71" s="239"/>
      <c r="B71" s="287" t="s">
        <v>693</v>
      </c>
      <c r="C71" s="319">
        <v>0</v>
      </c>
      <c r="D71" s="314">
        <v>0</v>
      </c>
      <c r="E71" s="314">
        <f t="shared" si="14"/>
        <v>0</v>
      </c>
      <c r="F71" s="314">
        <v>0</v>
      </c>
      <c r="G71" s="314">
        <v>0</v>
      </c>
      <c r="H71" s="320">
        <f t="shared" si="5"/>
        <v>0</v>
      </c>
    </row>
    <row r="72" spans="1:8" ht="15" customHeight="1" thickBot="1" x14ac:dyDescent="0.3">
      <c r="A72" s="256"/>
      <c r="B72" s="257" t="s">
        <v>694</v>
      </c>
      <c r="C72" s="319">
        <v>0</v>
      </c>
      <c r="D72" s="314">
        <v>0</v>
      </c>
      <c r="E72" s="314">
        <f t="shared" si="14"/>
        <v>0</v>
      </c>
      <c r="F72" s="314">
        <v>0</v>
      </c>
      <c r="G72" s="314">
        <v>0</v>
      </c>
      <c r="H72" s="320">
        <f t="shared" si="5"/>
        <v>0</v>
      </c>
    </row>
    <row r="73" spans="1:8" ht="15" customHeight="1" x14ac:dyDescent="0.25">
      <c r="A73" s="239" t="s">
        <v>695</v>
      </c>
      <c r="B73" s="287"/>
      <c r="C73" s="322">
        <v>0</v>
      </c>
      <c r="D73" s="323">
        <v>0</v>
      </c>
      <c r="E73" s="323">
        <f t="shared" si="14"/>
        <v>0</v>
      </c>
      <c r="F73" s="323">
        <f t="shared" si="14"/>
        <v>0</v>
      </c>
      <c r="G73" s="323">
        <f t="shared" si="14"/>
        <v>0</v>
      </c>
      <c r="H73" s="324">
        <f t="shared" si="5"/>
        <v>0</v>
      </c>
    </row>
    <row r="74" spans="1:8" x14ac:dyDescent="0.25">
      <c r="A74" s="239"/>
      <c r="B74" s="287" t="s">
        <v>696</v>
      </c>
      <c r="C74" s="319">
        <v>0</v>
      </c>
      <c r="D74" s="314">
        <v>0</v>
      </c>
      <c r="E74" s="314">
        <f t="shared" si="14"/>
        <v>0</v>
      </c>
      <c r="F74" s="314">
        <v>0</v>
      </c>
      <c r="G74" s="314">
        <v>0</v>
      </c>
      <c r="H74" s="320">
        <f t="shared" si="5"/>
        <v>0</v>
      </c>
    </row>
    <row r="75" spans="1:8" x14ac:dyDescent="0.25">
      <c r="A75" s="239"/>
      <c r="B75" s="287" t="s">
        <v>697</v>
      </c>
      <c r="C75" s="319">
        <v>0</v>
      </c>
      <c r="D75" s="314">
        <v>0</v>
      </c>
      <c r="E75" s="314">
        <f t="shared" si="14"/>
        <v>0</v>
      </c>
      <c r="F75" s="314">
        <v>0</v>
      </c>
      <c r="G75" s="314">
        <v>0</v>
      </c>
      <c r="H75" s="320">
        <f t="shared" si="5"/>
        <v>0</v>
      </c>
    </row>
    <row r="76" spans="1:8" x14ac:dyDescent="0.25">
      <c r="A76" s="239"/>
      <c r="B76" s="287" t="s">
        <v>698</v>
      </c>
      <c r="C76" s="319">
        <v>0</v>
      </c>
      <c r="D76" s="314">
        <v>0</v>
      </c>
      <c r="E76" s="314">
        <f t="shared" si="14"/>
        <v>0</v>
      </c>
      <c r="F76" s="314">
        <v>0</v>
      </c>
      <c r="G76" s="314">
        <v>0</v>
      </c>
      <c r="H76" s="320">
        <f t="shared" si="5"/>
        <v>0</v>
      </c>
    </row>
    <row r="77" spans="1:8" x14ac:dyDescent="0.25">
      <c r="A77" s="239"/>
      <c r="B77" s="287" t="s">
        <v>699</v>
      </c>
      <c r="C77" s="319">
        <v>0</v>
      </c>
      <c r="D77" s="314">
        <v>0</v>
      </c>
      <c r="E77" s="314">
        <f t="shared" si="14"/>
        <v>0</v>
      </c>
      <c r="F77" s="314">
        <v>0</v>
      </c>
      <c r="G77" s="314">
        <v>0</v>
      </c>
      <c r="H77" s="320">
        <f t="shared" si="5"/>
        <v>0</v>
      </c>
    </row>
    <row r="78" spans="1:8" x14ac:dyDescent="0.25">
      <c r="A78" s="239"/>
      <c r="B78" s="287" t="s">
        <v>700</v>
      </c>
      <c r="C78" s="319">
        <v>0</v>
      </c>
      <c r="D78" s="314">
        <v>0</v>
      </c>
      <c r="E78" s="314">
        <f t="shared" si="14"/>
        <v>0</v>
      </c>
      <c r="F78" s="314">
        <v>0</v>
      </c>
      <c r="G78" s="314">
        <v>0</v>
      </c>
      <c r="H78" s="320">
        <f t="shared" si="5"/>
        <v>0</v>
      </c>
    </row>
    <row r="79" spans="1:8" x14ac:dyDescent="0.25">
      <c r="A79" s="239"/>
      <c r="B79" s="287" t="s">
        <v>701</v>
      </c>
      <c r="C79" s="319">
        <v>0</v>
      </c>
      <c r="D79" s="314">
        <v>0</v>
      </c>
      <c r="E79" s="314">
        <f t="shared" si="14"/>
        <v>0</v>
      </c>
      <c r="F79" s="314">
        <v>0</v>
      </c>
      <c r="G79" s="314">
        <v>0</v>
      </c>
      <c r="H79" s="320">
        <f t="shared" si="5"/>
        <v>0</v>
      </c>
    </row>
    <row r="80" spans="1:8" ht="15.75" thickBot="1" x14ac:dyDescent="0.3">
      <c r="A80" s="256"/>
      <c r="B80" s="257" t="s">
        <v>702</v>
      </c>
      <c r="C80" s="325">
        <v>0</v>
      </c>
      <c r="D80" s="326">
        <v>0</v>
      </c>
      <c r="E80" s="326">
        <f t="shared" si="14"/>
        <v>0</v>
      </c>
      <c r="F80" s="326">
        <v>0</v>
      </c>
      <c r="G80" s="326">
        <v>0</v>
      </c>
      <c r="H80" s="327">
        <f t="shared" si="5"/>
        <v>0</v>
      </c>
    </row>
    <row r="81" spans="1:10" ht="15.75" thickBot="1" x14ac:dyDescent="0.3">
      <c r="A81" s="332"/>
      <c r="B81" s="333" t="s">
        <v>703</v>
      </c>
      <c r="C81" s="585">
        <f>+C37+C27+C17+C9+C47</f>
        <v>55224135</v>
      </c>
      <c r="D81" s="585">
        <f t="shared" ref="D81:H81" si="15">+D37+D27+D17+D9+D47</f>
        <v>856648</v>
      </c>
      <c r="E81" s="585">
        <f t="shared" si="15"/>
        <v>56080783</v>
      </c>
      <c r="F81" s="585">
        <f t="shared" si="15"/>
        <v>45923925.25</v>
      </c>
      <c r="G81" s="585">
        <f t="shared" si="15"/>
        <v>45724641.367999993</v>
      </c>
      <c r="H81" s="585">
        <f t="shared" si="15"/>
        <v>10156857.750000002</v>
      </c>
    </row>
    <row r="82" spans="1:10" ht="15.75" thickBot="1" x14ac:dyDescent="0.3">
      <c r="A82" s="506"/>
      <c r="B82" s="506"/>
      <c r="C82" s="291"/>
      <c r="D82" s="291"/>
      <c r="E82" s="291"/>
      <c r="F82" s="291"/>
      <c r="G82" s="291"/>
      <c r="H82" s="292"/>
    </row>
    <row r="83" spans="1:10" x14ac:dyDescent="0.25">
      <c r="A83" s="504"/>
      <c r="B83" s="507"/>
      <c r="C83" s="293"/>
      <c r="D83" s="293"/>
      <c r="E83" s="293"/>
      <c r="F83" s="293"/>
      <c r="G83" s="293"/>
      <c r="H83" s="262"/>
      <c r="J83" s="134"/>
    </row>
    <row r="84" spans="1:10" x14ac:dyDescent="0.25">
      <c r="A84" s="411" t="s">
        <v>375</v>
      </c>
      <c r="B84" s="412"/>
      <c r="C84" s="261">
        <v>0</v>
      </c>
      <c r="D84" s="261">
        <v>0</v>
      </c>
      <c r="E84" s="261">
        <v>0</v>
      </c>
      <c r="F84" s="261">
        <v>0</v>
      </c>
      <c r="G84" s="261">
        <v>0</v>
      </c>
      <c r="H84" s="261">
        <v>0</v>
      </c>
    </row>
    <row r="85" spans="1:10" x14ac:dyDescent="0.25">
      <c r="A85" s="494" t="s">
        <v>302</v>
      </c>
      <c r="B85" s="480"/>
      <c r="C85" s="261">
        <v>0</v>
      </c>
      <c r="D85" s="261">
        <v>0</v>
      </c>
      <c r="E85" s="261">
        <v>0</v>
      </c>
      <c r="F85" s="261">
        <v>0</v>
      </c>
      <c r="G85" s="261">
        <v>0</v>
      </c>
      <c r="H85" s="261">
        <v>0</v>
      </c>
    </row>
    <row r="86" spans="1:10" x14ac:dyDescent="0.25">
      <c r="A86" s="239"/>
      <c r="B86" s="224" t="s">
        <v>303</v>
      </c>
      <c r="C86" s="261">
        <v>0</v>
      </c>
      <c r="D86" s="261">
        <v>0</v>
      </c>
      <c r="E86" s="261">
        <v>0</v>
      </c>
      <c r="F86" s="261">
        <v>0</v>
      </c>
      <c r="G86" s="261">
        <v>0</v>
      </c>
      <c r="H86" s="261">
        <v>0</v>
      </c>
    </row>
    <row r="87" spans="1:10" x14ac:dyDescent="0.25">
      <c r="A87" s="239"/>
      <c r="B87" s="224" t="s">
        <v>304</v>
      </c>
      <c r="C87" s="261">
        <v>0</v>
      </c>
      <c r="D87" s="261">
        <v>0</v>
      </c>
      <c r="E87" s="261">
        <v>0</v>
      </c>
      <c r="F87" s="261">
        <v>0</v>
      </c>
      <c r="G87" s="261">
        <v>0</v>
      </c>
      <c r="H87" s="261">
        <v>0</v>
      </c>
    </row>
    <row r="88" spans="1:10" x14ac:dyDescent="0.25">
      <c r="A88" s="239"/>
      <c r="B88" s="224" t="s">
        <v>305</v>
      </c>
      <c r="C88" s="261">
        <v>0</v>
      </c>
      <c r="D88" s="261">
        <v>0</v>
      </c>
      <c r="E88" s="261">
        <v>0</v>
      </c>
      <c r="F88" s="261">
        <v>0</v>
      </c>
      <c r="G88" s="261">
        <v>0</v>
      </c>
      <c r="H88" s="261">
        <v>0</v>
      </c>
    </row>
    <row r="89" spans="1:10" x14ac:dyDescent="0.25">
      <c r="A89" s="239"/>
      <c r="B89" s="311" t="s">
        <v>306</v>
      </c>
      <c r="C89" s="261">
        <v>0</v>
      </c>
      <c r="D89" s="261">
        <v>0</v>
      </c>
      <c r="E89" s="261">
        <v>0</v>
      </c>
      <c r="F89" s="261">
        <v>0</v>
      </c>
      <c r="G89" s="261">
        <v>0</v>
      </c>
      <c r="H89" s="261">
        <v>0</v>
      </c>
    </row>
    <row r="90" spans="1:10" x14ac:dyDescent="0.25">
      <c r="A90" s="239"/>
      <c r="B90" s="224" t="s">
        <v>307</v>
      </c>
      <c r="C90" s="261">
        <v>0</v>
      </c>
      <c r="D90" s="261">
        <v>0</v>
      </c>
      <c r="E90" s="261">
        <v>0</v>
      </c>
      <c r="F90" s="261">
        <v>0</v>
      </c>
      <c r="G90" s="261">
        <v>0</v>
      </c>
      <c r="H90" s="261">
        <v>0</v>
      </c>
    </row>
    <row r="91" spans="1:10" x14ac:dyDescent="0.25">
      <c r="A91" s="239"/>
      <c r="B91" s="224" t="s">
        <v>308</v>
      </c>
      <c r="C91" s="261">
        <v>0</v>
      </c>
      <c r="D91" s="261">
        <v>0</v>
      </c>
      <c r="E91" s="261">
        <v>0</v>
      </c>
      <c r="F91" s="261">
        <v>0</v>
      </c>
      <c r="G91" s="261">
        <v>0</v>
      </c>
      <c r="H91" s="261">
        <v>0</v>
      </c>
    </row>
    <row r="92" spans="1:10" x14ac:dyDescent="0.25">
      <c r="A92" s="239"/>
      <c r="B92" s="224" t="s">
        <v>309</v>
      </c>
      <c r="C92" s="261">
        <v>0</v>
      </c>
      <c r="D92" s="261">
        <v>0</v>
      </c>
      <c r="E92" s="261">
        <v>0</v>
      </c>
      <c r="F92" s="261">
        <v>0</v>
      </c>
      <c r="G92" s="261">
        <v>0</v>
      </c>
      <c r="H92" s="261">
        <v>0</v>
      </c>
    </row>
    <row r="93" spans="1:10" x14ac:dyDescent="0.25">
      <c r="A93" s="494" t="s">
        <v>310</v>
      </c>
      <c r="B93" s="480"/>
      <c r="C93" s="261">
        <v>0</v>
      </c>
      <c r="D93" s="261">
        <v>0</v>
      </c>
      <c r="E93" s="261">
        <v>0</v>
      </c>
      <c r="F93" s="261">
        <v>0</v>
      </c>
      <c r="G93" s="261">
        <v>0</v>
      </c>
      <c r="H93" s="261">
        <v>0</v>
      </c>
    </row>
    <row r="94" spans="1:10" x14ac:dyDescent="0.25">
      <c r="A94" s="239"/>
      <c r="B94" s="224" t="s">
        <v>311</v>
      </c>
      <c r="C94" s="261">
        <v>0</v>
      </c>
      <c r="D94" s="261">
        <v>0</v>
      </c>
      <c r="E94" s="261">
        <v>0</v>
      </c>
      <c r="F94" s="261">
        <v>0</v>
      </c>
      <c r="G94" s="261">
        <v>0</v>
      </c>
      <c r="H94" s="261">
        <v>0</v>
      </c>
    </row>
    <row r="95" spans="1:10" x14ac:dyDescent="0.25">
      <c r="A95" s="239"/>
      <c r="B95" s="224" t="s">
        <v>312</v>
      </c>
      <c r="C95" s="261">
        <v>0</v>
      </c>
      <c r="D95" s="261">
        <v>0</v>
      </c>
      <c r="E95" s="261">
        <v>0</v>
      </c>
      <c r="F95" s="261">
        <v>0</v>
      </c>
      <c r="G95" s="261">
        <v>0</v>
      </c>
      <c r="H95" s="261">
        <v>0</v>
      </c>
    </row>
    <row r="96" spans="1:10" x14ac:dyDescent="0.25">
      <c r="A96" s="239"/>
      <c r="B96" s="224" t="s">
        <v>313</v>
      </c>
      <c r="C96" s="261">
        <v>0</v>
      </c>
      <c r="D96" s="261">
        <v>0</v>
      </c>
      <c r="E96" s="261">
        <v>0</v>
      </c>
      <c r="F96" s="261">
        <v>0</v>
      </c>
      <c r="G96" s="261">
        <v>0</v>
      </c>
      <c r="H96" s="261">
        <v>0</v>
      </c>
    </row>
    <row r="97" spans="1:8" x14ac:dyDescent="0.25">
      <c r="A97" s="239"/>
      <c r="B97" s="224" t="s">
        <v>314</v>
      </c>
      <c r="C97" s="261">
        <v>0</v>
      </c>
      <c r="D97" s="261">
        <v>0</v>
      </c>
      <c r="E97" s="261">
        <v>0</v>
      </c>
      <c r="F97" s="261">
        <v>0</v>
      </c>
      <c r="G97" s="261">
        <v>0</v>
      </c>
      <c r="H97" s="261">
        <v>0</v>
      </c>
    </row>
    <row r="98" spans="1:8" x14ac:dyDescent="0.25">
      <c r="A98" s="239"/>
      <c r="B98" s="224" t="s">
        <v>315</v>
      </c>
      <c r="C98" s="261">
        <v>0</v>
      </c>
      <c r="D98" s="261">
        <v>0</v>
      </c>
      <c r="E98" s="261">
        <v>0</v>
      </c>
      <c r="F98" s="261">
        <v>0</v>
      </c>
      <c r="G98" s="261">
        <v>0</v>
      </c>
      <c r="H98" s="261">
        <v>0</v>
      </c>
    </row>
    <row r="99" spans="1:8" x14ac:dyDescent="0.25">
      <c r="A99" s="239"/>
      <c r="B99" s="224" t="s">
        <v>316</v>
      </c>
      <c r="C99" s="261">
        <v>0</v>
      </c>
      <c r="D99" s="261">
        <v>0</v>
      </c>
      <c r="E99" s="261">
        <v>0</v>
      </c>
      <c r="F99" s="261">
        <v>0</v>
      </c>
      <c r="G99" s="261">
        <v>0</v>
      </c>
      <c r="H99" s="261">
        <v>0</v>
      </c>
    </row>
    <row r="100" spans="1:8" x14ac:dyDescent="0.25">
      <c r="A100" s="239"/>
      <c r="B100" s="224" t="s">
        <v>317</v>
      </c>
      <c r="C100" s="261">
        <v>0</v>
      </c>
      <c r="D100" s="261">
        <v>0</v>
      </c>
      <c r="E100" s="261">
        <v>0</v>
      </c>
      <c r="F100" s="261">
        <v>0</v>
      </c>
      <c r="G100" s="261">
        <v>0</v>
      </c>
      <c r="H100" s="261">
        <v>0</v>
      </c>
    </row>
    <row r="101" spans="1:8" x14ac:dyDescent="0.25">
      <c r="A101" s="239"/>
      <c r="B101" s="224" t="s">
        <v>318</v>
      </c>
      <c r="C101" s="261">
        <v>0</v>
      </c>
      <c r="D101" s="261">
        <v>0</v>
      </c>
      <c r="E101" s="261">
        <v>0</v>
      </c>
      <c r="F101" s="261">
        <v>0</v>
      </c>
      <c r="G101" s="261">
        <v>0</v>
      </c>
      <c r="H101" s="261">
        <v>0</v>
      </c>
    </row>
    <row r="102" spans="1:8" x14ac:dyDescent="0.25">
      <c r="A102" s="239"/>
      <c r="B102" s="224" t="s">
        <v>319</v>
      </c>
      <c r="C102" s="261">
        <v>0</v>
      </c>
      <c r="D102" s="261">
        <v>0</v>
      </c>
      <c r="E102" s="261">
        <v>0</v>
      </c>
      <c r="F102" s="261">
        <v>0</v>
      </c>
      <c r="G102" s="261">
        <v>0</v>
      </c>
      <c r="H102" s="261">
        <v>0</v>
      </c>
    </row>
    <row r="103" spans="1:8" x14ac:dyDescent="0.25">
      <c r="A103" s="494" t="s">
        <v>320</v>
      </c>
      <c r="B103" s="480"/>
      <c r="C103" s="261">
        <v>0</v>
      </c>
      <c r="D103" s="261">
        <v>0</v>
      </c>
      <c r="E103" s="261">
        <v>0</v>
      </c>
      <c r="F103" s="261">
        <v>0</v>
      </c>
      <c r="G103" s="261">
        <v>0</v>
      </c>
      <c r="H103" s="261">
        <v>0</v>
      </c>
    </row>
    <row r="104" spans="1:8" x14ac:dyDescent="0.25">
      <c r="A104" s="239"/>
      <c r="B104" s="224" t="s">
        <v>321</v>
      </c>
      <c r="C104" s="261">
        <v>0</v>
      </c>
      <c r="D104" s="261">
        <v>0</v>
      </c>
      <c r="E104" s="261">
        <v>0</v>
      </c>
      <c r="F104" s="261">
        <v>0</v>
      </c>
      <c r="G104" s="261">
        <v>0</v>
      </c>
      <c r="H104" s="261">
        <v>0</v>
      </c>
    </row>
    <row r="105" spans="1:8" x14ac:dyDescent="0.25">
      <c r="A105" s="239"/>
      <c r="B105" s="224" t="s">
        <v>322</v>
      </c>
      <c r="C105" s="261">
        <v>0</v>
      </c>
      <c r="D105" s="261">
        <v>0</v>
      </c>
      <c r="E105" s="261">
        <v>0</v>
      </c>
      <c r="F105" s="261">
        <v>0</v>
      </c>
      <c r="G105" s="261">
        <v>0</v>
      </c>
      <c r="H105" s="261">
        <v>0</v>
      </c>
    </row>
    <row r="106" spans="1:8" ht="15.75" thickBot="1" x14ac:dyDescent="0.3">
      <c r="A106" s="256"/>
      <c r="B106" s="227" t="s">
        <v>323</v>
      </c>
      <c r="C106" s="265">
        <v>0</v>
      </c>
      <c r="D106" s="265">
        <v>0</v>
      </c>
      <c r="E106" s="265">
        <v>0</v>
      </c>
      <c r="F106" s="265">
        <v>0</v>
      </c>
      <c r="G106" s="265">
        <v>0</v>
      </c>
      <c r="H106" s="265">
        <v>0</v>
      </c>
    </row>
    <row r="107" spans="1:8" x14ac:dyDescent="0.25">
      <c r="A107" s="239"/>
      <c r="B107" s="224" t="s">
        <v>324</v>
      </c>
      <c r="C107" s="261">
        <v>0</v>
      </c>
      <c r="D107" s="261">
        <v>0</v>
      </c>
      <c r="E107" s="261">
        <v>0</v>
      </c>
      <c r="F107" s="261">
        <v>0</v>
      </c>
      <c r="G107" s="261">
        <v>0</v>
      </c>
      <c r="H107" s="261">
        <v>0</v>
      </c>
    </row>
    <row r="108" spans="1:8" x14ac:dyDescent="0.25">
      <c r="A108" s="239"/>
      <c r="B108" s="224" t="s">
        <v>325</v>
      </c>
      <c r="C108" s="261">
        <v>0</v>
      </c>
      <c r="D108" s="261">
        <v>0</v>
      </c>
      <c r="E108" s="261">
        <v>0</v>
      </c>
      <c r="F108" s="261">
        <v>0</v>
      </c>
      <c r="G108" s="261">
        <v>0</v>
      </c>
      <c r="H108" s="261">
        <v>0</v>
      </c>
    </row>
    <row r="109" spans="1:8" x14ac:dyDescent="0.25">
      <c r="A109" s="239"/>
      <c r="B109" s="224" t="s">
        <v>326</v>
      </c>
      <c r="C109" s="261">
        <v>0</v>
      </c>
      <c r="D109" s="261">
        <v>0</v>
      </c>
      <c r="E109" s="261">
        <v>0</v>
      </c>
      <c r="F109" s="261">
        <v>0</v>
      </c>
      <c r="G109" s="261">
        <v>0</v>
      </c>
      <c r="H109" s="261">
        <v>0</v>
      </c>
    </row>
    <row r="110" spans="1:8" x14ac:dyDescent="0.25">
      <c r="A110" s="239"/>
      <c r="B110" s="224" t="s">
        <v>327</v>
      </c>
      <c r="C110" s="261">
        <v>0</v>
      </c>
      <c r="D110" s="261">
        <v>0</v>
      </c>
      <c r="E110" s="261">
        <v>0</v>
      </c>
      <c r="F110" s="261">
        <v>0</v>
      </c>
      <c r="G110" s="261">
        <v>0</v>
      </c>
      <c r="H110" s="261">
        <v>0</v>
      </c>
    </row>
    <row r="111" spans="1:8" x14ac:dyDescent="0.25">
      <c r="A111" s="239"/>
      <c r="B111" s="224" t="s">
        <v>328</v>
      </c>
      <c r="C111" s="261">
        <v>0</v>
      </c>
      <c r="D111" s="261">
        <v>0</v>
      </c>
      <c r="E111" s="261">
        <v>0</v>
      </c>
      <c r="F111" s="261">
        <v>0</v>
      </c>
      <c r="G111" s="261">
        <v>0</v>
      </c>
      <c r="H111" s="261">
        <v>0</v>
      </c>
    </row>
    <row r="112" spans="1:8" x14ac:dyDescent="0.25">
      <c r="A112" s="239"/>
      <c r="B112" s="224" t="s">
        <v>329</v>
      </c>
      <c r="C112" s="261">
        <v>0</v>
      </c>
      <c r="D112" s="261">
        <v>0</v>
      </c>
      <c r="E112" s="261">
        <v>0</v>
      </c>
      <c r="F112" s="261">
        <v>0</v>
      </c>
      <c r="G112" s="261">
        <v>0</v>
      </c>
      <c r="H112" s="261">
        <v>0</v>
      </c>
    </row>
    <row r="113" spans="1:8" x14ac:dyDescent="0.25">
      <c r="A113" s="494" t="s">
        <v>330</v>
      </c>
      <c r="B113" s="480"/>
      <c r="C113" s="261">
        <v>0</v>
      </c>
      <c r="D113" s="261">
        <v>0</v>
      </c>
      <c r="E113" s="261">
        <v>0</v>
      </c>
      <c r="F113" s="261">
        <v>0</v>
      </c>
      <c r="G113" s="261">
        <v>0</v>
      </c>
      <c r="H113" s="261">
        <v>0</v>
      </c>
    </row>
    <row r="114" spans="1:8" x14ac:dyDescent="0.25">
      <c r="A114" s="239"/>
      <c r="B114" s="224" t="s">
        <v>331</v>
      </c>
      <c r="C114" s="261">
        <v>0</v>
      </c>
      <c r="D114" s="261">
        <v>0</v>
      </c>
      <c r="E114" s="261">
        <v>0</v>
      </c>
      <c r="F114" s="261">
        <v>0</v>
      </c>
      <c r="G114" s="261">
        <v>0</v>
      </c>
      <c r="H114" s="261">
        <v>0</v>
      </c>
    </row>
    <row r="115" spans="1:8" x14ac:dyDescent="0.25">
      <c r="A115" s="239"/>
      <c r="B115" s="224" t="s">
        <v>332</v>
      </c>
      <c r="C115" s="261">
        <v>0</v>
      </c>
      <c r="D115" s="261">
        <v>0</v>
      </c>
      <c r="E115" s="261">
        <v>0</v>
      </c>
      <c r="F115" s="261">
        <v>0</v>
      </c>
      <c r="G115" s="261">
        <v>0</v>
      </c>
      <c r="H115" s="261">
        <v>0</v>
      </c>
    </row>
    <row r="116" spans="1:8" x14ac:dyDescent="0.25">
      <c r="A116" s="239"/>
      <c r="B116" s="224" t="s">
        <v>333</v>
      </c>
      <c r="C116" s="261">
        <v>0</v>
      </c>
      <c r="D116" s="261">
        <v>0</v>
      </c>
      <c r="E116" s="261">
        <v>0</v>
      </c>
      <c r="F116" s="261">
        <v>0</v>
      </c>
      <c r="G116" s="261">
        <v>0</v>
      </c>
      <c r="H116" s="261">
        <v>0</v>
      </c>
    </row>
    <row r="117" spans="1:8" x14ac:dyDescent="0.25">
      <c r="A117" s="239"/>
      <c r="B117" s="224" t="s">
        <v>334</v>
      </c>
      <c r="C117" s="261">
        <v>0</v>
      </c>
      <c r="D117" s="261">
        <v>0</v>
      </c>
      <c r="E117" s="261">
        <v>0</v>
      </c>
      <c r="F117" s="261">
        <v>0</v>
      </c>
      <c r="G117" s="261">
        <v>0</v>
      </c>
      <c r="H117" s="261">
        <v>0</v>
      </c>
    </row>
    <row r="118" spans="1:8" x14ac:dyDescent="0.25">
      <c r="A118" s="239"/>
      <c r="B118" s="224" t="s">
        <v>335</v>
      </c>
      <c r="C118" s="261">
        <v>0</v>
      </c>
      <c r="D118" s="261">
        <v>0</v>
      </c>
      <c r="E118" s="261">
        <v>0</v>
      </c>
      <c r="F118" s="261">
        <v>0</v>
      </c>
      <c r="G118" s="261">
        <v>0</v>
      </c>
      <c r="H118" s="261">
        <v>0</v>
      </c>
    </row>
    <row r="119" spans="1:8" x14ac:dyDescent="0.25">
      <c r="A119" s="239"/>
      <c r="B119" s="224" t="s">
        <v>336</v>
      </c>
      <c r="C119" s="261">
        <v>0</v>
      </c>
      <c r="D119" s="261">
        <v>0</v>
      </c>
      <c r="E119" s="261">
        <v>0</v>
      </c>
      <c r="F119" s="261">
        <v>0</v>
      </c>
      <c r="G119" s="261">
        <v>0</v>
      </c>
      <c r="H119" s="261">
        <v>0</v>
      </c>
    </row>
    <row r="120" spans="1:8" x14ac:dyDescent="0.25">
      <c r="A120" s="239"/>
      <c r="B120" s="224" t="s">
        <v>337</v>
      </c>
      <c r="C120" s="261">
        <v>0</v>
      </c>
      <c r="D120" s="261">
        <v>0</v>
      </c>
      <c r="E120" s="261">
        <v>0</v>
      </c>
      <c r="F120" s="261">
        <v>0</v>
      </c>
      <c r="G120" s="261">
        <v>0</v>
      </c>
      <c r="H120" s="261">
        <v>0</v>
      </c>
    </row>
    <row r="121" spans="1:8" x14ac:dyDescent="0.25">
      <c r="A121" s="239"/>
      <c r="B121" s="224" t="s">
        <v>338</v>
      </c>
      <c r="C121" s="261">
        <v>0</v>
      </c>
      <c r="D121" s="261">
        <v>0</v>
      </c>
      <c r="E121" s="261">
        <v>0</v>
      </c>
      <c r="F121" s="261">
        <v>0</v>
      </c>
      <c r="G121" s="261">
        <v>0</v>
      </c>
      <c r="H121" s="261">
        <v>0</v>
      </c>
    </row>
    <row r="122" spans="1:8" x14ac:dyDescent="0.25">
      <c r="A122" s="239"/>
      <c r="B122" s="224" t="s">
        <v>339</v>
      </c>
      <c r="C122" s="261">
        <v>0</v>
      </c>
      <c r="D122" s="261">
        <v>0</v>
      </c>
      <c r="E122" s="261">
        <v>0</v>
      </c>
      <c r="F122" s="261">
        <v>0</v>
      </c>
      <c r="G122" s="261">
        <v>0</v>
      </c>
      <c r="H122" s="261">
        <v>0</v>
      </c>
    </row>
    <row r="123" spans="1:8" x14ac:dyDescent="0.25">
      <c r="A123" s="494" t="s">
        <v>340</v>
      </c>
      <c r="B123" s="480"/>
      <c r="C123" s="261">
        <v>0</v>
      </c>
      <c r="D123" s="261">
        <v>0</v>
      </c>
      <c r="E123" s="261">
        <v>0</v>
      </c>
      <c r="F123" s="261">
        <v>0</v>
      </c>
      <c r="G123" s="261">
        <v>0</v>
      </c>
      <c r="H123" s="261">
        <v>0</v>
      </c>
    </row>
    <row r="124" spans="1:8" x14ac:dyDescent="0.25">
      <c r="A124" s="239"/>
      <c r="B124" s="224" t="s">
        <v>341</v>
      </c>
      <c r="C124" s="261">
        <v>0</v>
      </c>
      <c r="D124" s="261">
        <v>0</v>
      </c>
      <c r="E124" s="261">
        <v>0</v>
      </c>
      <c r="F124" s="261">
        <v>0</v>
      </c>
      <c r="G124" s="261">
        <v>0</v>
      </c>
      <c r="H124" s="261">
        <v>0</v>
      </c>
    </row>
    <row r="125" spans="1:8" x14ac:dyDescent="0.25">
      <c r="A125" s="239"/>
      <c r="B125" s="224" t="s">
        <v>342</v>
      </c>
      <c r="C125" s="261">
        <v>0</v>
      </c>
      <c r="D125" s="261">
        <v>0</v>
      </c>
      <c r="E125" s="261">
        <v>0</v>
      </c>
      <c r="F125" s="261">
        <v>0</v>
      </c>
      <c r="G125" s="261">
        <v>0</v>
      </c>
      <c r="H125" s="261">
        <v>0</v>
      </c>
    </row>
    <row r="126" spans="1:8" x14ac:dyDescent="0.25">
      <c r="A126" s="239"/>
      <c r="B126" s="224" t="s">
        <v>343</v>
      </c>
      <c r="C126" s="261">
        <v>0</v>
      </c>
      <c r="D126" s="261">
        <v>0</v>
      </c>
      <c r="E126" s="261">
        <v>0</v>
      </c>
      <c r="F126" s="261">
        <v>0</v>
      </c>
      <c r="G126" s="261">
        <v>0</v>
      </c>
      <c r="H126" s="261">
        <v>0</v>
      </c>
    </row>
    <row r="127" spans="1:8" x14ac:dyDescent="0.25">
      <c r="A127" s="239"/>
      <c r="B127" s="243" t="s">
        <v>344</v>
      </c>
      <c r="C127" s="261">
        <v>0</v>
      </c>
      <c r="D127" s="261">
        <v>0</v>
      </c>
      <c r="E127" s="261">
        <v>0</v>
      </c>
      <c r="F127" s="261">
        <v>0</v>
      </c>
      <c r="G127" s="261">
        <v>0</v>
      </c>
      <c r="H127" s="261">
        <v>0</v>
      </c>
    </row>
    <row r="128" spans="1:8" x14ac:dyDescent="0.25">
      <c r="A128" s="239"/>
      <c r="B128" s="243" t="s">
        <v>345</v>
      </c>
      <c r="C128" s="261">
        <v>0</v>
      </c>
      <c r="D128" s="261">
        <v>0</v>
      </c>
      <c r="E128" s="261">
        <v>0</v>
      </c>
      <c r="F128" s="261">
        <v>0</v>
      </c>
      <c r="G128" s="261">
        <v>0</v>
      </c>
      <c r="H128" s="261">
        <v>0</v>
      </c>
    </row>
    <row r="129" spans="1:8" x14ac:dyDescent="0.25">
      <c r="A129" s="239"/>
      <c r="B129" s="243" t="s">
        <v>346</v>
      </c>
      <c r="C129" s="261">
        <v>0</v>
      </c>
      <c r="D129" s="261">
        <v>0</v>
      </c>
      <c r="E129" s="261">
        <v>0</v>
      </c>
      <c r="F129" s="261">
        <v>0</v>
      </c>
      <c r="G129" s="261">
        <v>0</v>
      </c>
      <c r="H129" s="261">
        <v>0</v>
      </c>
    </row>
    <row r="130" spans="1:8" x14ac:dyDescent="0.25">
      <c r="A130" s="239"/>
      <c r="B130" s="243" t="s">
        <v>347</v>
      </c>
      <c r="C130" s="261">
        <v>0</v>
      </c>
      <c r="D130" s="261">
        <v>0</v>
      </c>
      <c r="E130" s="261">
        <v>0</v>
      </c>
      <c r="F130" s="261">
        <v>0</v>
      </c>
      <c r="G130" s="261">
        <v>0</v>
      </c>
      <c r="H130" s="261">
        <v>0</v>
      </c>
    </row>
    <row r="131" spans="1:8" x14ac:dyDescent="0.25">
      <c r="A131" s="239"/>
      <c r="B131" s="243" t="s">
        <v>348</v>
      </c>
      <c r="C131" s="261">
        <v>0</v>
      </c>
      <c r="D131" s="261">
        <v>0</v>
      </c>
      <c r="E131" s="261">
        <v>0</v>
      </c>
      <c r="F131" s="261">
        <v>0</v>
      </c>
      <c r="G131" s="261">
        <v>0</v>
      </c>
      <c r="H131" s="261">
        <v>0</v>
      </c>
    </row>
    <row r="132" spans="1:8" x14ac:dyDescent="0.25">
      <c r="A132" s="239"/>
      <c r="B132" s="243" t="s">
        <v>349</v>
      </c>
      <c r="C132" s="261">
        <v>0</v>
      </c>
      <c r="D132" s="261">
        <v>0</v>
      </c>
      <c r="E132" s="261">
        <v>0</v>
      </c>
      <c r="F132" s="261">
        <v>0</v>
      </c>
      <c r="G132" s="261">
        <v>0</v>
      </c>
      <c r="H132" s="261">
        <v>0</v>
      </c>
    </row>
    <row r="133" spans="1:8" x14ac:dyDescent="0.25">
      <c r="A133" s="494" t="s">
        <v>350</v>
      </c>
      <c r="B133" s="480"/>
      <c r="C133" s="261">
        <v>0</v>
      </c>
      <c r="D133" s="261">
        <v>0</v>
      </c>
      <c r="E133" s="261">
        <v>0</v>
      </c>
      <c r="F133" s="261">
        <v>0</v>
      </c>
      <c r="G133" s="261">
        <v>0</v>
      </c>
      <c r="H133" s="261">
        <v>0</v>
      </c>
    </row>
    <row r="134" spans="1:8" x14ac:dyDescent="0.25">
      <c r="A134" s="239"/>
      <c r="B134" s="243" t="s">
        <v>351</v>
      </c>
      <c r="C134" s="261">
        <v>0</v>
      </c>
      <c r="D134" s="261">
        <v>0</v>
      </c>
      <c r="E134" s="261">
        <v>0</v>
      </c>
      <c r="F134" s="261">
        <v>0</v>
      </c>
      <c r="G134" s="261">
        <v>0</v>
      </c>
      <c r="H134" s="261">
        <v>0</v>
      </c>
    </row>
    <row r="135" spans="1:8" x14ac:dyDescent="0.25">
      <c r="A135" s="239"/>
      <c r="B135" s="243" t="s">
        <v>352</v>
      </c>
      <c r="C135" s="261">
        <v>0</v>
      </c>
      <c r="D135" s="261">
        <v>0</v>
      </c>
      <c r="E135" s="261">
        <v>0</v>
      </c>
      <c r="F135" s="261">
        <v>0</v>
      </c>
      <c r="G135" s="261">
        <v>0</v>
      </c>
      <c r="H135" s="261">
        <v>0</v>
      </c>
    </row>
    <row r="136" spans="1:8" x14ac:dyDescent="0.25">
      <c r="A136" s="239"/>
      <c r="B136" s="243" t="s">
        <v>353</v>
      </c>
      <c r="C136" s="261">
        <v>0</v>
      </c>
      <c r="D136" s="261">
        <v>0</v>
      </c>
      <c r="E136" s="261">
        <v>0</v>
      </c>
      <c r="F136" s="261">
        <v>0</v>
      </c>
      <c r="G136" s="261">
        <v>0</v>
      </c>
      <c r="H136" s="261">
        <v>0</v>
      </c>
    </row>
    <row r="137" spans="1:8" x14ac:dyDescent="0.25">
      <c r="A137" s="494" t="s">
        <v>354</v>
      </c>
      <c r="B137" s="480"/>
      <c r="C137" s="261">
        <v>0</v>
      </c>
      <c r="D137" s="261">
        <v>0</v>
      </c>
      <c r="E137" s="261">
        <v>0</v>
      </c>
      <c r="F137" s="261">
        <v>0</v>
      </c>
      <c r="G137" s="261">
        <v>0</v>
      </c>
      <c r="H137" s="261">
        <v>0</v>
      </c>
    </row>
    <row r="138" spans="1:8" x14ac:dyDescent="0.25">
      <c r="A138" s="239"/>
      <c r="B138" s="243" t="s">
        <v>355</v>
      </c>
      <c r="C138" s="261">
        <v>0</v>
      </c>
      <c r="D138" s="261">
        <v>0</v>
      </c>
      <c r="E138" s="261">
        <v>0</v>
      </c>
      <c r="F138" s="261">
        <v>0</v>
      </c>
      <c r="G138" s="261">
        <v>0</v>
      </c>
      <c r="H138" s="261">
        <v>0</v>
      </c>
    </row>
    <row r="139" spans="1:8" ht="15.75" thickBot="1" x14ac:dyDescent="0.3">
      <c r="A139" s="256"/>
      <c r="B139" s="257" t="s">
        <v>356</v>
      </c>
      <c r="C139" s="265">
        <v>0</v>
      </c>
      <c r="D139" s="265">
        <v>0</v>
      </c>
      <c r="E139" s="265">
        <v>0</v>
      </c>
      <c r="F139" s="265">
        <v>0</v>
      </c>
      <c r="G139" s="265">
        <v>0</v>
      </c>
      <c r="H139" s="265">
        <v>0</v>
      </c>
    </row>
    <row r="140" spans="1:8" x14ac:dyDescent="0.25">
      <c r="A140" s="239"/>
      <c r="B140" s="243" t="s">
        <v>357</v>
      </c>
      <c r="C140" s="261">
        <v>0</v>
      </c>
      <c r="D140" s="261">
        <v>0</v>
      </c>
      <c r="E140" s="261">
        <v>0</v>
      </c>
      <c r="F140" s="261">
        <v>0</v>
      </c>
      <c r="G140" s="261">
        <v>0</v>
      </c>
      <c r="H140" s="261">
        <v>0</v>
      </c>
    </row>
    <row r="141" spans="1:8" x14ac:dyDescent="0.25">
      <c r="A141" s="239"/>
      <c r="B141" s="243" t="s">
        <v>358</v>
      </c>
      <c r="C141" s="261">
        <v>0</v>
      </c>
      <c r="D141" s="261">
        <v>0</v>
      </c>
      <c r="E141" s="261">
        <v>0</v>
      </c>
      <c r="F141" s="261">
        <v>0</v>
      </c>
      <c r="G141" s="261">
        <v>0</v>
      </c>
      <c r="H141" s="261">
        <v>0</v>
      </c>
    </row>
    <row r="142" spans="1:8" x14ac:dyDescent="0.25">
      <c r="A142" s="239"/>
      <c r="B142" s="243" t="s">
        <v>359</v>
      </c>
      <c r="C142" s="261">
        <v>0</v>
      </c>
      <c r="D142" s="261">
        <v>0</v>
      </c>
      <c r="E142" s="261">
        <v>0</v>
      </c>
      <c r="F142" s="261">
        <v>0</v>
      </c>
      <c r="G142" s="261">
        <v>0</v>
      </c>
      <c r="H142" s="261">
        <v>0</v>
      </c>
    </row>
    <row r="143" spans="1:8" x14ac:dyDescent="0.25">
      <c r="A143" s="239"/>
      <c r="B143" s="243" t="s">
        <v>360</v>
      </c>
      <c r="C143" s="261">
        <v>0</v>
      </c>
      <c r="D143" s="261">
        <v>0</v>
      </c>
      <c r="E143" s="261">
        <v>0</v>
      </c>
      <c r="F143" s="261">
        <v>0</v>
      </c>
      <c r="G143" s="261">
        <v>0</v>
      </c>
      <c r="H143" s="261">
        <v>0</v>
      </c>
    </row>
    <row r="144" spans="1:8" x14ac:dyDescent="0.25">
      <c r="A144" s="239"/>
      <c r="B144" s="243" t="s">
        <v>361</v>
      </c>
      <c r="C144" s="261">
        <v>0</v>
      </c>
      <c r="D144" s="261">
        <v>0</v>
      </c>
      <c r="E144" s="261">
        <v>0</v>
      </c>
      <c r="F144" s="261">
        <v>0</v>
      </c>
      <c r="G144" s="261">
        <v>0</v>
      </c>
      <c r="H144" s="261">
        <v>0</v>
      </c>
    </row>
    <row r="145" spans="1:8" x14ac:dyDescent="0.25">
      <c r="A145" s="239"/>
      <c r="B145" s="243" t="s">
        <v>362</v>
      </c>
      <c r="C145" s="261">
        <v>0</v>
      </c>
      <c r="D145" s="261">
        <v>0</v>
      </c>
      <c r="E145" s="261">
        <v>0</v>
      </c>
      <c r="F145" s="261">
        <v>0</v>
      </c>
      <c r="G145" s="261">
        <v>0</v>
      </c>
      <c r="H145" s="261">
        <v>0</v>
      </c>
    </row>
    <row r="146" spans="1:8" x14ac:dyDescent="0.25">
      <c r="A146" s="494" t="s">
        <v>363</v>
      </c>
      <c r="B146" s="480"/>
      <c r="C146" s="261">
        <v>0</v>
      </c>
      <c r="D146" s="261">
        <v>0</v>
      </c>
      <c r="E146" s="261">
        <v>0</v>
      </c>
      <c r="F146" s="261">
        <v>0</v>
      </c>
      <c r="G146" s="261">
        <v>0</v>
      </c>
      <c r="H146" s="261">
        <v>0</v>
      </c>
    </row>
    <row r="147" spans="1:8" x14ac:dyDescent="0.25">
      <c r="A147" s="239"/>
      <c r="B147" s="243" t="s">
        <v>364</v>
      </c>
      <c r="C147" s="261">
        <v>0</v>
      </c>
      <c r="D147" s="261">
        <v>0</v>
      </c>
      <c r="E147" s="261">
        <v>0</v>
      </c>
      <c r="F147" s="261">
        <v>0</v>
      </c>
      <c r="G147" s="261">
        <v>0</v>
      </c>
      <c r="H147" s="261">
        <v>0</v>
      </c>
    </row>
    <row r="148" spans="1:8" x14ac:dyDescent="0.25">
      <c r="A148" s="239"/>
      <c r="B148" s="243" t="s">
        <v>365</v>
      </c>
      <c r="C148" s="261">
        <v>0</v>
      </c>
      <c r="D148" s="261">
        <v>0</v>
      </c>
      <c r="E148" s="261">
        <v>0</v>
      </c>
      <c r="F148" s="261">
        <v>0</v>
      </c>
      <c r="G148" s="261">
        <v>0</v>
      </c>
      <c r="H148" s="261">
        <v>0</v>
      </c>
    </row>
    <row r="149" spans="1:8" x14ac:dyDescent="0.25">
      <c r="A149" s="239"/>
      <c r="B149" s="243" t="s">
        <v>366</v>
      </c>
      <c r="C149" s="261">
        <v>0</v>
      </c>
      <c r="D149" s="261">
        <v>0</v>
      </c>
      <c r="E149" s="261">
        <v>0</v>
      </c>
      <c r="F149" s="261">
        <v>0</v>
      </c>
      <c r="G149" s="261">
        <v>0</v>
      </c>
      <c r="H149" s="261">
        <v>0</v>
      </c>
    </row>
    <row r="150" spans="1:8" x14ac:dyDescent="0.25">
      <c r="A150" s="494" t="s">
        <v>367</v>
      </c>
      <c r="B150" s="480"/>
      <c r="C150" s="261">
        <v>0</v>
      </c>
      <c r="D150" s="261">
        <v>0</v>
      </c>
      <c r="E150" s="261">
        <v>0</v>
      </c>
      <c r="F150" s="261">
        <v>0</v>
      </c>
      <c r="G150" s="261">
        <v>0</v>
      </c>
      <c r="H150" s="261">
        <v>0</v>
      </c>
    </row>
    <row r="151" spans="1:8" x14ac:dyDescent="0.25">
      <c r="A151" s="239"/>
      <c r="B151" s="243" t="s">
        <v>368</v>
      </c>
      <c r="C151" s="261">
        <v>0</v>
      </c>
      <c r="D151" s="261">
        <v>0</v>
      </c>
      <c r="E151" s="261">
        <v>0</v>
      </c>
      <c r="F151" s="261">
        <v>0</v>
      </c>
      <c r="G151" s="261">
        <v>0</v>
      </c>
      <c r="H151" s="261">
        <v>0</v>
      </c>
    </row>
    <row r="152" spans="1:8" x14ac:dyDescent="0.25">
      <c r="A152" s="239"/>
      <c r="B152" s="243" t="s">
        <v>369</v>
      </c>
      <c r="C152" s="261">
        <v>0</v>
      </c>
      <c r="D152" s="261">
        <v>0</v>
      </c>
      <c r="E152" s="261">
        <v>0</v>
      </c>
      <c r="F152" s="261">
        <v>0</v>
      </c>
      <c r="G152" s="261">
        <v>0</v>
      </c>
      <c r="H152" s="261">
        <v>0</v>
      </c>
    </row>
    <row r="153" spans="1:8" x14ac:dyDescent="0.25">
      <c r="A153" s="239"/>
      <c r="B153" s="243" t="s">
        <v>370</v>
      </c>
      <c r="C153" s="261">
        <v>0</v>
      </c>
      <c r="D153" s="261">
        <v>0</v>
      </c>
      <c r="E153" s="261">
        <v>0</v>
      </c>
      <c r="F153" s="261">
        <v>0</v>
      </c>
      <c r="G153" s="261">
        <v>0</v>
      </c>
      <c r="H153" s="261">
        <v>0</v>
      </c>
    </row>
    <row r="154" spans="1:8" x14ac:dyDescent="0.25">
      <c r="A154" s="239"/>
      <c r="B154" s="243" t="s">
        <v>371</v>
      </c>
      <c r="C154" s="261">
        <v>0</v>
      </c>
      <c r="D154" s="261">
        <v>0</v>
      </c>
      <c r="E154" s="261">
        <v>0</v>
      </c>
      <c r="F154" s="261">
        <v>0</v>
      </c>
      <c r="G154" s="261">
        <v>0</v>
      </c>
      <c r="H154" s="261">
        <v>0</v>
      </c>
    </row>
    <row r="155" spans="1:8" x14ac:dyDescent="0.25">
      <c r="A155" s="239"/>
      <c r="B155" s="243" t="s">
        <v>372</v>
      </c>
      <c r="C155" s="261">
        <v>0</v>
      </c>
      <c r="D155" s="261">
        <v>0</v>
      </c>
      <c r="E155" s="261">
        <v>0</v>
      </c>
      <c r="F155" s="261">
        <v>0</v>
      </c>
      <c r="G155" s="261">
        <v>0</v>
      </c>
      <c r="H155" s="261">
        <v>0</v>
      </c>
    </row>
    <row r="156" spans="1:8" x14ac:dyDescent="0.25">
      <c r="A156" s="239"/>
      <c r="B156" s="243" t="s">
        <v>373</v>
      </c>
      <c r="C156" s="261">
        <v>0</v>
      </c>
      <c r="D156" s="261">
        <v>0</v>
      </c>
      <c r="E156" s="261">
        <v>0</v>
      </c>
      <c r="F156" s="261">
        <v>0</v>
      </c>
      <c r="G156" s="261">
        <v>0</v>
      </c>
      <c r="H156" s="261">
        <v>0</v>
      </c>
    </row>
    <row r="157" spans="1:8" x14ac:dyDescent="0.25">
      <c r="A157" s="239"/>
      <c r="B157" s="243" t="s">
        <v>374</v>
      </c>
      <c r="C157" s="261">
        <v>0</v>
      </c>
      <c r="D157" s="261">
        <v>0</v>
      </c>
      <c r="E157" s="261">
        <v>0</v>
      </c>
      <c r="F157" s="261">
        <v>0</v>
      </c>
      <c r="G157" s="261">
        <v>0</v>
      </c>
      <c r="H157" s="261">
        <v>0</v>
      </c>
    </row>
    <row r="158" spans="1:8" x14ac:dyDescent="0.25">
      <c r="A158" s="239"/>
      <c r="B158" s="243"/>
      <c r="C158" s="261"/>
      <c r="D158" s="261"/>
      <c r="E158" s="261"/>
      <c r="F158" s="261"/>
      <c r="G158" s="261"/>
      <c r="H158" s="238"/>
    </row>
    <row r="159" spans="1:8" x14ac:dyDescent="0.25">
      <c r="A159" s="411" t="s">
        <v>376</v>
      </c>
      <c r="B159" s="412"/>
      <c r="C159" s="263">
        <f>+C81</f>
        <v>55224135</v>
      </c>
      <c r="D159" s="263">
        <f t="shared" ref="D159:H159" si="16">+D81</f>
        <v>856648</v>
      </c>
      <c r="E159" s="263">
        <f t="shared" si="16"/>
        <v>56080783</v>
      </c>
      <c r="F159" s="263">
        <f t="shared" si="16"/>
        <v>45923925.25</v>
      </c>
      <c r="G159" s="263">
        <f t="shared" si="16"/>
        <v>45724641.367999993</v>
      </c>
      <c r="H159" s="263">
        <f t="shared" si="16"/>
        <v>10156857.750000002</v>
      </c>
    </row>
    <row r="160" spans="1:8" ht="15.75" thickBot="1" x14ac:dyDescent="0.3">
      <c r="A160" s="256"/>
      <c r="B160" s="257"/>
      <c r="C160" s="264"/>
      <c r="D160" s="254"/>
      <c r="E160" s="254"/>
      <c r="F160" s="254"/>
      <c r="G160" s="254"/>
      <c r="H160" s="254"/>
    </row>
    <row r="162" spans="1:8" x14ac:dyDescent="0.25">
      <c r="A162" s="399" t="s">
        <v>627</v>
      </c>
      <c r="B162" s="399"/>
      <c r="C162" s="399"/>
      <c r="D162" s="399"/>
      <c r="E162" s="399"/>
      <c r="F162" s="399"/>
      <c r="G162" s="399"/>
      <c r="H162" s="399"/>
    </row>
    <row r="163" spans="1:8" x14ac:dyDescent="0.25">
      <c r="A163" s="399"/>
      <c r="B163" s="399"/>
      <c r="C163" s="399"/>
      <c r="D163" s="399"/>
      <c r="E163" s="399"/>
      <c r="F163" s="399"/>
      <c r="G163" s="399"/>
      <c r="H163" s="399"/>
    </row>
    <row r="164" spans="1:8" x14ac:dyDescent="0.25">
      <c r="A164" s="170"/>
      <c r="B164" s="170"/>
      <c r="C164" s="170"/>
      <c r="D164" s="170"/>
      <c r="E164" s="170"/>
      <c r="F164" s="170"/>
      <c r="G164" s="170"/>
    </row>
    <row r="165" spans="1:8" x14ac:dyDescent="0.25">
      <c r="A165" s="170"/>
      <c r="B165" s="170"/>
      <c r="C165" s="170"/>
      <c r="D165" s="170"/>
      <c r="E165" s="170"/>
      <c r="F165" s="170"/>
      <c r="G165" s="170"/>
    </row>
    <row r="166" spans="1:8" x14ac:dyDescent="0.25">
      <c r="A166" s="143"/>
      <c r="B166" s="144"/>
      <c r="C166" s="145"/>
      <c r="D166" s="145"/>
      <c r="E166" s="187"/>
      <c r="F166" s="147"/>
      <c r="G166" s="144"/>
    </row>
    <row r="167" spans="1:8" x14ac:dyDescent="0.25">
      <c r="A167" s="92"/>
      <c r="B167" s="400"/>
      <c r="C167" s="400"/>
      <c r="D167" s="94"/>
      <c r="E167" s="108"/>
      <c r="F167" s="108"/>
      <c r="G167" s="108"/>
    </row>
    <row r="168" spans="1:8" x14ac:dyDescent="0.25">
      <c r="A168" s="188"/>
      <c r="B168" s="401" t="s">
        <v>729</v>
      </c>
      <c r="C168" s="401"/>
      <c r="D168" s="94"/>
      <c r="E168" s="426" t="s">
        <v>718</v>
      </c>
      <c r="F168" s="426"/>
      <c r="G168" s="426"/>
    </row>
    <row r="169" spans="1:8" x14ac:dyDescent="0.25">
      <c r="A169" s="189"/>
      <c r="B169" s="402" t="s">
        <v>719</v>
      </c>
      <c r="C169" s="402"/>
      <c r="D169" s="190"/>
      <c r="E169" s="427" t="s">
        <v>726</v>
      </c>
      <c r="F169" s="427"/>
      <c r="G169" s="427"/>
      <c r="H169" s="134"/>
    </row>
    <row r="170" spans="1:8" x14ac:dyDescent="0.25">
      <c r="A170" s="134"/>
      <c r="B170" s="117"/>
      <c r="C170" s="134"/>
      <c r="D170" s="102"/>
      <c r="E170" s="401"/>
      <c r="F170" s="401"/>
      <c r="G170" s="401"/>
      <c r="H170" s="134"/>
    </row>
    <row r="171" spans="1:8" ht="15" customHeight="1" x14ac:dyDescent="0.25">
      <c r="A171" s="134"/>
      <c r="B171" s="116"/>
      <c r="C171" s="134"/>
      <c r="D171" s="104"/>
      <c r="E171" s="402"/>
      <c r="F171" s="402"/>
      <c r="G171" s="402"/>
      <c r="H171" s="134"/>
    </row>
    <row r="172" spans="1:8" x14ac:dyDescent="0.25">
      <c r="A172" s="134"/>
      <c r="B172" s="134"/>
      <c r="C172" s="134"/>
      <c r="D172" s="134"/>
      <c r="E172" s="134"/>
      <c r="F172" s="134"/>
      <c r="G172" s="134"/>
      <c r="H172" s="134"/>
    </row>
  </sheetData>
  <mergeCells count="30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3:B123"/>
    <mergeCell ref="A84:B84"/>
    <mergeCell ref="A83:B83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&amp;C&amp;P de 5</oddFooter>
  </headerFooter>
  <rowBreaks count="4" manualBreakCount="4">
    <brk id="40" max="16383" man="1"/>
    <brk id="72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8" zoomScaleNormal="100" workbookViewId="0">
      <selection activeCell="J11" sqref="J11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511" t="s">
        <v>120</v>
      </c>
      <c r="B1" s="512"/>
      <c r="C1" s="512"/>
      <c r="D1" s="512"/>
      <c r="E1" s="512"/>
      <c r="F1" s="512"/>
      <c r="G1" s="513"/>
    </row>
    <row r="2" spans="1:7" x14ac:dyDescent="0.25">
      <c r="A2" s="383" t="s">
        <v>296</v>
      </c>
      <c r="B2" s="384"/>
      <c r="C2" s="384"/>
      <c r="D2" s="384"/>
      <c r="E2" s="384"/>
      <c r="F2" s="384"/>
      <c r="G2" s="385"/>
    </row>
    <row r="3" spans="1:7" x14ac:dyDescent="0.25">
      <c r="A3" s="383" t="s">
        <v>737</v>
      </c>
      <c r="B3" s="384"/>
      <c r="C3" s="384"/>
      <c r="D3" s="384"/>
      <c r="E3" s="384"/>
      <c r="F3" s="384"/>
      <c r="G3" s="385"/>
    </row>
    <row r="4" spans="1:7" x14ac:dyDescent="0.25">
      <c r="A4" s="383" t="s">
        <v>742</v>
      </c>
      <c r="B4" s="384"/>
      <c r="C4" s="384"/>
      <c r="D4" s="384"/>
      <c r="E4" s="384"/>
      <c r="F4" s="384"/>
      <c r="G4" s="385"/>
    </row>
    <row r="5" spans="1:7" ht="15.75" thickBot="1" x14ac:dyDescent="0.3">
      <c r="A5" s="386" t="s">
        <v>1</v>
      </c>
      <c r="B5" s="387"/>
      <c r="C5" s="387"/>
      <c r="D5" s="387"/>
      <c r="E5" s="387"/>
      <c r="F5" s="387"/>
      <c r="G5" s="388"/>
    </row>
    <row r="6" spans="1:7" ht="15.75" thickBot="1" x14ac:dyDescent="0.3">
      <c r="A6" s="448" t="s">
        <v>2</v>
      </c>
      <c r="B6" s="514" t="s">
        <v>297</v>
      </c>
      <c r="C6" s="515"/>
      <c r="D6" s="515"/>
      <c r="E6" s="515"/>
      <c r="F6" s="516"/>
      <c r="G6" s="448" t="s">
        <v>298</v>
      </c>
    </row>
    <row r="7" spans="1:7" ht="48.75" thickBot="1" x14ac:dyDescent="0.3">
      <c r="A7" s="404"/>
      <c r="B7" s="375" t="s">
        <v>185</v>
      </c>
      <c r="C7" s="375" t="s">
        <v>229</v>
      </c>
      <c r="D7" s="375" t="s">
        <v>230</v>
      </c>
      <c r="E7" s="375" t="s">
        <v>186</v>
      </c>
      <c r="F7" s="375" t="s">
        <v>203</v>
      </c>
      <c r="G7" s="403"/>
    </row>
    <row r="8" spans="1:7" ht="16.5" customHeight="1" x14ac:dyDescent="0.25">
      <c r="A8" s="286" t="s">
        <v>377</v>
      </c>
      <c r="B8" s="508">
        <f t="shared" ref="B8:G8" si="0">SUM(B10:B22)</f>
        <v>55224135</v>
      </c>
      <c r="C8" s="508">
        <f t="shared" si="0"/>
        <v>856647.99999999988</v>
      </c>
      <c r="D8" s="508">
        <f t="shared" si="0"/>
        <v>56080783.000000007</v>
      </c>
      <c r="E8" s="508">
        <f t="shared" si="0"/>
        <v>45923925.250000007</v>
      </c>
      <c r="F8" s="508">
        <f t="shared" si="0"/>
        <v>45724641.949999996</v>
      </c>
      <c r="G8" s="508">
        <f t="shared" si="0"/>
        <v>10156857.75</v>
      </c>
    </row>
    <row r="9" spans="1:7" x14ac:dyDescent="0.25">
      <c r="A9" s="286" t="s">
        <v>378</v>
      </c>
      <c r="B9" s="509"/>
      <c r="C9" s="509"/>
      <c r="D9" s="509"/>
      <c r="E9" s="509"/>
      <c r="F9" s="509"/>
      <c r="G9" s="509"/>
    </row>
    <row r="10" spans="1:7" x14ac:dyDescent="0.25">
      <c r="A10" s="285" t="s">
        <v>705</v>
      </c>
      <c r="B10" s="329">
        <v>0</v>
      </c>
      <c r="C10" s="329">
        <v>1384907.99</v>
      </c>
      <c r="D10" s="329">
        <f>+C10</f>
        <v>1384907.99</v>
      </c>
      <c r="E10" s="329">
        <v>1384907.99</v>
      </c>
      <c r="F10" s="329">
        <v>1366810.55</v>
      </c>
      <c r="G10" s="329">
        <f>+D10-E10</f>
        <v>0</v>
      </c>
    </row>
    <row r="11" spans="1:7" ht="36" x14ac:dyDescent="0.25">
      <c r="A11" s="285" t="s">
        <v>706</v>
      </c>
      <c r="B11" s="329">
        <v>55224135</v>
      </c>
      <c r="C11" s="329">
        <v>-10036929.82</v>
      </c>
      <c r="D11" s="329">
        <f>+B11+C11</f>
        <v>45187205.18</v>
      </c>
      <c r="E11" s="329">
        <v>35030347.43</v>
      </c>
      <c r="F11" s="329">
        <v>34985450.630000003</v>
      </c>
      <c r="G11" s="329">
        <f t="shared" ref="G11:G22" si="1">+D11-E11</f>
        <v>10156857.75</v>
      </c>
    </row>
    <row r="12" spans="1:7" x14ac:dyDescent="0.25">
      <c r="A12" s="285" t="s">
        <v>707</v>
      </c>
      <c r="B12" s="329">
        <v>0</v>
      </c>
      <c r="C12" s="329">
        <v>0</v>
      </c>
      <c r="D12" s="329">
        <f>+B12+C12</f>
        <v>0</v>
      </c>
      <c r="E12" s="329">
        <v>0</v>
      </c>
      <c r="F12" s="329">
        <v>0</v>
      </c>
      <c r="G12" s="329">
        <f t="shared" si="1"/>
        <v>0</v>
      </c>
    </row>
    <row r="13" spans="1:7" x14ac:dyDescent="0.25">
      <c r="A13" s="285" t="s">
        <v>708</v>
      </c>
      <c r="B13" s="329">
        <v>0</v>
      </c>
      <c r="C13" s="329">
        <v>721973.13</v>
      </c>
      <c r="D13" s="329">
        <f t="shared" ref="D13:E22" si="2">+C13</f>
        <v>721973.13</v>
      </c>
      <c r="E13" s="329">
        <v>721973.13</v>
      </c>
      <c r="F13" s="329">
        <v>702433.23</v>
      </c>
      <c r="G13" s="329">
        <f t="shared" si="1"/>
        <v>0</v>
      </c>
    </row>
    <row r="14" spans="1:7" x14ac:dyDescent="0.25">
      <c r="A14" s="285" t="s">
        <v>709</v>
      </c>
      <c r="B14" s="329">
        <v>0</v>
      </c>
      <c r="C14" s="329">
        <v>448453.27</v>
      </c>
      <c r="D14" s="329">
        <f t="shared" si="2"/>
        <v>448453.27</v>
      </c>
      <c r="E14" s="329">
        <v>448453.27</v>
      </c>
      <c r="F14" s="329">
        <v>431403.96</v>
      </c>
      <c r="G14" s="329">
        <f t="shared" si="1"/>
        <v>0</v>
      </c>
    </row>
    <row r="15" spans="1:7" x14ac:dyDescent="0.25">
      <c r="A15" s="285" t="s">
        <v>710</v>
      </c>
      <c r="B15" s="329">
        <v>0</v>
      </c>
      <c r="C15" s="329">
        <v>174321.85</v>
      </c>
      <c r="D15" s="329">
        <f t="shared" si="2"/>
        <v>174321.85</v>
      </c>
      <c r="E15" s="329">
        <f>+D15</f>
        <v>174321.85</v>
      </c>
      <c r="F15" s="329">
        <v>164651.46</v>
      </c>
      <c r="G15" s="329">
        <f t="shared" si="1"/>
        <v>0</v>
      </c>
    </row>
    <row r="16" spans="1:7" x14ac:dyDescent="0.25">
      <c r="A16" s="285" t="s">
        <v>711</v>
      </c>
      <c r="B16" s="329">
        <v>0</v>
      </c>
      <c r="C16" s="329">
        <v>920768.51</v>
      </c>
      <c r="D16" s="329">
        <f t="shared" si="2"/>
        <v>920768.51</v>
      </c>
      <c r="E16" s="329">
        <f>+D16</f>
        <v>920768.51</v>
      </c>
      <c r="F16" s="329">
        <v>914114.85</v>
      </c>
      <c r="G16" s="329">
        <f t="shared" si="1"/>
        <v>0</v>
      </c>
    </row>
    <row r="17" spans="1:8" x14ac:dyDescent="0.25">
      <c r="A17" s="285" t="s">
        <v>712</v>
      </c>
      <c r="B17" s="329">
        <v>0</v>
      </c>
      <c r="C17" s="329">
        <v>504293.5</v>
      </c>
      <c r="D17" s="329">
        <f t="shared" si="2"/>
        <v>504293.5</v>
      </c>
      <c r="E17" s="329">
        <f>+D17</f>
        <v>504293.5</v>
      </c>
      <c r="F17" s="329">
        <v>487409.19</v>
      </c>
      <c r="G17" s="329">
        <f t="shared" si="1"/>
        <v>0</v>
      </c>
    </row>
    <row r="18" spans="1:8" x14ac:dyDescent="0.25">
      <c r="A18" s="285" t="s">
        <v>713</v>
      </c>
      <c r="B18" s="329">
        <v>0</v>
      </c>
      <c r="C18" s="329">
        <v>393471.97</v>
      </c>
      <c r="D18" s="329">
        <f t="shared" si="2"/>
        <v>393471.97</v>
      </c>
      <c r="E18" s="329">
        <f>+D18</f>
        <v>393471.97</v>
      </c>
      <c r="F18" s="329">
        <v>374627.26</v>
      </c>
      <c r="G18" s="329">
        <f t="shared" si="1"/>
        <v>0</v>
      </c>
    </row>
    <row r="19" spans="1:8" x14ac:dyDescent="0.25">
      <c r="A19" s="285" t="s">
        <v>714</v>
      </c>
      <c r="B19" s="329">
        <v>0</v>
      </c>
      <c r="C19" s="329">
        <v>5129379.6100000003</v>
      </c>
      <c r="D19" s="329">
        <f t="shared" si="2"/>
        <v>5129379.6100000003</v>
      </c>
      <c r="E19" s="329">
        <f t="shared" si="2"/>
        <v>5129379.6100000003</v>
      </c>
      <c r="F19" s="329">
        <v>5127472.82</v>
      </c>
      <c r="G19" s="329">
        <f t="shared" si="1"/>
        <v>0</v>
      </c>
    </row>
    <row r="20" spans="1:8" x14ac:dyDescent="0.25">
      <c r="A20" s="285" t="s">
        <v>715</v>
      </c>
      <c r="B20" s="329">
        <v>0</v>
      </c>
      <c r="C20" s="329">
        <v>499703.31</v>
      </c>
      <c r="D20" s="329">
        <f t="shared" si="2"/>
        <v>499703.31</v>
      </c>
      <c r="E20" s="329">
        <f t="shared" si="2"/>
        <v>499703.31</v>
      </c>
      <c r="F20" s="329">
        <v>499703.31</v>
      </c>
      <c r="G20" s="329">
        <f t="shared" si="1"/>
        <v>0</v>
      </c>
    </row>
    <row r="21" spans="1:8" x14ac:dyDescent="0.25">
      <c r="A21" s="285" t="s">
        <v>716</v>
      </c>
      <c r="B21" s="329">
        <v>0</v>
      </c>
      <c r="C21" s="329">
        <v>450233.78</v>
      </c>
      <c r="D21" s="329">
        <f t="shared" si="2"/>
        <v>450233.78</v>
      </c>
      <c r="E21" s="329">
        <f t="shared" si="2"/>
        <v>450233.78</v>
      </c>
      <c r="F21" s="329">
        <v>414164.18</v>
      </c>
      <c r="G21" s="329">
        <f t="shared" si="1"/>
        <v>0</v>
      </c>
    </row>
    <row r="22" spans="1:8" x14ac:dyDescent="0.25">
      <c r="A22" s="285" t="s">
        <v>717</v>
      </c>
      <c r="B22" s="329">
        <v>0</v>
      </c>
      <c r="C22" s="329">
        <v>266070.90000000002</v>
      </c>
      <c r="D22" s="329">
        <f t="shared" si="2"/>
        <v>266070.90000000002</v>
      </c>
      <c r="E22" s="329">
        <f t="shared" si="2"/>
        <v>266070.90000000002</v>
      </c>
      <c r="F22" s="329">
        <v>256400.51</v>
      </c>
      <c r="G22" s="329">
        <f t="shared" si="1"/>
        <v>0</v>
      </c>
    </row>
    <row r="23" spans="1:8" x14ac:dyDescent="0.25">
      <c r="A23" s="300"/>
      <c r="B23" s="329"/>
      <c r="C23" s="329"/>
      <c r="D23" s="329"/>
      <c r="E23" s="329"/>
      <c r="F23" s="329"/>
      <c r="G23" s="329"/>
    </row>
    <row r="24" spans="1:8" ht="16.5" customHeight="1" x14ac:dyDescent="0.25">
      <c r="A24" s="299" t="s">
        <v>379</v>
      </c>
      <c r="B24" s="266">
        <v>0</v>
      </c>
      <c r="C24" s="266">
        <v>0</v>
      </c>
      <c r="D24" s="266">
        <v>0</v>
      </c>
      <c r="E24" s="266">
        <v>0</v>
      </c>
      <c r="F24" s="266">
        <v>0</v>
      </c>
      <c r="G24" s="266">
        <v>0</v>
      </c>
    </row>
    <row r="25" spans="1:8" x14ac:dyDescent="0.25">
      <c r="A25" s="302"/>
      <c r="B25" s="330"/>
      <c r="C25" s="330"/>
      <c r="D25" s="330"/>
      <c r="E25" s="330"/>
      <c r="F25" s="330"/>
      <c r="G25" s="330"/>
    </row>
    <row r="26" spans="1:8" ht="24" x14ac:dyDescent="0.25">
      <c r="A26" s="301" t="s">
        <v>376</v>
      </c>
      <c r="B26" s="276">
        <f>+B8</f>
        <v>55224135</v>
      </c>
      <c r="C26" s="276">
        <f t="shared" ref="C26:G26" si="3">+C8</f>
        <v>856647.99999999988</v>
      </c>
      <c r="D26" s="276">
        <f t="shared" si="3"/>
        <v>56080783.000000007</v>
      </c>
      <c r="E26" s="276">
        <f t="shared" si="3"/>
        <v>45923925.250000007</v>
      </c>
      <c r="F26" s="276">
        <f t="shared" si="3"/>
        <v>45724641.949999996</v>
      </c>
      <c r="G26" s="276">
        <f t="shared" si="3"/>
        <v>10156857.75</v>
      </c>
    </row>
    <row r="27" spans="1:8" ht="15.75" thickBot="1" x14ac:dyDescent="0.3">
      <c r="A27" s="328"/>
      <c r="B27" s="331"/>
      <c r="C27" s="331"/>
      <c r="D27" s="331"/>
      <c r="E27" s="331"/>
      <c r="F27" s="331"/>
      <c r="G27" s="331"/>
    </row>
    <row r="28" spans="1:8" x14ac:dyDescent="0.25">
      <c r="A28" s="510" t="s">
        <v>627</v>
      </c>
      <c r="B28" s="510"/>
      <c r="C28" s="510"/>
      <c r="D28" s="510"/>
      <c r="E28" s="510"/>
      <c r="F28" s="510"/>
      <c r="G28" s="510"/>
      <c r="H28" s="134"/>
    </row>
    <row r="29" spans="1:8" ht="15" customHeight="1" x14ac:dyDescent="0.25">
      <c r="A29" s="399"/>
      <c r="B29" s="399"/>
      <c r="C29" s="399"/>
      <c r="D29" s="399"/>
      <c r="E29" s="399"/>
      <c r="F29" s="399"/>
      <c r="G29" s="399"/>
      <c r="H29" s="255"/>
    </row>
    <row r="30" spans="1:8" x14ac:dyDescent="0.25">
      <c r="A30" s="255"/>
      <c r="B30" s="255"/>
      <c r="C30" s="255"/>
      <c r="D30" s="255"/>
      <c r="E30" s="255"/>
      <c r="F30" s="255"/>
      <c r="G30" s="255"/>
      <c r="H30" s="255"/>
    </row>
    <row r="31" spans="1:8" x14ac:dyDescent="0.25">
      <c r="A31" s="170"/>
      <c r="B31" s="170"/>
      <c r="C31" s="170"/>
      <c r="D31" s="170"/>
      <c r="E31" s="170"/>
      <c r="F31" s="170"/>
      <c r="G31" s="170"/>
    </row>
    <row r="32" spans="1:8" x14ac:dyDescent="0.25">
      <c r="A32" s="170"/>
      <c r="B32" s="170"/>
      <c r="C32" s="170"/>
      <c r="D32" s="170"/>
      <c r="E32" s="170"/>
      <c r="F32" s="170"/>
      <c r="G32" s="170"/>
    </row>
    <row r="33" spans="1:8" x14ac:dyDescent="0.25">
      <c r="A33" s="143"/>
      <c r="B33" s="144"/>
      <c r="C33" s="145"/>
      <c r="D33" s="145"/>
      <c r="E33" s="187"/>
      <c r="F33" s="147"/>
      <c r="G33" s="144"/>
    </row>
    <row r="34" spans="1:8" x14ac:dyDescent="0.25">
      <c r="A34" s="92"/>
      <c r="B34" s="400"/>
      <c r="C34" s="400"/>
      <c r="D34" s="94"/>
      <c r="E34" s="108"/>
      <c r="F34" s="108"/>
      <c r="G34" s="108"/>
    </row>
    <row r="35" spans="1:8" x14ac:dyDescent="0.25">
      <c r="A35" s="188"/>
      <c r="B35" s="102" t="s">
        <v>729</v>
      </c>
      <c r="C35" s="102"/>
      <c r="D35" s="94"/>
      <c r="E35" s="426" t="s">
        <v>718</v>
      </c>
      <c r="F35" s="426"/>
      <c r="G35" s="426"/>
    </row>
    <row r="36" spans="1:8" x14ac:dyDescent="0.25">
      <c r="A36" s="189"/>
      <c r="B36" s="402" t="s">
        <v>719</v>
      </c>
      <c r="C36" s="402"/>
      <c r="D36" s="190"/>
      <c r="E36" s="427" t="s">
        <v>726</v>
      </c>
      <c r="F36" s="427"/>
      <c r="G36" s="427"/>
      <c r="H36" s="134"/>
    </row>
    <row r="37" spans="1:8" x14ac:dyDescent="0.25">
      <c r="A37" s="134"/>
      <c r="B37" s="137"/>
      <c r="C37" s="134"/>
      <c r="D37" s="102"/>
      <c r="E37" s="401"/>
      <c r="F37" s="401"/>
      <c r="G37" s="401"/>
      <c r="H37" s="134"/>
    </row>
    <row r="38" spans="1:8" x14ac:dyDescent="0.25">
      <c r="A38" s="134"/>
      <c r="B38" s="138"/>
      <c r="C38" s="134"/>
      <c r="D38" s="104"/>
      <c r="E38" s="402"/>
      <c r="F38" s="402"/>
      <c r="G38" s="402"/>
      <c r="H38" s="134"/>
    </row>
    <row r="39" spans="1:8" x14ac:dyDescent="0.25">
      <c r="A39" s="134"/>
      <c r="B39" s="134"/>
      <c r="C39" s="134"/>
      <c r="D39" s="134"/>
      <c r="E39" s="134"/>
      <c r="F39" s="134"/>
      <c r="G39" s="134"/>
      <c r="H39" s="134"/>
    </row>
    <row r="40" spans="1:8" x14ac:dyDescent="0.25">
      <c r="A40" s="134"/>
      <c r="B40" s="134"/>
      <c r="C40" s="134"/>
      <c r="D40" s="134"/>
      <c r="E40" s="134"/>
      <c r="F40" s="134"/>
      <c r="G40" s="134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K7" sqref="K7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380" t="s">
        <v>120</v>
      </c>
      <c r="B1" s="381"/>
      <c r="C1" s="381"/>
      <c r="D1" s="381"/>
      <c r="E1" s="381"/>
      <c r="F1" s="381"/>
      <c r="G1" s="381"/>
      <c r="H1" s="518"/>
    </row>
    <row r="2" spans="1:8" x14ac:dyDescent="0.25">
      <c r="A2" s="449" t="s">
        <v>296</v>
      </c>
      <c r="B2" s="450"/>
      <c r="C2" s="450"/>
      <c r="D2" s="450"/>
      <c r="E2" s="450"/>
      <c r="F2" s="450"/>
      <c r="G2" s="450"/>
      <c r="H2" s="517"/>
    </row>
    <row r="3" spans="1:8" x14ac:dyDescent="0.25">
      <c r="A3" s="449" t="s">
        <v>738</v>
      </c>
      <c r="B3" s="450"/>
      <c r="C3" s="450"/>
      <c r="D3" s="450"/>
      <c r="E3" s="450"/>
      <c r="F3" s="450"/>
      <c r="G3" s="450"/>
      <c r="H3" s="517"/>
    </row>
    <row r="4" spans="1:8" x14ac:dyDescent="0.25">
      <c r="A4" s="449" t="s">
        <v>742</v>
      </c>
      <c r="B4" s="450"/>
      <c r="C4" s="450"/>
      <c r="D4" s="450"/>
      <c r="E4" s="450"/>
      <c r="F4" s="450"/>
      <c r="G4" s="450"/>
      <c r="H4" s="517"/>
    </row>
    <row r="5" spans="1:8" ht="15.75" thickBot="1" x14ac:dyDescent="0.3">
      <c r="A5" s="452" t="s">
        <v>1</v>
      </c>
      <c r="B5" s="453"/>
      <c r="C5" s="453"/>
      <c r="D5" s="453"/>
      <c r="E5" s="453"/>
      <c r="F5" s="453"/>
      <c r="G5" s="453"/>
      <c r="H5" s="519"/>
    </row>
    <row r="6" spans="1:8" ht="15.75" thickBot="1" x14ac:dyDescent="0.3">
      <c r="A6" s="380" t="s">
        <v>2</v>
      </c>
      <c r="B6" s="382"/>
      <c r="C6" s="514" t="s">
        <v>297</v>
      </c>
      <c r="D6" s="515"/>
      <c r="E6" s="515"/>
      <c r="F6" s="515"/>
      <c r="G6" s="516"/>
      <c r="H6" s="448" t="s">
        <v>298</v>
      </c>
    </row>
    <row r="7" spans="1:8" ht="48.75" thickBot="1" x14ac:dyDescent="0.3">
      <c r="A7" s="452"/>
      <c r="B7" s="454"/>
      <c r="C7" s="305" t="s">
        <v>185</v>
      </c>
      <c r="D7" s="305" t="s">
        <v>299</v>
      </c>
      <c r="E7" s="305" t="s">
        <v>300</v>
      </c>
      <c r="F7" s="305" t="s">
        <v>186</v>
      </c>
      <c r="G7" s="305" t="s">
        <v>203</v>
      </c>
      <c r="H7" s="404"/>
    </row>
    <row r="8" spans="1:8" x14ac:dyDescent="0.25">
      <c r="A8" s="407"/>
      <c r="B8" s="522"/>
      <c r="C8" s="296"/>
      <c r="D8" s="296"/>
      <c r="E8" s="296"/>
      <c r="F8" s="296"/>
      <c r="G8" s="296"/>
      <c r="H8" s="296"/>
    </row>
    <row r="9" spans="1:8" x14ac:dyDescent="0.25">
      <c r="A9" s="389" t="s">
        <v>380</v>
      </c>
      <c r="B9" s="500"/>
      <c r="C9" s="267">
        <f>+C10</f>
        <v>55224135</v>
      </c>
      <c r="D9" s="267">
        <f t="shared" ref="D9:H9" si="0">+D10</f>
        <v>856648</v>
      </c>
      <c r="E9" s="267">
        <f t="shared" si="0"/>
        <v>56080783</v>
      </c>
      <c r="F9" s="267">
        <f t="shared" si="0"/>
        <v>45923925.25</v>
      </c>
      <c r="G9" s="267">
        <f t="shared" si="0"/>
        <v>45724641.950000003</v>
      </c>
      <c r="H9" s="267">
        <f t="shared" si="0"/>
        <v>10156857.75</v>
      </c>
    </row>
    <row r="10" spans="1:8" x14ac:dyDescent="0.25">
      <c r="A10" s="411" t="s">
        <v>381</v>
      </c>
      <c r="B10" s="412"/>
      <c r="C10" s="252">
        <v>55224135</v>
      </c>
      <c r="D10" s="252">
        <v>856648</v>
      </c>
      <c r="E10" s="252">
        <f>+C10+D10</f>
        <v>56080783</v>
      </c>
      <c r="F10" s="252">
        <v>45923925.25</v>
      </c>
      <c r="G10" s="252">
        <v>45724641.950000003</v>
      </c>
      <c r="H10" s="252">
        <f>+E10-F10</f>
        <v>10156857.75</v>
      </c>
    </row>
    <row r="11" spans="1:8" x14ac:dyDescent="0.25">
      <c r="A11" s="290"/>
      <c r="B11" s="289" t="s">
        <v>382</v>
      </c>
      <c r="C11" s="238">
        <v>0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</row>
    <row r="12" spans="1:8" x14ac:dyDescent="0.25">
      <c r="A12" s="290"/>
      <c r="B12" s="289" t="s">
        <v>383</v>
      </c>
      <c r="C12" s="238">
        <v>0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</row>
    <row r="13" spans="1:8" x14ac:dyDescent="0.25">
      <c r="A13" s="290"/>
      <c r="B13" s="289" t="s">
        <v>384</v>
      </c>
      <c r="C13" s="215">
        <f>+C10</f>
        <v>55224135</v>
      </c>
      <c r="D13" s="215">
        <f t="shared" ref="D13:H13" si="1">+D10</f>
        <v>856648</v>
      </c>
      <c r="E13" s="215">
        <f t="shared" si="1"/>
        <v>56080783</v>
      </c>
      <c r="F13" s="215">
        <f t="shared" si="1"/>
        <v>45923925.25</v>
      </c>
      <c r="G13" s="215">
        <f t="shared" si="1"/>
        <v>45724641.950000003</v>
      </c>
      <c r="H13" s="215">
        <f t="shared" si="1"/>
        <v>10156857.75</v>
      </c>
    </row>
    <row r="14" spans="1:8" x14ac:dyDescent="0.25">
      <c r="A14" s="290"/>
      <c r="B14" s="289" t="s">
        <v>385</v>
      </c>
      <c r="C14" s="238"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</row>
    <row r="15" spans="1:8" x14ac:dyDescent="0.25">
      <c r="A15" s="290"/>
      <c r="B15" s="289" t="s">
        <v>386</v>
      </c>
      <c r="C15" s="238"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</row>
    <row r="16" spans="1:8" x14ac:dyDescent="0.25">
      <c r="A16" s="290"/>
      <c r="B16" s="289" t="s">
        <v>387</v>
      </c>
      <c r="C16" s="238">
        <v>0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</row>
    <row r="17" spans="1:8" x14ac:dyDescent="0.25">
      <c r="A17" s="290"/>
      <c r="B17" s="289" t="s">
        <v>388</v>
      </c>
      <c r="C17" s="238"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</row>
    <row r="18" spans="1:8" x14ac:dyDescent="0.25">
      <c r="A18" s="290"/>
      <c r="B18" s="289" t="s">
        <v>389</v>
      </c>
      <c r="C18" s="238">
        <v>0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</row>
    <row r="19" spans="1:8" x14ac:dyDescent="0.25">
      <c r="A19" s="268"/>
      <c r="B19" s="269"/>
      <c r="C19" s="270"/>
      <c r="D19" s="270"/>
      <c r="E19" s="270"/>
      <c r="F19" s="270"/>
      <c r="G19" s="270"/>
      <c r="H19" s="270"/>
    </row>
    <row r="20" spans="1:8" x14ac:dyDescent="0.25">
      <c r="A20" s="411" t="s">
        <v>390</v>
      </c>
      <c r="B20" s="412"/>
      <c r="C20" s="270">
        <v>0</v>
      </c>
      <c r="D20" s="270">
        <v>0</v>
      </c>
      <c r="E20" s="270">
        <v>0</v>
      </c>
      <c r="F20" s="270">
        <v>0</v>
      </c>
      <c r="G20" s="270">
        <v>0</v>
      </c>
      <c r="H20" s="270">
        <v>0</v>
      </c>
    </row>
    <row r="21" spans="1:8" x14ac:dyDescent="0.25">
      <c r="A21" s="290"/>
      <c r="B21" s="289" t="s">
        <v>391</v>
      </c>
      <c r="C21" s="238">
        <v>0</v>
      </c>
      <c r="D21" s="238">
        <v>0</v>
      </c>
      <c r="E21" s="238">
        <v>0</v>
      </c>
      <c r="F21" s="238">
        <v>0</v>
      </c>
      <c r="G21" s="238">
        <v>0</v>
      </c>
      <c r="H21" s="238">
        <v>0</v>
      </c>
    </row>
    <row r="22" spans="1:8" x14ac:dyDescent="0.25">
      <c r="A22" s="290"/>
      <c r="B22" s="289" t="s">
        <v>392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</row>
    <row r="23" spans="1:8" x14ac:dyDescent="0.25">
      <c r="A23" s="290"/>
      <c r="B23" s="289" t="s">
        <v>393</v>
      </c>
      <c r="C23" s="238">
        <v>0</v>
      </c>
      <c r="D23" s="238">
        <v>0</v>
      </c>
      <c r="E23" s="238">
        <v>0</v>
      </c>
      <c r="F23" s="238">
        <v>0</v>
      </c>
      <c r="G23" s="238">
        <v>0</v>
      </c>
      <c r="H23" s="238">
        <v>0</v>
      </c>
    </row>
    <row r="24" spans="1:8" x14ac:dyDescent="0.25">
      <c r="A24" s="290"/>
      <c r="B24" s="289" t="s">
        <v>394</v>
      </c>
      <c r="C24" s="238">
        <v>0</v>
      </c>
      <c r="D24" s="238">
        <v>0</v>
      </c>
      <c r="E24" s="238">
        <v>0</v>
      </c>
      <c r="F24" s="238">
        <v>0</v>
      </c>
      <c r="G24" s="238">
        <v>0</v>
      </c>
      <c r="H24" s="238">
        <v>0</v>
      </c>
    </row>
    <row r="25" spans="1:8" x14ac:dyDescent="0.25">
      <c r="A25" s="290"/>
      <c r="B25" s="289" t="s">
        <v>395</v>
      </c>
      <c r="C25" s="238">
        <v>0</v>
      </c>
      <c r="D25" s="238">
        <v>0</v>
      </c>
      <c r="E25" s="238">
        <v>0</v>
      </c>
      <c r="F25" s="238">
        <v>0</v>
      </c>
      <c r="G25" s="238">
        <v>0</v>
      </c>
      <c r="H25" s="238">
        <v>0</v>
      </c>
    </row>
    <row r="26" spans="1:8" x14ac:dyDescent="0.25">
      <c r="A26" s="290"/>
      <c r="B26" s="289" t="s">
        <v>396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</row>
    <row r="27" spans="1:8" x14ac:dyDescent="0.25">
      <c r="A27" s="290"/>
      <c r="B27" s="289" t="s">
        <v>397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</row>
    <row r="28" spans="1:8" x14ac:dyDescent="0.25">
      <c r="A28" s="268"/>
      <c r="B28" s="269"/>
      <c r="C28" s="270"/>
      <c r="D28" s="270"/>
      <c r="E28" s="270"/>
      <c r="F28" s="270"/>
      <c r="G28" s="270"/>
      <c r="H28" s="270"/>
    </row>
    <row r="29" spans="1:8" x14ac:dyDescent="0.25">
      <c r="A29" s="411" t="s">
        <v>398</v>
      </c>
      <c r="B29" s="412"/>
      <c r="C29" s="270">
        <v>0</v>
      </c>
      <c r="D29" s="270">
        <v>0</v>
      </c>
      <c r="E29" s="270">
        <v>0</v>
      </c>
      <c r="F29" s="270">
        <v>0</v>
      </c>
      <c r="G29" s="270">
        <v>0</v>
      </c>
      <c r="H29" s="270">
        <v>0</v>
      </c>
    </row>
    <row r="30" spans="1:8" x14ac:dyDescent="0.25">
      <c r="A30" s="290"/>
      <c r="B30" s="289" t="s">
        <v>399</v>
      </c>
      <c r="C30" s="238">
        <v>0</v>
      </c>
      <c r="D30" s="238">
        <v>0</v>
      </c>
      <c r="E30" s="238">
        <v>0</v>
      </c>
      <c r="F30" s="238">
        <v>0</v>
      </c>
      <c r="G30" s="238">
        <v>0</v>
      </c>
      <c r="H30" s="238">
        <v>0</v>
      </c>
    </row>
    <row r="31" spans="1:8" x14ac:dyDescent="0.25">
      <c r="A31" s="290"/>
      <c r="B31" s="289" t="s">
        <v>400</v>
      </c>
      <c r="C31" s="238">
        <v>0</v>
      </c>
      <c r="D31" s="238">
        <v>0</v>
      </c>
      <c r="E31" s="238">
        <v>0</v>
      </c>
      <c r="F31" s="238">
        <v>0</v>
      </c>
      <c r="G31" s="238">
        <v>0</v>
      </c>
      <c r="H31" s="238">
        <v>0</v>
      </c>
    </row>
    <row r="32" spans="1:8" ht="15.75" thickBot="1" x14ac:dyDescent="0.3">
      <c r="A32" s="256"/>
      <c r="B32" s="227" t="s">
        <v>401</v>
      </c>
      <c r="C32" s="254">
        <v>0</v>
      </c>
      <c r="D32" s="254">
        <v>0</v>
      </c>
      <c r="E32" s="254">
        <v>0</v>
      </c>
      <c r="F32" s="254">
        <v>0</v>
      </c>
      <c r="G32" s="254">
        <v>0</v>
      </c>
      <c r="H32" s="254">
        <v>0</v>
      </c>
    </row>
    <row r="33" spans="1:10" x14ac:dyDescent="0.25">
      <c r="A33" s="312"/>
      <c r="B33" s="297" t="s">
        <v>402</v>
      </c>
      <c r="C33" s="238">
        <v>0</v>
      </c>
      <c r="D33" s="238">
        <v>0</v>
      </c>
      <c r="E33" s="335">
        <v>0</v>
      </c>
      <c r="F33" s="335">
        <v>0</v>
      </c>
      <c r="G33" s="335">
        <v>0</v>
      </c>
      <c r="H33" s="335">
        <v>0</v>
      </c>
    </row>
    <row r="34" spans="1:10" x14ac:dyDescent="0.25">
      <c r="A34" s="312"/>
      <c r="B34" s="311" t="s">
        <v>403</v>
      </c>
      <c r="C34" s="334">
        <v>0</v>
      </c>
      <c r="D34" s="334">
        <v>0</v>
      </c>
      <c r="E34" s="238">
        <v>0</v>
      </c>
      <c r="F34" s="238">
        <v>0</v>
      </c>
      <c r="G34" s="238">
        <v>0</v>
      </c>
      <c r="H34" s="238">
        <v>0</v>
      </c>
      <c r="J34" s="134"/>
    </row>
    <row r="35" spans="1:10" x14ac:dyDescent="0.25">
      <c r="A35" s="290"/>
      <c r="B35" s="289" t="s">
        <v>404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</row>
    <row r="36" spans="1:10" x14ac:dyDescent="0.25">
      <c r="A36" s="290"/>
      <c r="B36" s="289" t="s">
        <v>405</v>
      </c>
      <c r="C36" s="238">
        <v>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</row>
    <row r="37" spans="1:10" x14ac:dyDescent="0.25">
      <c r="A37" s="290"/>
      <c r="B37" s="289" t="s">
        <v>406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</row>
    <row r="38" spans="1:10" x14ac:dyDescent="0.25">
      <c r="A38" s="290"/>
      <c r="B38" s="289" t="s">
        <v>407</v>
      </c>
      <c r="C38" s="238">
        <v>0</v>
      </c>
      <c r="D38" s="238">
        <v>0</v>
      </c>
      <c r="E38" s="238">
        <v>0</v>
      </c>
      <c r="F38" s="238">
        <v>0</v>
      </c>
      <c r="G38" s="238">
        <v>0</v>
      </c>
      <c r="H38" s="238">
        <v>0</v>
      </c>
    </row>
    <row r="39" spans="1:10" x14ac:dyDescent="0.25">
      <c r="A39" s="268"/>
      <c r="B39" s="269"/>
      <c r="C39" s="270"/>
      <c r="D39" s="270"/>
      <c r="E39" s="270"/>
      <c r="F39" s="270"/>
      <c r="G39" s="270"/>
      <c r="H39" s="270"/>
    </row>
    <row r="40" spans="1:10" x14ac:dyDescent="0.25">
      <c r="A40" s="411" t="s">
        <v>408</v>
      </c>
      <c r="B40" s="412"/>
      <c r="C40" s="270">
        <v>0</v>
      </c>
      <c r="D40" s="270">
        <v>0</v>
      </c>
      <c r="E40" s="270">
        <v>0</v>
      </c>
      <c r="F40" s="270">
        <v>0</v>
      </c>
      <c r="G40" s="270">
        <v>0</v>
      </c>
      <c r="H40" s="270">
        <v>0</v>
      </c>
    </row>
    <row r="41" spans="1:10" x14ac:dyDescent="0.25">
      <c r="A41" s="290"/>
      <c r="B41" s="289" t="s">
        <v>409</v>
      </c>
      <c r="C41" s="238">
        <v>0</v>
      </c>
      <c r="D41" s="238">
        <v>0</v>
      </c>
      <c r="E41" s="238">
        <v>0</v>
      </c>
      <c r="F41" s="238">
        <v>0</v>
      </c>
      <c r="G41" s="238">
        <v>0</v>
      </c>
      <c r="H41" s="238">
        <v>0</v>
      </c>
    </row>
    <row r="42" spans="1:10" ht="24" x14ac:dyDescent="0.25">
      <c r="A42" s="290"/>
      <c r="B42" s="288" t="s">
        <v>410</v>
      </c>
      <c r="C42" s="238">
        <v>0</v>
      </c>
      <c r="D42" s="238">
        <v>0</v>
      </c>
      <c r="E42" s="238">
        <v>0</v>
      </c>
      <c r="F42" s="238">
        <v>0</v>
      </c>
      <c r="G42" s="238">
        <v>0</v>
      </c>
      <c r="H42" s="238">
        <v>0</v>
      </c>
    </row>
    <row r="43" spans="1:10" x14ac:dyDescent="0.25">
      <c r="A43" s="290"/>
      <c r="B43" s="289" t="s">
        <v>411</v>
      </c>
      <c r="C43" s="238">
        <v>0</v>
      </c>
      <c r="D43" s="238">
        <v>0</v>
      </c>
      <c r="E43" s="238">
        <v>0</v>
      </c>
      <c r="F43" s="238">
        <v>0</v>
      </c>
      <c r="G43" s="238">
        <v>0</v>
      </c>
      <c r="H43" s="238">
        <v>0</v>
      </c>
    </row>
    <row r="44" spans="1:10" x14ac:dyDescent="0.25">
      <c r="A44" s="290"/>
      <c r="B44" s="289" t="s">
        <v>412</v>
      </c>
      <c r="C44" s="238">
        <v>0</v>
      </c>
      <c r="D44" s="238">
        <v>0</v>
      </c>
      <c r="E44" s="238">
        <v>0</v>
      </c>
      <c r="F44" s="238">
        <v>0</v>
      </c>
      <c r="G44" s="238">
        <v>0</v>
      </c>
      <c r="H44" s="238">
        <v>0</v>
      </c>
    </row>
    <row r="45" spans="1:10" x14ac:dyDescent="0.25">
      <c r="A45" s="268"/>
      <c r="B45" s="269"/>
      <c r="C45" s="270"/>
      <c r="D45" s="270"/>
      <c r="E45" s="270"/>
      <c r="F45" s="270"/>
      <c r="G45" s="270"/>
      <c r="H45" s="270"/>
    </row>
    <row r="46" spans="1:10" x14ac:dyDescent="0.25">
      <c r="A46" s="411" t="s">
        <v>413</v>
      </c>
      <c r="B46" s="412"/>
      <c r="C46" s="270">
        <v>0</v>
      </c>
      <c r="D46" s="270">
        <v>0</v>
      </c>
      <c r="E46" s="270">
        <v>0</v>
      </c>
      <c r="F46" s="270">
        <v>0</v>
      </c>
      <c r="G46" s="270">
        <v>0</v>
      </c>
      <c r="H46" s="270">
        <v>0</v>
      </c>
    </row>
    <row r="47" spans="1:10" x14ac:dyDescent="0.25">
      <c r="A47" s="411" t="s">
        <v>381</v>
      </c>
      <c r="B47" s="412"/>
      <c r="C47" s="238"/>
      <c r="D47" s="238"/>
      <c r="E47" s="238"/>
      <c r="F47" s="238"/>
      <c r="G47" s="238"/>
      <c r="H47" s="238"/>
    </row>
    <row r="48" spans="1:10" x14ac:dyDescent="0.25">
      <c r="A48" s="290"/>
      <c r="B48" s="289" t="s">
        <v>382</v>
      </c>
      <c r="C48" s="238">
        <v>0</v>
      </c>
      <c r="D48" s="238">
        <v>0</v>
      </c>
      <c r="E48" s="238">
        <v>0</v>
      </c>
      <c r="F48" s="238">
        <v>0</v>
      </c>
      <c r="G48" s="238">
        <v>0</v>
      </c>
      <c r="H48" s="238">
        <v>0</v>
      </c>
    </row>
    <row r="49" spans="1:8" x14ac:dyDescent="0.25">
      <c r="A49" s="290"/>
      <c r="B49" s="289" t="s">
        <v>383</v>
      </c>
      <c r="C49" s="238">
        <v>0</v>
      </c>
      <c r="D49" s="238">
        <v>0</v>
      </c>
      <c r="E49" s="238">
        <v>0</v>
      </c>
      <c r="F49" s="238">
        <v>0</v>
      </c>
      <c r="G49" s="238">
        <v>0</v>
      </c>
      <c r="H49" s="238">
        <v>0</v>
      </c>
    </row>
    <row r="50" spans="1:8" x14ac:dyDescent="0.25">
      <c r="A50" s="290"/>
      <c r="B50" s="289" t="s">
        <v>384</v>
      </c>
      <c r="C50" s="238">
        <v>0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</row>
    <row r="51" spans="1:8" x14ac:dyDescent="0.25">
      <c r="A51" s="290"/>
      <c r="B51" s="289" t="s">
        <v>385</v>
      </c>
      <c r="C51" s="238"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</row>
    <row r="52" spans="1:8" x14ac:dyDescent="0.25">
      <c r="A52" s="290"/>
      <c r="B52" s="289" t="s">
        <v>386</v>
      </c>
      <c r="C52" s="238">
        <v>0</v>
      </c>
      <c r="D52" s="238">
        <v>0</v>
      </c>
      <c r="E52" s="238">
        <v>0</v>
      </c>
      <c r="F52" s="238">
        <v>0</v>
      </c>
      <c r="G52" s="238">
        <v>0</v>
      </c>
      <c r="H52" s="238">
        <v>0</v>
      </c>
    </row>
    <row r="53" spans="1:8" x14ac:dyDescent="0.25">
      <c r="A53" s="290"/>
      <c r="B53" s="289" t="s">
        <v>387</v>
      </c>
      <c r="C53" s="238">
        <v>0</v>
      </c>
      <c r="D53" s="238">
        <v>0</v>
      </c>
      <c r="E53" s="238">
        <v>0</v>
      </c>
      <c r="F53" s="238">
        <v>0</v>
      </c>
      <c r="G53" s="238">
        <v>0</v>
      </c>
      <c r="H53" s="238">
        <v>0</v>
      </c>
    </row>
    <row r="54" spans="1:8" x14ac:dyDescent="0.25">
      <c r="A54" s="290"/>
      <c r="B54" s="289" t="s">
        <v>388</v>
      </c>
      <c r="C54" s="238">
        <v>0</v>
      </c>
      <c r="D54" s="238">
        <v>0</v>
      </c>
      <c r="E54" s="238">
        <v>0</v>
      </c>
      <c r="F54" s="238">
        <v>0</v>
      </c>
      <c r="G54" s="238">
        <v>0</v>
      </c>
      <c r="H54" s="238">
        <v>0</v>
      </c>
    </row>
    <row r="55" spans="1:8" x14ac:dyDescent="0.25">
      <c r="A55" s="290"/>
      <c r="B55" s="289" t="s">
        <v>389</v>
      </c>
      <c r="C55" s="238">
        <v>0</v>
      </c>
      <c r="D55" s="238">
        <v>0</v>
      </c>
      <c r="E55" s="238">
        <v>0</v>
      </c>
      <c r="F55" s="238">
        <v>0</v>
      </c>
      <c r="G55" s="238">
        <v>0</v>
      </c>
      <c r="H55" s="238">
        <v>0</v>
      </c>
    </row>
    <row r="56" spans="1:8" ht="15.75" thickBot="1" x14ac:dyDescent="0.3">
      <c r="A56" s="337"/>
      <c r="B56" s="338"/>
      <c r="C56" s="336"/>
      <c r="D56" s="336"/>
      <c r="E56" s="336"/>
      <c r="F56" s="336"/>
      <c r="G56" s="336"/>
      <c r="H56" s="336"/>
    </row>
    <row r="57" spans="1:8" x14ac:dyDescent="0.25">
      <c r="A57" s="504" t="s">
        <v>390</v>
      </c>
      <c r="B57" s="507"/>
      <c r="C57" s="270">
        <v>0</v>
      </c>
      <c r="D57" s="374">
        <v>0</v>
      </c>
      <c r="E57" s="270">
        <v>0</v>
      </c>
      <c r="F57" s="374">
        <v>0</v>
      </c>
      <c r="G57" s="270">
        <v>0</v>
      </c>
      <c r="H57" s="270">
        <v>0</v>
      </c>
    </row>
    <row r="58" spans="1:8" x14ac:dyDescent="0.25">
      <c r="A58" s="312"/>
      <c r="B58" s="311" t="s">
        <v>391</v>
      </c>
      <c r="C58" s="334">
        <v>0</v>
      </c>
      <c r="D58" s="334">
        <v>0</v>
      </c>
      <c r="E58" s="334">
        <v>0</v>
      </c>
      <c r="F58" s="334">
        <v>0</v>
      </c>
      <c r="G58" s="334">
        <v>0</v>
      </c>
      <c r="H58" s="334">
        <v>0</v>
      </c>
    </row>
    <row r="59" spans="1:8" x14ac:dyDescent="0.25">
      <c r="A59" s="312"/>
      <c r="B59" s="311" t="s">
        <v>392</v>
      </c>
      <c r="C59" s="238">
        <v>0</v>
      </c>
      <c r="D59" s="238">
        <v>0</v>
      </c>
      <c r="E59" s="238">
        <v>0</v>
      </c>
      <c r="F59" s="238">
        <v>0</v>
      </c>
      <c r="G59" s="238">
        <v>0</v>
      </c>
      <c r="H59" s="238">
        <v>0</v>
      </c>
    </row>
    <row r="60" spans="1:8" x14ac:dyDescent="0.25">
      <c r="A60" s="290"/>
      <c r="B60" s="289" t="s">
        <v>393</v>
      </c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0</v>
      </c>
    </row>
    <row r="61" spans="1:8" x14ac:dyDescent="0.25">
      <c r="A61" s="290"/>
      <c r="B61" s="289" t="s">
        <v>394</v>
      </c>
      <c r="C61" s="238">
        <v>0</v>
      </c>
      <c r="D61" s="238">
        <v>0</v>
      </c>
      <c r="E61" s="238">
        <v>0</v>
      </c>
      <c r="F61" s="238">
        <v>0</v>
      </c>
      <c r="G61" s="238">
        <v>0</v>
      </c>
      <c r="H61" s="238">
        <v>0</v>
      </c>
    </row>
    <row r="62" spans="1:8" x14ac:dyDescent="0.25">
      <c r="A62" s="290"/>
      <c r="B62" s="289" t="s">
        <v>395</v>
      </c>
      <c r="C62" s="238">
        <v>0</v>
      </c>
      <c r="D62" s="238">
        <v>0</v>
      </c>
      <c r="E62" s="238">
        <v>0</v>
      </c>
      <c r="F62" s="238">
        <v>0</v>
      </c>
      <c r="G62" s="238">
        <v>0</v>
      </c>
      <c r="H62" s="238">
        <v>0</v>
      </c>
    </row>
    <row r="63" spans="1:8" x14ac:dyDescent="0.25">
      <c r="A63" s="290"/>
      <c r="B63" s="289" t="s">
        <v>396</v>
      </c>
      <c r="C63" s="238">
        <v>0</v>
      </c>
      <c r="D63" s="238">
        <v>0</v>
      </c>
      <c r="E63" s="238">
        <v>0</v>
      </c>
      <c r="F63" s="238">
        <v>0</v>
      </c>
      <c r="G63" s="238">
        <v>0</v>
      </c>
      <c r="H63" s="238">
        <v>0</v>
      </c>
    </row>
    <row r="64" spans="1:8" x14ac:dyDescent="0.25">
      <c r="A64" s="290"/>
      <c r="B64" s="289" t="s">
        <v>397</v>
      </c>
      <c r="C64" s="238">
        <v>0</v>
      </c>
      <c r="D64" s="238">
        <v>0</v>
      </c>
      <c r="E64" s="238">
        <v>0</v>
      </c>
      <c r="F64" s="238">
        <v>0</v>
      </c>
      <c r="G64" s="238">
        <v>0</v>
      </c>
      <c r="H64" s="238">
        <v>0</v>
      </c>
    </row>
    <row r="65" spans="1:8" x14ac:dyDescent="0.25">
      <c r="A65" s="268"/>
      <c r="B65" s="269"/>
      <c r="C65" s="270"/>
      <c r="D65" s="270"/>
      <c r="E65" s="270"/>
      <c r="F65" s="270"/>
      <c r="G65" s="270"/>
      <c r="H65" s="270"/>
    </row>
    <row r="66" spans="1:8" x14ac:dyDescent="0.25">
      <c r="A66" s="411" t="s">
        <v>398</v>
      </c>
      <c r="B66" s="412"/>
      <c r="C66" s="270">
        <v>0</v>
      </c>
      <c r="D66" s="270">
        <v>0</v>
      </c>
      <c r="E66" s="270">
        <v>0</v>
      </c>
      <c r="F66" s="270">
        <v>0</v>
      </c>
      <c r="G66" s="270">
        <v>0</v>
      </c>
      <c r="H66" s="270">
        <v>0</v>
      </c>
    </row>
    <row r="67" spans="1:8" x14ac:dyDescent="0.25">
      <c r="A67" s="290"/>
      <c r="B67" s="289" t="s">
        <v>399</v>
      </c>
      <c r="C67" s="238">
        <v>0</v>
      </c>
      <c r="D67" s="238">
        <v>0</v>
      </c>
      <c r="E67" s="238">
        <v>0</v>
      </c>
      <c r="F67" s="238">
        <v>0</v>
      </c>
      <c r="G67" s="238">
        <v>0</v>
      </c>
      <c r="H67" s="238">
        <v>0</v>
      </c>
    </row>
    <row r="68" spans="1:8" x14ac:dyDescent="0.25">
      <c r="A68" s="290"/>
      <c r="B68" s="289" t="s">
        <v>400</v>
      </c>
      <c r="C68" s="238">
        <v>0</v>
      </c>
      <c r="D68" s="238">
        <v>0</v>
      </c>
      <c r="E68" s="238">
        <v>0</v>
      </c>
      <c r="F68" s="238">
        <v>0</v>
      </c>
      <c r="G68" s="238">
        <v>0</v>
      </c>
      <c r="H68" s="238">
        <v>0</v>
      </c>
    </row>
    <row r="69" spans="1:8" x14ac:dyDescent="0.25">
      <c r="A69" s="290"/>
      <c r="B69" s="289" t="s">
        <v>401</v>
      </c>
      <c r="C69" s="238">
        <v>0</v>
      </c>
      <c r="D69" s="238">
        <v>0</v>
      </c>
      <c r="E69" s="238">
        <v>0</v>
      </c>
      <c r="F69" s="238">
        <v>0</v>
      </c>
      <c r="G69" s="238">
        <v>0</v>
      </c>
      <c r="H69" s="238">
        <v>0</v>
      </c>
    </row>
    <row r="70" spans="1:8" x14ac:dyDescent="0.25">
      <c r="A70" s="290"/>
      <c r="B70" s="289" t="s">
        <v>402</v>
      </c>
      <c r="C70" s="238">
        <v>0</v>
      </c>
      <c r="D70" s="238">
        <v>0</v>
      </c>
      <c r="E70" s="238">
        <v>0</v>
      </c>
      <c r="F70" s="238">
        <v>0</v>
      </c>
      <c r="G70" s="238">
        <v>0</v>
      </c>
      <c r="H70" s="238">
        <v>0</v>
      </c>
    </row>
    <row r="71" spans="1:8" x14ac:dyDescent="0.25">
      <c r="A71" s="290"/>
      <c r="B71" s="289" t="s">
        <v>403</v>
      </c>
      <c r="C71" s="238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</row>
    <row r="72" spans="1:8" x14ac:dyDescent="0.25">
      <c r="A72" s="290"/>
      <c r="B72" s="289" t="s">
        <v>404</v>
      </c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</row>
    <row r="73" spans="1:8" x14ac:dyDescent="0.25">
      <c r="A73" s="290"/>
      <c r="B73" s="289" t="s">
        <v>405</v>
      </c>
      <c r="C73" s="238">
        <v>0</v>
      </c>
      <c r="D73" s="238">
        <v>0</v>
      </c>
      <c r="E73" s="238">
        <v>0</v>
      </c>
      <c r="F73" s="238">
        <v>0</v>
      </c>
      <c r="G73" s="238">
        <v>0</v>
      </c>
      <c r="H73" s="238">
        <v>0</v>
      </c>
    </row>
    <row r="74" spans="1:8" x14ac:dyDescent="0.25">
      <c r="A74" s="290"/>
      <c r="B74" s="289" t="s">
        <v>406</v>
      </c>
      <c r="C74" s="238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</row>
    <row r="75" spans="1:8" x14ac:dyDescent="0.25">
      <c r="A75" s="290"/>
      <c r="B75" s="289" t="s">
        <v>407</v>
      </c>
      <c r="C75" s="238">
        <v>0</v>
      </c>
      <c r="D75" s="238">
        <v>0</v>
      </c>
      <c r="E75" s="238">
        <v>0</v>
      </c>
      <c r="F75" s="238">
        <v>0</v>
      </c>
      <c r="G75" s="238">
        <v>0</v>
      </c>
      <c r="H75" s="238">
        <v>0</v>
      </c>
    </row>
    <row r="76" spans="1:8" x14ac:dyDescent="0.25">
      <c r="A76" s="268"/>
      <c r="B76" s="269"/>
      <c r="C76" s="270"/>
      <c r="D76" s="270"/>
      <c r="E76" s="270"/>
      <c r="F76" s="270"/>
      <c r="G76" s="270"/>
      <c r="H76" s="270"/>
    </row>
    <row r="77" spans="1:8" x14ac:dyDescent="0.25">
      <c r="A77" s="411" t="s">
        <v>408</v>
      </c>
      <c r="B77" s="412"/>
      <c r="C77" s="270">
        <v>0</v>
      </c>
      <c r="D77" s="270">
        <v>0</v>
      </c>
      <c r="E77" s="270">
        <v>0</v>
      </c>
      <c r="F77" s="270">
        <v>0</v>
      </c>
      <c r="G77" s="270">
        <v>0</v>
      </c>
      <c r="H77" s="270">
        <v>0</v>
      </c>
    </row>
    <row r="78" spans="1:8" x14ac:dyDescent="0.25">
      <c r="A78" s="290"/>
      <c r="B78" s="289" t="s">
        <v>409</v>
      </c>
      <c r="C78" s="238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</row>
    <row r="79" spans="1:8" ht="24" x14ac:dyDescent="0.25">
      <c r="A79" s="290"/>
      <c r="B79" s="288" t="s">
        <v>410</v>
      </c>
      <c r="C79" s="238">
        <v>0</v>
      </c>
      <c r="D79" s="238">
        <v>0</v>
      </c>
      <c r="E79" s="238">
        <v>0</v>
      </c>
      <c r="F79" s="238">
        <v>0</v>
      </c>
      <c r="G79" s="238">
        <v>0</v>
      </c>
      <c r="H79" s="238">
        <v>0</v>
      </c>
    </row>
    <row r="80" spans="1:8" ht="15.75" thickBot="1" x14ac:dyDescent="0.3">
      <c r="A80" s="256"/>
      <c r="B80" s="227" t="s">
        <v>411</v>
      </c>
      <c r="C80" s="254">
        <v>0</v>
      </c>
      <c r="D80" s="254">
        <v>0</v>
      </c>
      <c r="E80" s="254">
        <v>0</v>
      </c>
      <c r="F80" s="254">
        <v>0</v>
      </c>
      <c r="G80" s="254">
        <v>0</v>
      </c>
      <c r="H80" s="254">
        <v>0</v>
      </c>
    </row>
    <row r="81" spans="1:8" x14ac:dyDescent="0.25">
      <c r="A81" s="290"/>
      <c r="B81" s="289" t="s">
        <v>412</v>
      </c>
      <c r="C81" s="238">
        <v>0</v>
      </c>
      <c r="D81" s="238">
        <v>0</v>
      </c>
      <c r="E81" s="238">
        <v>0</v>
      </c>
      <c r="F81" s="238">
        <v>0</v>
      </c>
      <c r="G81" s="238">
        <v>0</v>
      </c>
      <c r="H81" s="238">
        <v>0</v>
      </c>
    </row>
    <row r="82" spans="1:8" ht="15.75" thickBot="1" x14ac:dyDescent="0.3">
      <c r="A82" s="520" t="s">
        <v>376</v>
      </c>
      <c r="B82" s="521"/>
      <c r="C82" s="298">
        <f>+C10+C46</f>
        <v>55224135</v>
      </c>
      <c r="D82" s="298">
        <f t="shared" ref="D82:H82" si="2">+D10+D46</f>
        <v>856648</v>
      </c>
      <c r="E82" s="298">
        <f t="shared" si="2"/>
        <v>56080783</v>
      </c>
      <c r="F82" s="298">
        <f t="shared" si="2"/>
        <v>45923925.25</v>
      </c>
      <c r="G82" s="298">
        <f t="shared" si="2"/>
        <v>45724641.950000003</v>
      </c>
      <c r="H82" s="298">
        <f t="shared" si="2"/>
        <v>10156857.75</v>
      </c>
    </row>
    <row r="83" spans="1:8" x14ac:dyDescent="0.25">
      <c r="A83" s="134"/>
      <c r="B83" s="134"/>
      <c r="C83" s="134"/>
      <c r="D83" s="134"/>
      <c r="E83" s="134"/>
      <c r="F83" s="134"/>
      <c r="G83" s="134"/>
    </row>
    <row r="84" spans="1:8" x14ac:dyDescent="0.25">
      <c r="A84" s="399" t="s">
        <v>627</v>
      </c>
      <c r="B84" s="399"/>
      <c r="C84" s="399"/>
      <c r="D84" s="399"/>
      <c r="E84" s="399"/>
      <c r="F84" s="399"/>
      <c r="G84" s="399"/>
      <c r="H84" s="134"/>
    </row>
    <row r="85" spans="1:8" x14ac:dyDescent="0.25">
      <c r="A85" s="399"/>
      <c r="B85" s="399"/>
      <c r="C85" s="399"/>
      <c r="D85" s="399"/>
      <c r="E85" s="399"/>
      <c r="F85" s="399"/>
      <c r="G85" s="399"/>
      <c r="H85" s="134"/>
    </row>
    <row r="86" spans="1:8" x14ac:dyDescent="0.25">
      <c r="A86" s="255"/>
      <c r="B86" s="255"/>
      <c r="C86" s="255"/>
      <c r="D86" s="255"/>
      <c r="E86" s="255"/>
      <c r="F86" s="255"/>
      <c r="G86" s="255"/>
      <c r="H86" s="134"/>
    </row>
    <row r="87" spans="1:8" x14ac:dyDescent="0.25">
      <c r="A87" s="170"/>
      <c r="B87" s="170"/>
      <c r="C87" s="170"/>
      <c r="D87" s="170"/>
      <c r="E87" s="170"/>
      <c r="F87" s="170"/>
      <c r="G87" s="170"/>
      <c r="H87" s="134"/>
    </row>
    <row r="88" spans="1:8" x14ac:dyDescent="0.25">
      <c r="A88" s="170"/>
      <c r="B88" s="170"/>
      <c r="C88" s="170"/>
      <c r="D88" s="170"/>
      <c r="E88" s="170"/>
      <c r="F88" s="170"/>
      <c r="G88" s="170"/>
      <c r="H88" s="134"/>
    </row>
    <row r="89" spans="1:8" x14ac:dyDescent="0.25">
      <c r="A89" s="143"/>
      <c r="B89" s="144"/>
      <c r="C89" s="145"/>
      <c r="D89" s="145"/>
      <c r="E89" s="187"/>
      <c r="F89" s="147"/>
      <c r="G89" s="144"/>
      <c r="H89" s="134"/>
    </row>
    <row r="90" spans="1:8" x14ac:dyDescent="0.25">
      <c r="A90" s="92"/>
      <c r="B90" s="400"/>
      <c r="C90" s="400"/>
      <c r="D90" s="94"/>
      <c r="E90" s="108"/>
      <c r="F90" s="108"/>
      <c r="G90" s="108"/>
      <c r="H90" s="134"/>
    </row>
    <row r="91" spans="1:8" x14ac:dyDescent="0.25">
      <c r="A91" s="188"/>
      <c r="B91" s="401" t="s">
        <v>729</v>
      </c>
      <c r="C91" s="401"/>
      <c r="D91" s="94"/>
      <c r="E91" s="426" t="s">
        <v>718</v>
      </c>
      <c r="F91" s="426"/>
      <c r="G91" s="426"/>
      <c r="H91" s="134"/>
    </row>
    <row r="92" spans="1:8" x14ac:dyDescent="0.25">
      <c r="A92" s="189"/>
      <c r="B92" s="402" t="s">
        <v>719</v>
      </c>
      <c r="C92" s="402"/>
      <c r="D92" s="190"/>
      <c r="E92" s="427" t="s">
        <v>726</v>
      </c>
      <c r="F92" s="427"/>
      <c r="G92" s="427"/>
      <c r="H92" s="134"/>
    </row>
    <row r="93" spans="1:8" x14ac:dyDescent="0.25">
      <c r="A93" s="134"/>
      <c r="B93" s="116"/>
      <c r="C93" s="134"/>
      <c r="D93" s="104"/>
      <c r="E93" s="402"/>
      <c r="F93" s="402"/>
      <c r="G93" s="402"/>
      <c r="H93" s="134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A4" sqref="A4:G4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380" t="s">
        <v>120</v>
      </c>
      <c r="B1" s="381"/>
      <c r="C1" s="381"/>
      <c r="D1" s="381"/>
      <c r="E1" s="381"/>
      <c r="F1" s="381"/>
      <c r="G1" s="518"/>
    </row>
    <row r="2" spans="1:7" x14ac:dyDescent="0.25">
      <c r="A2" s="449" t="s">
        <v>296</v>
      </c>
      <c r="B2" s="450"/>
      <c r="C2" s="450"/>
      <c r="D2" s="450"/>
      <c r="E2" s="450"/>
      <c r="F2" s="450"/>
      <c r="G2" s="517"/>
    </row>
    <row r="3" spans="1:7" x14ac:dyDescent="0.25">
      <c r="A3" s="449" t="s">
        <v>739</v>
      </c>
      <c r="B3" s="450"/>
      <c r="C3" s="450"/>
      <c r="D3" s="450"/>
      <c r="E3" s="450"/>
      <c r="F3" s="450"/>
      <c r="G3" s="517"/>
    </row>
    <row r="4" spans="1:7" x14ac:dyDescent="0.25">
      <c r="A4" s="449" t="s">
        <v>742</v>
      </c>
      <c r="B4" s="450"/>
      <c r="C4" s="450"/>
      <c r="D4" s="450"/>
      <c r="E4" s="450"/>
      <c r="F4" s="450"/>
      <c r="G4" s="517"/>
    </row>
    <row r="5" spans="1:7" ht="15.75" thickBot="1" x14ac:dyDescent="0.3">
      <c r="A5" s="452" t="s">
        <v>1</v>
      </c>
      <c r="B5" s="453"/>
      <c r="C5" s="453"/>
      <c r="D5" s="453"/>
      <c r="E5" s="453"/>
      <c r="F5" s="453"/>
      <c r="G5" s="519"/>
    </row>
    <row r="6" spans="1:7" ht="15.75" thickBot="1" x14ac:dyDescent="0.3">
      <c r="A6" s="486" t="s">
        <v>2</v>
      </c>
      <c r="B6" s="514" t="s">
        <v>297</v>
      </c>
      <c r="C6" s="515"/>
      <c r="D6" s="515"/>
      <c r="E6" s="515"/>
      <c r="F6" s="516"/>
      <c r="G6" s="448" t="s">
        <v>298</v>
      </c>
    </row>
    <row r="7" spans="1:7" ht="48.75" thickBot="1" x14ac:dyDescent="0.3">
      <c r="A7" s="488"/>
      <c r="B7" s="305" t="s">
        <v>185</v>
      </c>
      <c r="C7" s="305" t="s">
        <v>299</v>
      </c>
      <c r="D7" s="305" t="s">
        <v>300</v>
      </c>
      <c r="E7" s="305" t="s">
        <v>414</v>
      </c>
      <c r="F7" s="305" t="s">
        <v>203</v>
      </c>
      <c r="G7" s="404"/>
    </row>
    <row r="8" spans="1:7" x14ac:dyDescent="0.25">
      <c r="A8" s="271" t="s">
        <v>415</v>
      </c>
      <c r="B8" s="266">
        <f>+B9</f>
        <v>0</v>
      </c>
      <c r="C8" s="266">
        <f t="shared" ref="C8:G8" si="0">+C9</f>
        <v>0</v>
      </c>
      <c r="D8" s="266">
        <f t="shared" si="0"/>
        <v>0</v>
      </c>
      <c r="E8" s="266">
        <f t="shared" si="0"/>
        <v>0</v>
      </c>
      <c r="F8" s="266">
        <f t="shared" si="0"/>
        <v>0</v>
      </c>
      <c r="G8" s="266">
        <f t="shared" si="0"/>
        <v>0</v>
      </c>
    </row>
    <row r="9" spans="1:7" x14ac:dyDescent="0.25">
      <c r="A9" s="165" t="s">
        <v>416</v>
      </c>
      <c r="B9" s="272">
        <v>0</v>
      </c>
      <c r="C9" s="142">
        <v>0</v>
      </c>
      <c r="D9" s="142">
        <v>0</v>
      </c>
      <c r="E9" s="142">
        <v>0</v>
      </c>
      <c r="F9" s="142">
        <v>0</v>
      </c>
      <c r="G9" s="142">
        <f>+D9-E9</f>
        <v>0</v>
      </c>
    </row>
    <row r="10" spans="1:7" x14ac:dyDescent="0.25">
      <c r="A10" s="165" t="s">
        <v>417</v>
      </c>
      <c r="B10" s="272">
        <v>0</v>
      </c>
      <c r="C10" s="272">
        <v>0</v>
      </c>
      <c r="D10" s="272">
        <v>0</v>
      </c>
      <c r="E10" s="272">
        <v>0</v>
      </c>
      <c r="F10" s="272">
        <v>0</v>
      </c>
      <c r="G10" s="272">
        <v>0</v>
      </c>
    </row>
    <row r="11" spans="1:7" x14ac:dyDescent="0.25">
      <c r="A11" s="165" t="s">
        <v>418</v>
      </c>
      <c r="B11" s="272">
        <v>0</v>
      </c>
      <c r="C11" s="272">
        <v>0</v>
      </c>
      <c r="D11" s="272">
        <v>0</v>
      </c>
      <c r="E11" s="272">
        <v>0</v>
      </c>
      <c r="F11" s="272">
        <v>0</v>
      </c>
      <c r="G11" s="272">
        <v>0</v>
      </c>
    </row>
    <row r="12" spans="1:7" x14ac:dyDescent="0.25">
      <c r="A12" s="165" t="s">
        <v>419</v>
      </c>
      <c r="B12" s="272">
        <v>0</v>
      </c>
      <c r="C12" s="272">
        <v>0</v>
      </c>
      <c r="D12" s="272">
        <v>0</v>
      </c>
      <c r="E12" s="272">
        <v>0</v>
      </c>
      <c r="F12" s="272">
        <v>0</v>
      </c>
      <c r="G12" s="272">
        <v>0</v>
      </c>
    </row>
    <row r="13" spans="1:7" x14ac:dyDescent="0.25">
      <c r="A13" s="165" t="s">
        <v>420</v>
      </c>
      <c r="B13" s="272">
        <v>0</v>
      </c>
      <c r="C13" s="272">
        <v>0</v>
      </c>
      <c r="D13" s="272">
        <v>0</v>
      </c>
      <c r="E13" s="272">
        <v>0</v>
      </c>
      <c r="F13" s="272">
        <v>0</v>
      </c>
      <c r="G13" s="272">
        <v>0</v>
      </c>
    </row>
    <row r="14" spans="1:7" x14ac:dyDescent="0.25">
      <c r="A14" s="165" t="s">
        <v>421</v>
      </c>
      <c r="B14" s="272">
        <v>0</v>
      </c>
      <c r="C14" s="272">
        <v>0</v>
      </c>
      <c r="D14" s="272">
        <v>0</v>
      </c>
      <c r="E14" s="272">
        <v>0</v>
      </c>
      <c r="F14" s="272">
        <v>0</v>
      </c>
      <c r="G14" s="272">
        <v>0</v>
      </c>
    </row>
    <row r="15" spans="1:7" ht="24" x14ac:dyDescent="0.25">
      <c r="A15" s="165" t="s">
        <v>422</v>
      </c>
      <c r="B15" s="272">
        <v>0</v>
      </c>
      <c r="C15" s="272">
        <v>0</v>
      </c>
      <c r="D15" s="272">
        <v>0</v>
      </c>
      <c r="E15" s="272">
        <v>0</v>
      </c>
      <c r="F15" s="272">
        <v>0</v>
      </c>
      <c r="G15" s="272">
        <v>0</v>
      </c>
    </row>
    <row r="16" spans="1:7" x14ac:dyDescent="0.25">
      <c r="A16" s="273" t="s">
        <v>423</v>
      </c>
      <c r="B16" s="272">
        <v>0</v>
      </c>
      <c r="C16" s="272">
        <v>0</v>
      </c>
      <c r="D16" s="272">
        <v>0</v>
      </c>
      <c r="E16" s="272">
        <v>0</v>
      </c>
      <c r="F16" s="272">
        <v>0</v>
      </c>
      <c r="G16" s="272">
        <v>0</v>
      </c>
    </row>
    <row r="17" spans="1:7" x14ac:dyDescent="0.25">
      <c r="A17" s="273" t="s">
        <v>424</v>
      </c>
      <c r="B17" s="272">
        <v>0</v>
      </c>
      <c r="C17" s="272">
        <v>0</v>
      </c>
      <c r="D17" s="272">
        <v>0</v>
      </c>
      <c r="E17" s="272">
        <v>0</v>
      </c>
      <c r="F17" s="272">
        <v>0</v>
      </c>
      <c r="G17" s="272">
        <v>0</v>
      </c>
    </row>
    <row r="18" spans="1:7" x14ac:dyDescent="0.25">
      <c r="A18" s="165" t="s">
        <v>425</v>
      </c>
      <c r="B18" s="272">
        <v>0</v>
      </c>
      <c r="C18" s="272">
        <v>0</v>
      </c>
      <c r="D18" s="272">
        <v>0</v>
      </c>
      <c r="E18" s="272">
        <v>0</v>
      </c>
      <c r="F18" s="272">
        <v>0</v>
      </c>
      <c r="G18" s="272">
        <v>0</v>
      </c>
    </row>
    <row r="19" spans="1:7" x14ac:dyDescent="0.25">
      <c r="A19" s="165"/>
      <c r="B19" s="274"/>
      <c r="C19" s="275"/>
      <c r="D19" s="275"/>
      <c r="E19" s="275"/>
      <c r="F19" s="275"/>
      <c r="G19" s="275"/>
    </row>
    <row r="20" spans="1:7" x14ac:dyDescent="0.25">
      <c r="A20" s="271" t="s">
        <v>426</v>
      </c>
      <c r="B20" s="266">
        <v>0</v>
      </c>
      <c r="C20" s="266">
        <v>0</v>
      </c>
      <c r="D20" s="266">
        <v>0</v>
      </c>
      <c r="E20" s="266">
        <v>0</v>
      </c>
      <c r="F20" s="266">
        <v>0</v>
      </c>
      <c r="G20" s="266">
        <v>0</v>
      </c>
    </row>
    <row r="21" spans="1:7" x14ac:dyDescent="0.25">
      <c r="A21" s="165" t="s">
        <v>416</v>
      </c>
      <c r="B21" s="272">
        <v>0</v>
      </c>
      <c r="C21" s="272">
        <v>0</v>
      </c>
      <c r="D21" s="272">
        <v>0</v>
      </c>
      <c r="E21" s="272">
        <v>0</v>
      </c>
      <c r="F21" s="272">
        <v>0</v>
      </c>
      <c r="G21" s="272">
        <v>0</v>
      </c>
    </row>
    <row r="22" spans="1:7" x14ac:dyDescent="0.25">
      <c r="A22" s="165" t="s">
        <v>417</v>
      </c>
      <c r="B22" s="272">
        <v>0</v>
      </c>
      <c r="C22" s="272">
        <v>0</v>
      </c>
      <c r="D22" s="272">
        <v>0</v>
      </c>
      <c r="E22" s="272">
        <v>0</v>
      </c>
      <c r="F22" s="272">
        <v>0</v>
      </c>
      <c r="G22" s="272">
        <v>0</v>
      </c>
    </row>
    <row r="23" spans="1:7" x14ac:dyDescent="0.25">
      <c r="A23" s="165" t="s">
        <v>418</v>
      </c>
      <c r="B23" s="272">
        <v>0</v>
      </c>
      <c r="C23" s="272">
        <v>0</v>
      </c>
      <c r="D23" s="272">
        <v>0</v>
      </c>
      <c r="E23" s="272">
        <v>0</v>
      </c>
      <c r="F23" s="272">
        <v>0</v>
      </c>
      <c r="G23" s="272">
        <v>0</v>
      </c>
    </row>
    <row r="24" spans="1:7" x14ac:dyDescent="0.25">
      <c r="A24" s="165" t="s">
        <v>419</v>
      </c>
      <c r="B24" s="272">
        <v>0</v>
      </c>
      <c r="C24" s="272">
        <v>0</v>
      </c>
      <c r="D24" s="272">
        <v>0</v>
      </c>
      <c r="E24" s="272">
        <v>0</v>
      </c>
      <c r="F24" s="272">
        <v>0</v>
      </c>
      <c r="G24" s="272">
        <v>0</v>
      </c>
    </row>
    <row r="25" spans="1:7" x14ac:dyDescent="0.25">
      <c r="A25" s="165" t="s">
        <v>420</v>
      </c>
      <c r="B25" s="272">
        <v>0</v>
      </c>
      <c r="C25" s="272">
        <v>0</v>
      </c>
      <c r="D25" s="272">
        <v>0</v>
      </c>
      <c r="E25" s="272">
        <v>0</v>
      </c>
      <c r="F25" s="272">
        <v>0</v>
      </c>
      <c r="G25" s="272">
        <v>0</v>
      </c>
    </row>
    <row r="26" spans="1:7" x14ac:dyDescent="0.25">
      <c r="A26" s="165" t="s">
        <v>421</v>
      </c>
      <c r="B26" s="272">
        <v>0</v>
      </c>
      <c r="C26" s="272">
        <v>0</v>
      </c>
      <c r="D26" s="272">
        <v>0</v>
      </c>
      <c r="E26" s="272">
        <v>0</v>
      </c>
      <c r="F26" s="272">
        <v>0</v>
      </c>
      <c r="G26" s="272">
        <v>0</v>
      </c>
    </row>
    <row r="27" spans="1:7" ht="24" x14ac:dyDescent="0.25">
      <c r="A27" s="165" t="s">
        <v>422</v>
      </c>
      <c r="B27" s="272">
        <v>0</v>
      </c>
      <c r="C27" s="272">
        <v>0</v>
      </c>
      <c r="D27" s="272">
        <v>0</v>
      </c>
      <c r="E27" s="272">
        <v>0</v>
      </c>
      <c r="F27" s="272">
        <v>0</v>
      </c>
      <c r="G27" s="272">
        <v>0</v>
      </c>
    </row>
    <row r="28" spans="1:7" x14ac:dyDescent="0.25">
      <c r="A28" s="273" t="s">
        <v>423</v>
      </c>
      <c r="B28" s="272">
        <v>0</v>
      </c>
      <c r="C28" s="272">
        <v>0</v>
      </c>
      <c r="D28" s="272">
        <v>0</v>
      </c>
      <c r="E28" s="272">
        <v>0</v>
      </c>
      <c r="F28" s="272">
        <v>0</v>
      </c>
      <c r="G28" s="272">
        <v>0</v>
      </c>
    </row>
    <row r="29" spans="1:7" x14ac:dyDescent="0.25">
      <c r="A29" s="273" t="s">
        <v>424</v>
      </c>
      <c r="B29" s="272">
        <v>0</v>
      </c>
      <c r="C29" s="272">
        <v>0</v>
      </c>
      <c r="D29" s="272">
        <v>0</v>
      </c>
      <c r="E29" s="272">
        <v>0</v>
      </c>
      <c r="F29" s="272">
        <v>0</v>
      </c>
      <c r="G29" s="272">
        <v>0</v>
      </c>
    </row>
    <row r="30" spans="1:7" ht="15.75" thickBot="1" x14ac:dyDescent="0.3">
      <c r="A30" s="164" t="s">
        <v>425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271" t="s">
        <v>427</v>
      </c>
      <c r="B31" s="276">
        <f>+B8</f>
        <v>0</v>
      </c>
      <c r="C31" s="276">
        <f t="shared" ref="C31:G31" si="1">+C8</f>
        <v>0</v>
      </c>
      <c r="D31" s="276">
        <f t="shared" si="1"/>
        <v>0</v>
      </c>
      <c r="E31" s="276">
        <f t="shared" si="1"/>
        <v>0</v>
      </c>
      <c r="F31" s="276">
        <f t="shared" si="1"/>
        <v>0</v>
      </c>
      <c r="G31" s="276">
        <f t="shared" si="1"/>
        <v>0</v>
      </c>
    </row>
    <row r="32" spans="1:7" ht="15.75" thickBot="1" x14ac:dyDescent="0.3">
      <c r="A32" s="277"/>
      <c r="B32" s="278"/>
      <c r="C32" s="155"/>
      <c r="D32" s="155"/>
      <c r="E32" s="155"/>
      <c r="F32" s="155"/>
      <c r="G32" s="155"/>
    </row>
    <row r="34" spans="1:7" x14ac:dyDescent="0.25">
      <c r="A34" s="399" t="s">
        <v>627</v>
      </c>
      <c r="B34" s="399"/>
      <c r="C34" s="399"/>
      <c r="D34" s="399"/>
      <c r="E34" s="399"/>
      <c r="F34" s="399"/>
      <c r="G34" s="399"/>
    </row>
    <row r="35" spans="1:7" x14ac:dyDescent="0.25">
      <c r="A35" s="399"/>
      <c r="B35" s="399"/>
      <c r="C35" s="399"/>
      <c r="D35" s="399"/>
      <c r="E35" s="399"/>
      <c r="F35" s="399"/>
      <c r="G35" s="399"/>
    </row>
    <row r="36" spans="1:7" x14ac:dyDescent="0.25">
      <c r="A36" s="255"/>
      <c r="B36" s="255"/>
      <c r="C36" s="255"/>
      <c r="D36" s="255"/>
      <c r="E36" s="255"/>
      <c r="F36" s="255"/>
      <c r="G36" s="255"/>
    </row>
    <row r="37" spans="1:7" x14ac:dyDescent="0.25">
      <c r="A37" s="170"/>
      <c r="B37" s="170"/>
      <c r="C37" s="170"/>
      <c r="D37" s="170"/>
      <c r="E37" s="170"/>
      <c r="F37" s="170"/>
      <c r="G37" s="170"/>
    </row>
    <row r="38" spans="1:7" x14ac:dyDescent="0.25">
      <c r="A38" s="170"/>
      <c r="B38" s="170"/>
      <c r="C38" s="170"/>
      <c r="D38" s="170"/>
      <c r="E38" s="170"/>
      <c r="F38" s="170"/>
      <c r="G38" s="170"/>
    </row>
    <row r="39" spans="1:7" x14ac:dyDescent="0.25">
      <c r="A39" s="143"/>
      <c r="B39" s="144"/>
      <c r="C39" s="145"/>
      <c r="D39" s="145"/>
      <c r="E39" s="187"/>
      <c r="F39" s="147"/>
      <c r="G39" s="144"/>
    </row>
    <row r="40" spans="1:7" x14ac:dyDescent="0.25">
      <c r="A40" s="92"/>
      <c r="B40" s="400"/>
      <c r="C40" s="400"/>
      <c r="D40" s="94"/>
      <c r="E40" s="108"/>
      <c r="F40" s="108"/>
      <c r="G40" s="108"/>
    </row>
    <row r="41" spans="1:7" x14ac:dyDescent="0.25">
      <c r="A41" s="139" t="s">
        <v>729</v>
      </c>
      <c r="B41" s="139"/>
      <c r="D41" s="94"/>
      <c r="E41" s="102" t="s">
        <v>718</v>
      </c>
      <c r="F41" s="102"/>
      <c r="G41" s="102"/>
    </row>
    <row r="42" spans="1:7" ht="15" customHeight="1" x14ac:dyDescent="0.25">
      <c r="A42" s="140" t="s">
        <v>719</v>
      </c>
      <c r="B42" s="140"/>
      <c r="D42" s="190"/>
      <c r="E42" s="427" t="s">
        <v>726</v>
      </c>
      <c r="F42" s="427"/>
      <c r="G42" s="427"/>
    </row>
    <row r="43" spans="1:7" x14ac:dyDescent="0.25">
      <c r="A43" s="134"/>
      <c r="B43" s="140"/>
      <c r="C43" s="134"/>
      <c r="D43" s="104"/>
      <c r="E43" s="402"/>
      <c r="F43" s="402"/>
      <c r="G43" s="402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Hoja1</vt:lpstr>
      <vt:lpstr>Hoja2</vt:lpstr>
      <vt:lpstr>Hoja3</vt:lpstr>
      <vt:lpstr>Hoja4</vt:lpstr>
      <vt:lpstr>Hoja5</vt:lpstr>
      <vt:lpstr>6a</vt:lpstr>
      <vt:lpstr>6b</vt:lpstr>
      <vt:lpstr>6c</vt:lpstr>
      <vt:lpstr>6d</vt:lpstr>
      <vt:lpstr>Hoja15</vt:lpstr>
      <vt:lpstr>Hoja10</vt:lpstr>
      <vt:lpstr>Hoja11</vt:lpstr>
      <vt:lpstr>Hoja12</vt:lpstr>
      <vt:lpstr>Hoja13</vt:lpstr>
      <vt:lpstr>Hoja14</vt:lpstr>
      <vt:lpstr>'6b'!Área_de_impresión</vt:lpstr>
      <vt:lpstr>'6d'!Área_de_impresión</vt:lpstr>
      <vt:lpstr>Hoja1!Área_de_impresión</vt:lpstr>
      <vt:lpstr>Hoja15!Área_de_impresión</vt:lpstr>
      <vt:lpstr>Hoja2!Área_de_impresión</vt:lpstr>
      <vt:lpstr>Hoja4!Área_de_impresión</vt:lpstr>
      <vt:lpstr>Hoja5!Área_de_impresión</vt:lpstr>
      <vt:lpstr>'6a'!Títulos_a_imprimir</vt:lpstr>
      <vt:lpstr>'6b'!Títulos_a_imprimir</vt:lpstr>
      <vt:lpstr>'6c'!Títulos_a_imprimir</vt:lpstr>
      <vt:lpstr>'6d'!Títulos_a_imprimir</vt:lpstr>
      <vt:lpstr>Hoja1!Títulos_a_imprimir</vt:lpstr>
      <vt:lpstr>Hoja5!Títulos_a_imprimir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sarge_7</cp:lastModifiedBy>
  <cp:lastPrinted>2017-07-13T19:36:57Z</cp:lastPrinted>
  <dcterms:created xsi:type="dcterms:W3CDTF">2017-01-13T15:28:41Z</dcterms:created>
  <dcterms:modified xsi:type="dcterms:W3CDTF">2017-10-10T21:58:46Z</dcterms:modified>
</cp:coreProperties>
</file>