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UPT\"/>
    </mc:Choice>
  </mc:AlternateContent>
  <bookViews>
    <workbookView xWindow="0" yWindow="0" windowWidth="20460" windowHeight="7050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CA'!$A$1:$G$57</definedName>
    <definedName name="_xlnm.Print_Area" localSheetId="7">'Edo Anal Egre CF'!$A$1:$G$80</definedName>
    <definedName name="_xlnm.Print_Area" localSheetId="5">'Edo Anal Egre COG'!$A$1:$G$167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G14" i="6"/>
  <c r="D10" i="6"/>
  <c r="D15" i="6"/>
  <c r="D14" i="6"/>
  <c r="E9" i="1"/>
  <c r="B9" i="1"/>
  <c r="F38" i="6" l="1"/>
  <c r="D40" i="5"/>
  <c r="C8" i="9" l="1"/>
  <c r="D12" i="7"/>
  <c r="F12" i="7" s="1"/>
  <c r="D10" i="7"/>
  <c r="C9" i="6"/>
  <c r="F53" i="6"/>
  <c r="B8" i="6"/>
  <c r="D38" i="6"/>
  <c r="G38" i="6" s="1"/>
  <c r="E9" i="6"/>
  <c r="D18" i="6"/>
  <c r="C42" i="5"/>
  <c r="E65" i="1"/>
  <c r="E74" i="1" s="1"/>
  <c r="B17" i="1"/>
  <c r="B57" i="6" l="1"/>
  <c r="C57" i="6"/>
  <c r="D57" i="6" s="1"/>
  <c r="E57" i="6"/>
  <c r="F57" i="6" s="1"/>
  <c r="D58" i="6"/>
  <c r="G58" i="6"/>
  <c r="D59" i="6"/>
  <c r="G59" i="6" s="1"/>
  <c r="F59" i="6"/>
  <c r="D51" i="6"/>
  <c r="E51" i="6" s="1"/>
  <c r="F51" i="6" s="1"/>
  <c r="F37" i="6"/>
  <c r="E37" i="6"/>
  <c r="C37" i="6"/>
  <c r="B37" i="6"/>
  <c r="F24" i="6"/>
  <c r="E16" i="6"/>
  <c r="F16" i="6" s="1"/>
  <c r="D16" i="6"/>
  <c r="G57" i="6" l="1"/>
  <c r="D10" i="9"/>
  <c r="D11" i="9"/>
  <c r="G56" i="6" l="1"/>
  <c r="G10" i="6"/>
  <c r="E47" i="6"/>
  <c r="C47" i="6"/>
  <c r="B47" i="6"/>
  <c r="D48" i="6"/>
  <c r="B9" i="6"/>
  <c r="C58" i="1"/>
  <c r="C9" i="1"/>
  <c r="G48" i="6" l="1"/>
  <c r="F35" i="6"/>
  <c r="F34" i="6"/>
  <c r="F30" i="6"/>
  <c r="D36" i="6"/>
  <c r="D35" i="6"/>
  <c r="G35" i="6" s="1"/>
  <c r="D34" i="6"/>
  <c r="G34" i="6" s="1"/>
  <c r="D33" i="6"/>
  <c r="D32" i="6"/>
  <c r="D31" i="6"/>
  <c r="D30" i="6"/>
  <c r="G30" i="6" s="1"/>
  <c r="D28" i="6"/>
  <c r="C17" i="6"/>
  <c r="C27" i="6"/>
  <c r="C8" i="6" l="1"/>
  <c r="C162" i="6" s="1"/>
  <c r="G28" i="6"/>
  <c r="F31" i="6"/>
  <c r="G31" i="6"/>
  <c r="F32" i="6"/>
  <c r="G32" i="6"/>
  <c r="F33" i="6"/>
  <c r="G33" i="6"/>
  <c r="F36" i="6"/>
  <c r="G36" i="6"/>
  <c r="E59" i="1"/>
  <c r="F56" i="6" l="1"/>
  <c r="E42" i="5"/>
  <c r="G19" i="2"/>
  <c r="E68" i="5" l="1"/>
  <c r="D53" i="6" l="1"/>
  <c r="D47" i="6" s="1"/>
  <c r="D26" i="6"/>
  <c r="D24" i="6"/>
  <c r="G24" i="6" s="1"/>
  <c r="D23" i="6"/>
  <c r="D22" i="6"/>
  <c r="D21" i="6"/>
  <c r="D20" i="6"/>
  <c r="D19" i="6"/>
  <c r="D17" i="6" s="1"/>
  <c r="D13" i="6"/>
  <c r="G13" i="6" s="1"/>
  <c r="D12" i="6"/>
  <c r="B42" i="5"/>
  <c r="D42" i="5"/>
  <c r="B58" i="1"/>
  <c r="F19" i="6" l="1"/>
  <c r="G19" i="6"/>
  <c r="G20" i="6"/>
  <c r="F21" i="6"/>
  <c r="G21" i="6"/>
  <c r="F23" i="6"/>
  <c r="G23" i="6"/>
  <c r="G12" i="6"/>
  <c r="D9" i="6"/>
  <c r="F26" i="6"/>
  <c r="G26" i="6"/>
  <c r="F22" i="6"/>
  <c r="G22" i="6"/>
  <c r="F18" i="6"/>
  <c r="G18" i="6"/>
  <c r="G47" i="6"/>
  <c r="G53" i="6"/>
  <c r="F48" i="6"/>
  <c r="F47" i="6" s="1"/>
  <c r="F20" i="6" l="1"/>
  <c r="E17" i="6"/>
  <c r="C19" i="2"/>
  <c r="D11" i="7" l="1"/>
  <c r="C8" i="7"/>
  <c r="C39" i="7" s="1"/>
  <c r="B8" i="7"/>
  <c r="B39" i="7" s="1"/>
  <c r="E162" i="6"/>
  <c r="B27" i="6"/>
  <c r="D37" i="6"/>
  <c r="B17" i="6"/>
  <c r="E46" i="1"/>
  <c r="B46" i="1"/>
  <c r="G37" i="6" l="1"/>
  <c r="F17" i="6"/>
  <c r="G17" i="6"/>
  <c r="F11" i="7"/>
  <c r="G11" i="7" s="1"/>
  <c r="E8" i="7"/>
  <c r="E39" i="7" s="1"/>
  <c r="F10" i="7"/>
  <c r="G10" i="7" s="1"/>
  <c r="D27" i="6"/>
  <c r="G27" i="6" s="1"/>
  <c r="D8" i="7"/>
  <c r="D39" i="7" s="1"/>
  <c r="B60" i="1"/>
  <c r="D162" i="6" l="1"/>
  <c r="F8" i="7"/>
  <c r="F39" i="7" s="1"/>
  <c r="G8" i="7"/>
  <c r="G39" i="7" s="1"/>
  <c r="G11" i="9" l="1"/>
  <c r="F10" i="9"/>
  <c r="G10" i="9" s="1"/>
  <c r="F23" i="8"/>
  <c r="F13" i="6"/>
  <c r="F12" i="6"/>
  <c r="F10" i="6"/>
  <c r="E14" i="4"/>
  <c r="D13" i="4"/>
  <c r="E13" i="4" s="1"/>
  <c r="C13" i="4"/>
  <c r="G23" i="8" l="1"/>
  <c r="G18" i="8" s="1"/>
  <c r="G74" i="8" s="1"/>
  <c r="G9" i="6"/>
  <c r="G162" i="6" s="1"/>
  <c r="F8" i="9"/>
  <c r="F31" i="9" s="1"/>
  <c r="D8" i="9"/>
  <c r="E8" i="9"/>
  <c r="C31" i="9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E31" i="9" l="1"/>
  <c r="D31" i="9"/>
  <c r="G8" i="9"/>
  <c r="G31" i="9" s="1"/>
  <c r="F9" i="6"/>
  <c r="F162" i="6" s="1"/>
  <c r="C68" i="5"/>
  <c r="B68" i="5"/>
  <c r="D41" i="5"/>
  <c r="E41" i="5" s="1"/>
  <c r="F40" i="5"/>
  <c r="E10" i="4"/>
  <c r="F42" i="5" l="1"/>
  <c r="F68" i="5" s="1"/>
  <c r="G42" i="5"/>
  <c r="D68" i="5"/>
  <c r="F41" i="5"/>
  <c r="E9" i="4"/>
  <c r="D9" i="4"/>
  <c r="C9" i="4"/>
  <c r="C20" i="4" s="1"/>
  <c r="G68" i="5" l="1"/>
  <c r="B162" i="6"/>
  <c r="D19" i="4"/>
  <c r="E19" i="4"/>
  <c r="D20" i="4"/>
  <c r="D21" i="4" s="1"/>
  <c r="E20" i="4"/>
  <c r="E21" i="4" s="1"/>
  <c r="C21" i="4"/>
  <c r="C19" i="4"/>
  <c r="F46" i="1"/>
  <c r="F57" i="1" s="1"/>
  <c r="F75" i="1" s="1"/>
  <c r="E57" i="1"/>
  <c r="C46" i="1"/>
  <c r="C60" i="1" l="1"/>
  <c r="F74" i="1"/>
  <c r="E75" i="1"/>
</calcChain>
</file>

<file path=xl/comments1.xml><?xml version="1.0" encoding="utf-8"?>
<comments xmlns="http://schemas.openxmlformats.org/spreadsheetml/2006/main">
  <authors>
    <author>Contabilidad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<sst xmlns="http://schemas.openxmlformats.org/spreadsheetml/2006/main" count="698" uniqueCount="458">
  <si>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</si>
  <si>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</si>
  <si>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</si>
  <si>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</si>
  <si>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</si>
  <si>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</si>
  <si>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</si>
  <si>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</si>
  <si>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</si>
  <si>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</si>
  <si>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</si>
  <si>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</si>
  <si>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</si>
  <si>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</si>
  <si>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</si>
  <si>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</si>
  <si>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</si>
  <si>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</si>
  <si>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</si>
  <si>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</si>
  <si>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</si>
  <si>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</si>
  <si>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</si>
  <si>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</si>
  <si>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</si>
  <si>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</si>
  <si>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</si>
  <si>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</si>
  <si>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</si>
  <si>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</si>
  <si>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</si>
  <si>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</si>
  <si>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</si>
  <si>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</si>
  <si>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</si>
  <si>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</si>
  <si>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</si>
  <si>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</si>
  <si>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</si>
  <si>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</si>
  <si>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</si>
  <si>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</si>
  <si>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</si>
  <si>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</si>
  <si>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</si>
  <si>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</si>
  <si>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</si>
  <si>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</si>
  <si>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</si>
  <si>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</si>
  <si>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</si>
  <si>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</si>
  <si>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</si>
  <si>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</si>
  <si>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</si>
  <si>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</si>
  <si>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</si>
  <si>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</si>
  <si>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</si>
  <si>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</si>
  <si>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</si>
  <si>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</si>
  <si>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</si>
  <si>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</si>
  <si>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</si>
  <si>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</si>
  <si>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</si>
  <si>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</si>
  <si>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</si>
  <si>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</si>
  <si>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</si>
  <si>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</si>
  <si>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</si>
  <si>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</si>
  <si>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</si>
  <si>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</si>
  <si>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</si>
  <si>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</si>
  <si>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</si>
  <si>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</si>
  <si>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</si>
  <si>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</si>
  <si>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</si>
  <si>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</si>
  <si>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</si>
  <si>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</si>
  <si>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</si>
  <si>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</si>
  <si>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</si>
  <si>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</si>
  <si>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</si>
  <si>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</si>
  <si>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</si>
  <si>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</si>
  <si>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</si>
  <si>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</si>
  <si>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</si>
  <si>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</si>
  <si>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</si>
  <si>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</si>
  <si>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</si>
  <si>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</si>
  <si>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</si>
  <si>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</si>
  <si>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</si>
  <si>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</si>
  <si>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</si>
  <si>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</si>
  <si>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</si>
  <si>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</si>
  <si>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</si>
  <si>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</si>
  <si>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</si>
  <si>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</si>
  <si>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</si>
  <si>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</si>
  <si>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</si>
  <si>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</si>
  <si>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</si>
  <si>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</si>
  <si>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</si>
  <si>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</si>
  <si>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</si>
  <si>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</si>
  <si>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</si>
  <si>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</si>
  <si>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</si>
  <si>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</si>
  <si>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</si>
  <si>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</si>
  <si>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</si>
  <si>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</si>
  <si>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</si>
  <si>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</si>
  <si>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</si>
  <si>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</si>
  <si>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</si>
  <si>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</si>
  <si>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</si>
  <si>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</si>
  <si>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</si>
  <si>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</si>
  <si>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</si>
  <si>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</si>
  <si>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</si>
  <si>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</si>
  <si>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</si>
  <si>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</si>
  <si>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</si>
  <si>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</si>
  <si>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</si>
  <si>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</si>
  <si>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</si>
  <si>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</si>
  <si>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</si>
  <si>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</si>
  <si>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</si>
  <si>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</si>
  <si>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</si>
  <si>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</si>
  <si>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</si>
  <si>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</si>
  <si>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</si>
  <si>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</si>
  <si>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</si>
  <si>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</si>
  <si>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</si>
  <si>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</si>
  <si>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</si>
  <si>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</si>
  <si>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</si>
  <si>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</si>
  <si>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</si>
  <si>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</si>
  <si>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</si>
  <si>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</si>
  <si>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</si>
  <si>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</si>
  <si>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</si>
  <si>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</si>
  <si>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</si>
  <si>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</si>
  <si>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</si>
  <si>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</si>
  <si>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</si>
  <si>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</si>
  <si>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</si>
  <si>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</si>
  <si>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</si>
  <si>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</si>
  <si>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</si>
  <si>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</si>
  <si>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</si>
  <si>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</si>
  <si>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</si>
  <si>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</si>
  <si>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</si>
  <si>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</si>
  <si>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</si>
  <si>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</si>
  <si>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</si>
  <si>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</si>
  <si>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</si>
  <si>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</si>
  <si>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</si>
  <si>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</si>
  <si>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</si>
  <si>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</si>
  <si>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</si>
  <si>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</si>
  <si>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</si>
  <si>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</si>
  <si>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</si>
  <si>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</si>
  <si>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</si>
  <si>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</si>
  <si>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</si>
  <si>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</si>
  <si>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</si>
  <si>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</si>
  <si>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</si>
  <si>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</si>
  <si>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</si>
  <si>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</si>
  <si>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</si>
  <si>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</si>
  <si>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</si>
  <si>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</si>
  <si>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</si>
  <si>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</si>
  <si>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</si>
  <si>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</si>
  <si>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</si>
  <si>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</si>
  <si>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</si>
  <si>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</si>
  <si>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</si>
  <si>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</si>
  <si>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</si>
  <si>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</si>
  <si>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</si>
  <si>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</si>
  <si>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</si>
  <si>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</si>
  <si>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</si>
  <si>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</si>
  <si>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</si>
  <si>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</si>
  <si>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</si>
  <si>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</si>
  <si>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</si>
  <si>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</si>
  <si>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</si>
  <si>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</si>
  <si>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</si>
  <si>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</si>
  <si>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</si>
  <si>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</si>
  <si>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</si>
  <si>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</si>
  <si>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</si>
  <si>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</si>
  <si>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</si>
  <si>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</si>
  <si>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</si>
  <si>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</si>
  <si>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</si>
  <si>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</si>
  <si>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</si>
  <si>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</si>
  <si>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</si>
  <si>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</si>
  <si>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</si>
  <si>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</si>
  <si>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</si>
  <si>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</si>
  <si>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</si>
  <si>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</si>
  <si>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</si>
  <si>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</si>
  <si>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</si>
  <si>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</si>
  <si>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</si>
  <si>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</si>
  <si>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</si>
  <si>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</si>
  <si>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</si>
  <si>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</si>
  <si>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</si>
  <si>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</si>
  <si>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</si>
  <si>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</si>
  <si>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</si>
  <si>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</si>
  <si>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</si>
  <si>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</si>
  <si>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</si>
  <si>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</si>
  <si>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</si>
  <si>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</si>
  <si>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</si>
  <si>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</si>
  <si>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</si>
  <si>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</si>
  <si>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</si>
  <si>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</si>
  <si>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</si>
  <si>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</si>
  <si>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</si>
  <si>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</si>
  <si>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</si>
  <si>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</si>
  <si>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</si>
  <si>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</si>
  <si>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</si>
  <si>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</si>
  <si>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</si>
  <si>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</si>
  <si>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</si>
  <si>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</si>
  <si>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</si>
  <si>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</si>
  <si>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</si>
  <si>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</si>
  <si>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</si>
  <si>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</si>
  <si>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</si>
  <si>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</si>
  <si>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</si>
  <si>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</si>
  <si>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</si>
  <si>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</si>
  <si>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</si>
  <si>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</si>
  <si>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</si>
  <si>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</si>
  <si>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</si>
  <si>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</si>
  <si>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</si>
  <si>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</si>
  <si>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</si>
  <si>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</si>
  <si>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</si>
  <si>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</si>
  <si>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</si>
  <si>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</si>
  <si>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</si>
  <si>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</si>
  <si>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</si>
  <si>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</si>
  <si>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</si>
  <si>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</si>
  <si>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</si>
  <si>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</si>
  <si>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</si>
  <si>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</si>
  <si>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</si>
  <si>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</si>
  <si>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</si>
  <si>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</si>
  <si>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</si>
  <si>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</si>
  <si>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</si>
  <si>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</si>
  <si>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</si>
  <si>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</si>
  <si>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</si>
  <si>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</si>
  <si>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</si>
  <si>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</si>
  <si>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</si>
  <si>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</si>
  <si>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</si>
  <si>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</si>
  <si>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</si>
  <si>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</si>
  <si>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</si>
  <si>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</si>
  <si>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</si>
  <si>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</si>
  <si>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</si>
  <si>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</si>
  <si>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</si>
  <si>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</si>
  <si>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</si>
  <si>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</si>
  <si>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</si>
  <si>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</si>
  <si>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</si>
  <si>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</si>
  <si>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</si>
  <si>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</si>
  <si>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</si>
  <si>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</si>
  <si>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</si>
  <si>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</si>
  <si>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</si>
  <si>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</si>
  <si>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</si>
  <si>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</si>
  <si>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</si>
  <si>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</si>
  <si>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</si>
  <si>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</si>
  <si>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</si>
  <si>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</si>
  <si>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</si>
  <si>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</si>
  <si>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</si>
  <si>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</si>
  <si>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</si>
  <si>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</si>
  <si>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</si>
  <si>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</si>
  <si>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</si>
  <si>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</si>
  <si>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</si>
  <si>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</si>
  <si>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</si>
  <si>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</si>
  <si>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</si>
  <si>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</si>
  <si>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</si>
  <si>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</si>
  <si>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</si>
  <si>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</si>
  <si>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</si>
  <si>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</si>
  <si>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</si>
  <si>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</si>
  <si>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</si>
  <si>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</si>
  <si>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</si>
  <si>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</si>
  <si>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</si>
  <si>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</si>
  <si>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</si>
  <si>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</si>
  <si>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</si>
  <si>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RECTOR</t>
  </si>
  <si>
    <t>C.P. IMELDA SILVA SAMPEDRO</t>
  </si>
  <si>
    <t>SECRETARIA ADMINISTRATIVA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</si>
  <si>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</si>
  <si>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</si>
  <si>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</si>
  <si>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</si>
  <si>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</si>
  <si>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2018 (d)</t>
  </si>
  <si>
    <t>31 de Diciembre de 2017-1 (e)</t>
  </si>
  <si>
    <t>al 31 de Diciembre de 2017-1 (d)</t>
  </si>
  <si>
    <t>LIC ENRIQUE PADILLA SANCHEZ</t>
  </si>
  <si>
    <t>LIC. ENRIQUE PADILLA SANCHEZ</t>
  </si>
  <si>
    <t>Al 31 de Diciembre  de 2018 al 31 de Diciembre de 2017 (b)</t>
  </si>
  <si>
    <t>Del 1 de enero al 31 de Diciembre de 2018 (b)</t>
  </si>
  <si>
    <t>Del 1 de enero Al 31 de Diciembre de 2018 (b)</t>
  </si>
  <si>
    <t>Monto pagado de la inversión al 30 de dIciembre de 2018 (k)</t>
  </si>
  <si>
    <t>Monto pagado de la inversión actualizado al 30 de Diciembre de 2018 (l)</t>
  </si>
  <si>
    <t>Saldo pendiente por pagar de la inversión al 30 de Diciembre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</si>
</sst>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165" fontId="16" fillId="0" borderId="0" xfId="1" applyNumberFormat="1" applyFont="1" applyFill="1" applyBorder="1" applyAlignment="1">
      <alignment vertical="top" wrapText="1"/>
    </xf>
    <xf numFmtId="0" fontId="12" fillId="0" borderId="24" xfId="1" applyNumberFormat="1" applyFont="1" applyBorder="1" applyAlignment="1">
      <alignment vertical="top" wrapText="1"/>
    </xf>
    <xf numFmtId="0" fontId="17" fillId="5" borderId="35" xfId="1" applyNumberFormat="1" applyFont="1" applyFill="1" applyBorder="1" applyAlignment="1">
      <alignment horizontal="right" vertical="top" wrapText="1"/>
    </xf>
    <xf numFmtId="165" fontId="13" fillId="0" borderId="35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165" fontId="12" fillId="0" borderId="5" xfId="1" applyNumberFormat="1" applyFont="1" applyBorder="1" applyAlignment="1">
      <alignment vertical="top" wrapText="1"/>
    </xf>
    <xf numFmtId="0" fontId="12" fillId="0" borderId="2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5" fontId="12" fillId="0" borderId="7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5" fontId="13" fillId="0" borderId="34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tabSelected="1" view="pageBreakPreview" zoomScale="80" zoomScaleNormal="100" zoomScaleSheetLayoutView="80" workbookViewId="0">
      <selection activeCell="E62" sqref="E62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71" t="s">
        <v>347</v>
      </c>
      <c r="B1" s="272"/>
      <c r="C1" s="272"/>
      <c r="D1" s="272"/>
      <c r="E1" s="272"/>
      <c r="F1" s="273"/>
    </row>
    <row r="2" spans="1:6" x14ac:dyDescent="0.25">
      <c r="A2" s="274" t="s">
        <v>0</v>
      </c>
      <c r="B2" s="275"/>
      <c r="C2" s="275"/>
      <c r="D2" s="275"/>
      <c r="E2" s="275"/>
      <c r="F2" s="276"/>
    </row>
    <row r="3" spans="1:6" x14ac:dyDescent="0.25">
      <c r="A3" s="274" t="s">
        <v>452</v>
      </c>
      <c r="B3" s="275"/>
      <c r="C3" s="275"/>
      <c r="D3" s="275"/>
      <c r="E3" s="275"/>
      <c r="F3" s="276"/>
    </row>
    <row r="4" spans="1:6" ht="15.75" thickBot="1" x14ac:dyDescent="0.3">
      <c r="A4" s="274" t="s">
        <v>1</v>
      </c>
      <c r="B4" s="275"/>
      <c r="C4" s="275"/>
      <c r="D4" s="275"/>
      <c r="E4" s="275"/>
      <c r="F4" s="276"/>
    </row>
    <row r="5" spans="1:6" x14ac:dyDescent="0.25">
      <c r="A5" s="277" t="s">
        <v>2</v>
      </c>
      <c r="B5" s="279" t="s">
        <v>447</v>
      </c>
      <c r="C5" s="279" t="s">
        <v>448</v>
      </c>
      <c r="D5" s="281" t="s">
        <v>2</v>
      </c>
      <c r="E5" s="279" t="s">
        <v>447</v>
      </c>
      <c r="F5" s="283" t="s">
        <v>448</v>
      </c>
    </row>
    <row r="6" spans="1:6" ht="22.5" customHeight="1" thickBot="1" x14ac:dyDescent="0.3">
      <c r="A6" s="278"/>
      <c r="B6" s="280"/>
      <c r="C6" s="280"/>
      <c r="D6" s="282"/>
      <c r="E6" s="280"/>
      <c r="F6" s="284"/>
    </row>
    <row r="7" spans="1:6" x14ac:dyDescent="0.25">
      <c r="A7" s="179" t="s">
        <v>3</v>
      </c>
      <c r="B7" s="178"/>
      <c r="C7" s="178"/>
      <c r="D7" s="150" t="s">
        <v>4</v>
      </c>
      <c r="E7" s="178"/>
      <c r="F7" s="177"/>
    </row>
    <row r="8" spans="1:6" x14ac:dyDescent="0.25">
      <c r="A8" s="82" t="s">
        <v>5</v>
      </c>
      <c r="B8" s="109"/>
      <c r="C8" s="112"/>
      <c r="D8" s="40" t="s">
        <v>6</v>
      </c>
      <c r="E8" s="112"/>
      <c r="F8" s="105"/>
    </row>
    <row r="9" spans="1:6" x14ac:dyDescent="0.25">
      <c r="A9" s="89" t="s">
        <v>7</v>
      </c>
      <c r="B9" s="110">
        <f>+B10+B11+B16</f>
        <v>28498981</v>
      </c>
      <c r="C9" s="218">
        <f>+C10+C11+C16</f>
        <v>12579127</v>
      </c>
      <c r="D9" s="103" t="s">
        <v>8</v>
      </c>
      <c r="E9" s="218">
        <f>SUM(E10:E18)</f>
        <v>3666279</v>
      </c>
      <c r="F9" s="106">
        <v>1306962</v>
      </c>
    </row>
    <row r="10" spans="1:6" x14ac:dyDescent="0.25">
      <c r="A10" s="89" t="s">
        <v>9</v>
      </c>
      <c r="B10" s="218"/>
      <c r="C10" s="116"/>
      <c r="D10" s="103" t="s">
        <v>10</v>
      </c>
      <c r="E10" s="221"/>
      <c r="F10" s="106">
        <v>1450</v>
      </c>
    </row>
    <row r="11" spans="1:6" x14ac:dyDescent="0.25">
      <c r="A11" s="89" t="s">
        <v>11</v>
      </c>
      <c r="B11" s="110">
        <v>28492585</v>
      </c>
      <c r="C11" s="110">
        <v>12579127</v>
      </c>
      <c r="D11" s="103" t="s">
        <v>12</v>
      </c>
      <c r="E11" s="218">
        <v>771513</v>
      </c>
      <c r="F11" s="106">
        <v>683356</v>
      </c>
    </row>
    <row r="12" spans="1:6" x14ac:dyDescent="0.25">
      <c r="A12" s="89" t="s">
        <v>13</v>
      </c>
      <c r="B12" s="116"/>
      <c r="C12" s="116"/>
      <c r="D12" s="103" t="s">
        <v>14</v>
      </c>
      <c r="E12" s="221"/>
      <c r="F12" s="119"/>
    </row>
    <row r="13" spans="1:6" ht="15" customHeight="1" x14ac:dyDescent="0.25">
      <c r="A13" s="89" t="s">
        <v>15</v>
      </c>
      <c r="B13" s="221"/>
      <c r="C13" s="221"/>
      <c r="D13" s="103" t="s">
        <v>16</v>
      </c>
      <c r="E13" s="221"/>
      <c r="F13" s="119"/>
    </row>
    <row r="14" spans="1:6" ht="15" customHeight="1" x14ac:dyDescent="0.25">
      <c r="A14" s="89" t="s">
        <v>17</v>
      </c>
      <c r="B14" s="116"/>
      <c r="C14" s="116"/>
      <c r="D14" s="103" t="s">
        <v>18</v>
      </c>
      <c r="E14" s="221"/>
      <c r="F14" s="119"/>
    </row>
    <row r="15" spans="1:6" x14ac:dyDescent="0.25">
      <c r="A15" s="89" t="s">
        <v>19</v>
      </c>
      <c r="B15" s="116"/>
      <c r="C15" s="116"/>
      <c r="D15" s="103" t="s">
        <v>20</v>
      </c>
      <c r="E15" s="221"/>
      <c r="F15" s="119"/>
    </row>
    <row r="16" spans="1:6" ht="15" customHeight="1" x14ac:dyDescent="0.25">
      <c r="A16" s="89" t="s">
        <v>21</v>
      </c>
      <c r="B16" s="218">
        <v>6396</v>
      </c>
      <c r="C16" s="221"/>
      <c r="D16" s="103" t="s">
        <v>22</v>
      </c>
      <c r="E16" s="218">
        <v>2894766</v>
      </c>
      <c r="F16" s="106">
        <v>622156</v>
      </c>
    </row>
    <row r="17" spans="1:6" ht="15" customHeight="1" x14ac:dyDescent="0.25">
      <c r="A17" s="89" t="s">
        <v>23</v>
      </c>
      <c r="B17" s="218">
        <f>+B20+B24</f>
        <v>34543</v>
      </c>
      <c r="C17" s="221"/>
      <c r="D17" s="103" t="s">
        <v>24</v>
      </c>
      <c r="E17" s="112"/>
      <c r="F17" s="105"/>
    </row>
    <row r="18" spans="1:6" ht="15" customHeight="1" x14ac:dyDescent="0.25">
      <c r="A18" s="89" t="s">
        <v>25</v>
      </c>
      <c r="B18" s="116"/>
      <c r="C18" s="116"/>
      <c r="D18" s="103" t="s">
        <v>26</v>
      </c>
      <c r="E18" s="112"/>
      <c r="F18" s="119"/>
    </row>
    <row r="19" spans="1:6" ht="15" customHeight="1" x14ac:dyDescent="0.25">
      <c r="A19" s="89" t="s">
        <v>27</v>
      </c>
      <c r="B19" s="116"/>
      <c r="C19" s="116"/>
      <c r="D19" s="103" t="s">
        <v>28</v>
      </c>
      <c r="E19" s="112"/>
      <c r="F19" s="105"/>
    </row>
    <row r="20" spans="1:6" ht="15" customHeight="1" x14ac:dyDescent="0.25">
      <c r="A20" s="89" t="s">
        <v>29</v>
      </c>
      <c r="B20" s="218">
        <v>0</v>
      </c>
      <c r="C20" s="110"/>
      <c r="D20" s="103" t="s">
        <v>30</v>
      </c>
      <c r="E20" s="112"/>
      <c r="F20" s="105"/>
    </row>
    <row r="21" spans="1:6" x14ac:dyDescent="0.25">
      <c r="A21" s="89" t="s">
        <v>31</v>
      </c>
      <c r="B21" s="116"/>
      <c r="C21" s="116"/>
      <c r="D21" s="103" t="s">
        <v>32</v>
      </c>
      <c r="E21" s="112"/>
      <c r="F21" s="105"/>
    </row>
    <row r="22" spans="1:6" ht="15" customHeight="1" x14ac:dyDescent="0.25">
      <c r="A22" s="89" t="s">
        <v>33</v>
      </c>
      <c r="B22" s="116"/>
      <c r="C22" s="116"/>
      <c r="D22" s="103" t="s">
        <v>34</v>
      </c>
      <c r="E22" s="112"/>
      <c r="F22" s="105"/>
    </row>
    <row r="23" spans="1:6" x14ac:dyDescent="0.25">
      <c r="A23" s="89" t="s">
        <v>35</v>
      </c>
      <c r="B23" s="116"/>
      <c r="C23" s="116"/>
      <c r="D23" s="103" t="s">
        <v>36</v>
      </c>
      <c r="E23" s="112"/>
      <c r="F23" s="105"/>
    </row>
    <row r="24" spans="1:6" ht="15" customHeight="1" x14ac:dyDescent="0.25">
      <c r="A24" s="89" t="s">
        <v>37</v>
      </c>
      <c r="B24" s="221">
        <v>34543</v>
      </c>
      <c r="C24" s="116"/>
      <c r="D24" s="103" t="s">
        <v>38</v>
      </c>
      <c r="E24" s="112"/>
      <c r="F24" s="105"/>
    </row>
    <row r="25" spans="1:6" ht="18" customHeight="1" x14ac:dyDescent="0.25">
      <c r="A25" s="89" t="s">
        <v>39</v>
      </c>
      <c r="B25" s="116"/>
      <c r="C25" s="116"/>
      <c r="D25" s="103" t="s">
        <v>40</v>
      </c>
      <c r="E25" s="112"/>
      <c r="F25" s="105"/>
    </row>
    <row r="26" spans="1:6" ht="21.75" customHeight="1" x14ac:dyDescent="0.25">
      <c r="A26" s="89" t="s">
        <v>41</v>
      </c>
      <c r="B26" s="116"/>
      <c r="C26" s="116"/>
      <c r="D26" s="103" t="s">
        <v>42</v>
      </c>
      <c r="E26" s="112"/>
      <c r="F26" s="105"/>
    </row>
    <row r="27" spans="1:6" ht="15" customHeight="1" x14ac:dyDescent="0.25">
      <c r="A27" s="89" t="s">
        <v>43</v>
      </c>
      <c r="B27" s="116"/>
      <c r="C27" s="116"/>
      <c r="D27" s="103" t="s">
        <v>44</v>
      </c>
      <c r="E27" s="112"/>
      <c r="F27" s="105"/>
    </row>
    <row r="28" spans="1:6" ht="15" customHeight="1" x14ac:dyDescent="0.25">
      <c r="A28" s="89" t="s">
        <v>45</v>
      </c>
      <c r="B28" s="116"/>
      <c r="C28" s="116"/>
      <c r="D28" s="103" t="s">
        <v>46</v>
      </c>
      <c r="E28" s="112"/>
      <c r="F28" s="105"/>
    </row>
    <row r="29" spans="1:6" ht="15" customHeight="1" x14ac:dyDescent="0.25">
      <c r="A29" s="89" t="s">
        <v>47</v>
      </c>
      <c r="B29" s="116"/>
      <c r="C29" s="116"/>
      <c r="D29" s="103" t="s">
        <v>48</v>
      </c>
      <c r="E29" s="112"/>
      <c r="F29" s="105"/>
    </row>
    <row r="30" spans="1:6" ht="15" customHeight="1" x14ac:dyDescent="0.25">
      <c r="A30" s="89" t="s">
        <v>49</v>
      </c>
      <c r="B30" s="116"/>
      <c r="C30" s="116"/>
      <c r="D30" s="103" t="s">
        <v>50</v>
      </c>
      <c r="E30" s="112"/>
      <c r="F30" s="105"/>
    </row>
    <row r="31" spans="1:6" x14ac:dyDescent="0.25">
      <c r="A31" s="89" t="s">
        <v>51</v>
      </c>
      <c r="B31" s="116"/>
      <c r="C31" s="116"/>
      <c r="D31" s="103" t="s">
        <v>348</v>
      </c>
      <c r="E31" s="248"/>
      <c r="F31" s="105"/>
    </row>
    <row r="32" spans="1:6" x14ac:dyDescent="0.25">
      <c r="A32" s="89" t="s">
        <v>52</v>
      </c>
      <c r="B32" s="116"/>
      <c r="C32" s="116"/>
      <c r="D32" s="103" t="s">
        <v>53</v>
      </c>
      <c r="E32" s="112"/>
      <c r="F32" s="105"/>
    </row>
    <row r="33" spans="1:6" x14ac:dyDescent="0.25">
      <c r="A33" s="89" t="s">
        <v>54</v>
      </c>
      <c r="B33" s="116"/>
      <c r="C33" s="116"/>
      <c r="D33" s="103" t="s">
        <v>55</v>
      </c>
      <c r="E33" s="112"/>
      <c r="F33" s="105"/>
    </row>
    <row r="34" spans="1:6" x14ac:dyDescent="0.25">
      <c r="A34" s="89" t="s">
        <v>56</v>
      </c>
      <c r="B34" s="116"/>
      <c r="C34" s="116"/>
      <c r="D34" s="103" t="s">
        <v>57</v>
      </c>
      <c r="E34" s="112"/>
      <c r="F34" s="105"/>
    </row>
    <row r="35" spans="1:6" ht="18" customHeight="1" x14ac:dyDescent="0.25">
      <c r="A35" s="89" t="s">
        <v>58</v>
      </c>
      <c r="B35" s="116"/>
      <c r="C35" s="116"/>
      <c r="D35" s="103" t="s">
        <v>59</v>
      </c>
      <c r="E35" s="112"/>
      <c r="F35" s="105"/>
    </row>
    <row r="36" spans="1:6" ht="18" customHeight="1" x14ac:dyDescent="0.25">
      <c r="A36" s="89" t="s">
        <v>60</v>
      </c>
      <c r="B36" s="116"/>
      <c r="C36" s="116"/>
      <c r="D36" s="103" t="s">
        <v>61</v>
      </c>
      <c r="E36" s="221"/>
      <c r="F36" s="105"/>
    </row>
    <row r="37" spans="1:6" x14ac:dyDescent="0.25">
      <c r="A37" s="89" t="s">
        <v>62</v>
      </c>
      <c r="B37" s="116"/>
      <c r="C37" s="116"/>
      <c r="D37" s="103" t="s">
        <v>63</v>
      </c>
      <c r="E37" s="112"/>
      <c r="F37" s="105"/>
    </row>
    <row r="38" spans="1:6" x14ac:dyDescent="0.25">
      <c r="A38" s="89" t="s">
        <v>64</v>
      </c>
      <c r="B38" s="116"/>
      <c r="C38" s="116"/>
      <c r="D38" s="103" t="s">
        <v>65</v>
      </c>
      <c r="E38" s="112"/>
      <c r="F38" s="105"/>
    </row>
    <row r="39" spans="1:6" x14ac:dyDescent="0.25">
      <c r="A39" s="89" t="s">
        <v>66</v>
      </c>
      <c r="B39" s="116"/>
      <c r="C39" s="116"/>
      <c r="D39" s="103" t="s">
        <v>67</v>
      </c>
      <c r="E39" s="112"/>
      <c r="F39" s="105"/>
    </row>
    <row r="40" spans="1:6" x14ac:dyDescent="0.25">
      <c r="A40" s="89" t="s">
        <v>68</v>
      </c>
      <c r="B40" s="116"/>
      <c r="C40" s="116"/>
      <c r="D40" s="103" t="s">
        <v>69</v>
      </c>
      <c r="E40" s="112"/>
      <c r="F40" s="105"/>
    </row>
    <row r="41" spans="1:6" x14ac:dyDescent="0.25">
      <c r="A41" s="89" t="s">
        <v>70</v>
      </c>
      <c r="B41" s="116"/>
      <c r="C41" s="116"/>
      <c r="D41" s="103" t="s">
        <v>71</v>
      </c>
      <c r="E41" s="112"/>
      <c r="F41" s="105"/>
    </row>
    <row r="42" spans="1:6" x14ac:dyDescent="0.25">
      <c r="A42" s="89" t="s">
        <v>72</v>
      </c>
      <c r="B42" s="116"/>
      <c r="C42" s="116"/>
      <c r="D42" s="103" t="s">
        <v>73</v>
      </c>
      <c r="E42" s="112"/>
      <c r="F42" s="105"/>
    </row>
    <row r="43" spans="1:6" x14ac:dyDescent="0.25">
      <c r="A43" s="89" t="s">
        <v>74</v>
      </c>
      <c r="B43" s="116"/>
      <c r="C43" s="116"/>
      <c r="D43" s="103" t="s">
        <v>75</v>
      </c>
      <c r="E43" s="112"/>
      <c r="F43" s="105"/>
    </row>
    <row r="44" spans="1:6" ht="18" customHeight="1" x14ac:dyDescent="0.25">
      <c r="A44" s="89" t="s">
        <v>76</v>
      </c>
      <c r="B44" s="116"/>
      <c r="C44" s="116"/>
      <c r="D44" s="103" t="s">
        <v>77</v>
      </c>
      <c r="E44" s="112"/>
      <c r="F44" s="105"/>
    </row>
    <row r="45" spans="1:6" x14ac:dyDescent="0.25">
      <c r="A45" s="89" t="s">
        <v>78</v>
      </c>
      <c r="B45" s="116"/>
      <c r="C45" s="116"/>
      <c r="D45" s="103" t="s">
        <v>79</v>
      </c>
      <c r="E45" s="112"/>
      <c r="F45" s="105"/>
    </row>
    <row r="46" spans="1:6" x14ac:dyDescent="0.25">
      <c r="A46" s="82" t="s">
        <v>80</v>
      </c>
      <c r="B46" s="218">
        <f>+B25+B9+B17</f>
        <v>28533524</v>
      </c>
      <c r="C46" s="110">
        <f>+C9+C17</f>
        <v>12579127</v>
      </c>
      <c r="D46" s="104" t="s">
        <v>81</v>
      </c>
      <c r="E46" s="113">
        <f>+E9+E19+E31</f>
        <v>3666279</v>
      </c>
      <c r="F46" s="107">
        <f>+F9+F19</f>
        <v>1306962</v>
      </c>
    </row>
    <row r="47" spans="1:6" x14ac:dyDescent="0.25">
      <c r="A47" s="82" t="s">
        <v>82</v>
      </c>
      <c r="B47" s="117"/>
      <c r="C47" s="118"/>
      <c r="D47" s="104" t="s">
        <v>83</v>
      </c>
      <c r="E47" s="112"/>
      <c r="F47" s="105"/>
    </row>
    <row r="48" spans="1:6" x14ac:dyDescent="0.25">
      <c r="A48" s="89" t="s">
        <v>84</v>
      </c>
      <c r="B48" s="117"/>
      <c r="C48" s="118"/>
      <c r="D48" s="83" t="s">
        <v>85</v>
      </c>
      <c r="E48" s="112"/>
      <c r="F48" s="105"/>
    </row>
    <row r="49" spans="1:6" x14ac:dyDescent="0.25">
      <c r="A49" s="89" t="s">
        <v>349</v>
      </c>
      <c r="B49" s="117"/>
      <c r="C49" s="118"/>
      <c r="D49" s="83" t="s">
        <v>86</v>
      </c>
      <c r="E49" s="112"/>
      <c r="F49" s="105"/>
    </row>
    <row r="50" spans="1:6" x14ac:dyDescent="0.25">
      <c r="A50" s="89" t="s">
        <v>350</v>
      </c>
      <c r="B50" s="110">
        <v>300076338</v>
      </c>
      <c r="C50" s="110">
        <v>293151258</v>
      </c>
      <c r="D50" s="83" t="s">
        <v>87</v>
      </c>
      <c r="E50" s="112"/>
      <c r="F50" s="105"/>
    </row>
    <row r="51" spans="1:6" x14ac:dyDescent="0.25">
      <c r="A51" s="89" t="s">
        <v>351</v>
      </c>
      <c r="B51" s="110">
        <v>131104846</v>
      </c>
      <c r="C51" s="110">
        <v>126929048</v>
      </c>
      <c r="D51" s="83" t="s">
        <v>88</v>
      </c>
      <c r="E51" s="112"/>
      <c r="F51" s="105"/>
    </row>
    <row r="52" spans="1:6" ht="18" customHeight="1" x14ac:dyDescent="0.25">
      <c r="A52" s="89" t="s">
        <v>352</v>
      </c>
      <c r="B52" s="218">
        <v>661569</v>
      </c>
      <c r="C52" s="218">
        <v>661569</v>
      </c>
      <c r="D52" s="83" t="s">
        <v>89</v>
      </c>
      <c r="E52" s="112"/>
      <c r="F52" s="105"/>
    </row>
    <row r="53" spans="1:6" x14ac:dyDescent="0.25">
      <c r="A53" s="89" t="s">
        <v>353</v>
      </c>
      <c r="B53" s="218">
        <v>-26930607</v>
      </c>
      <c r="C53" s="218">
        <v>-26930607</v>
      </c>
      <c r="D53" s="83" t="s">
        <v>90</v>
      </c>
      <c r="E53" s="112"/>
      <c r="F53" s="105"/>
    </row>
    <row r="54" spans="1:6" x14ac:dyDescent="0.25">
      <c r="A54" s="89" t="s">
        <v>91</v>
      </c>
      <c r="B54" s="116"/>
      <c r="C54" s="112"/>
      <c r="D54" s="102"/>
      <c r="E54" s="112"/>
      <c r="F54" s="105"/>
    </row>
    <row r="55" spans="1:6" x14ac:dyDescent="0.25">
      <c r="A55" s="89" t="s">
        <v>92</v>
      </c>
      <c r="B55" s="116"/>
      <c r="C55" s="112"/>
      <c r="D55" s="40" t="s">
        <v>93</v>
      </c>
      <c r="E55" s="112"/>
      <c r="F55" s="105"/>
    </row>
    <row r="56" spans="1:6" x14ac:dyDescent="0.25">
      <c r="A56" s="89" t="s">
        <v>94</v>
      </c>
      <c r="B56" s="116"/>
      <c r="C56" s="112"/>
      <c r="D56" s="102"/>
      <c r="E56" s="112"/>
      <c r="F56" s="105"/>
    </row>
    <row r="57" spans="1:6" x14ac:dyDescent="0.25">
      <c r="A57" s="68"/>
      <c r="B57" s="116"/>
      <c r="C57" s="112"/>
      <c r="D57" s="40" t="s">
        <v>95</v>
      </c>
      <c r="E57" s="113">
        <f>+E46+E55</f>
        <v>3666279</v>
      </c>
      <c r="F57" s="107">
        <f>+F46+F55</f>
        <v>1306962</v>
      </c>
    </row>
    <row r="58" spans="1:6" x14ac:dyDescent="0.25">
      <c r="A58" s="82" t="s">
        <v>96</v>
      </c>
      <c r="B58" s="218">
        <f>+B50+B51+B52+B55+B53</f>
        <v>404912146</v>
      </c>
      <c r="C58" s="109">
        <f>+C50+C51+C52+C53</f>
        <v>393811268</v>
      </c>
      <c r="D58" s="102"/>
      <c r="E58" s="112"/>
      <c r="F58" s="105"/>
    </row>
    <row r="59" spans="1:6" x14ac:dyDescent="0.25">
      <c r="A59" s="68"/>
      <c r="B59" s="116"/>
      <c r="C59" s="112"/>
      <c r="D59" s="40" t="s">
        <v>97</v>
      </c>
      <c r="E59" s="113">
        <f>+E61</f>
        <v>391578268</v>
      </c>
      <c r="F59" s="105">
        <v>393811268</v>
      </c>
    </row>
    <row r="60" spans="1:6" x14ac:dyDescent="0.25">
      <c r="A60" s="82" t="s">
        <v>98</v>
      </c>
      <c r="B60" s="110">
        <f>+B58+B46</f>
        <v>433445670</v>
      </c>
      <c r="C60" s="110">
        <f>+C58+C46</f>
        <v>406390395</v>
      </c>
      <c r="D60" s="102"/>
      <c r="E60" s="112"/>
      <c r="F60" s="105"/>
    </row>
    <row r="61" spans="1:6" x14ac:dyDescent="0.25">
      <c r="A61" s="68"/>
      <c r="B61" s="109"/>
      <c r="C61" s="112"/>
      <c r="D61" s="40" t="s">
        <v>99</v>
      </c>
      <c r="E61" s="113">
        <v>391578268</v>
      </c>
      <c r="F61" s="107">
        <v>393811268</v>
      </c>
    </row>
    <row r="62" spans="1:6" x14ac:dyDescent="0.25">
      <c r="A62" s="68"/>
      <c r="B62" s="109"/>
      <c r="C62" s="112"/>
      <c r="D62" s="83" t="s">
        <v>100</v>
      </c>
      <c r="E62" s="112"/>
      <c r="F62" s="105"/>
    </row>
    <row r="63" spans="1:6" x14ac:dyDescent="0.25">
      <c r="A63" s="68"/>
      <c r="B63" s="109"/>
      <c r="C63" s="112"/>
      <c r="D63" s="83" t="s">
        <v>101</v>
      </c>
      <c r="E63" s="112"/>
      <c r="F63" s="105"/>
    </row>
    <row r="64" spans="1:6" x14ac:dyDescent="0.25">
      <c r="A64" s="68"/>
      <c r="B64" s="109"/>
      <c r="C64" s="112"/>
      <c r="D64" s="83" t="s">
        <v>102</v>
      </c>
      <c r="E64" s="221"/>
      <c r="F64" s="106"/>
    </row>
    <row r="65" spans="1:6" x14ac:dyDescent="0.25">
      <c r="A65" s="68"/>
      <c r="B65" s="109"/>
      <c r="C65" s="112"/>
      <c r="D65" s="40" t="s">
        <v>103</v>
      </c>
      <c r="E65" s="113">
        <f>+E66+E67</f>
        <v>38201123</v>
      </c>
      <c r="F65" s="107">
        <v>11272165</v>
      </c>
    </row>
    <row r="66" spans="1:6" x14ac:dyDescent="0.25">
      <c r="A66" s="68"/>
      <c r="B66" s="109"/>
      <c r="C66" s="112"/>
      <c r="D66" s="83" t="s">
        <v>104</v>
      </c>
      <c r="E66" s="218">
        <v>8952212</v>
      </c>
      <c r="F66" s="106">
        <v>-20391384</v>
      </c>
    </row>
    <row r="67" spans="1:6" x14ac:dyDescent="0.25">
      <c r="A67" s="68"/>
      <c r="B67" s="109"/>
      <c r="C67" s="112"/>
      <c r="D67" s="83" t="s">
        <v>105</v>
      </c>
      <c r="E67" s="218">
        <v>29248911</v>
      </c>
      <c r="F67" s="106">
        <v>31663549</v>
      </c>
    </row>
    <row r="68" spans="1:6" x14ac:dyDescent="0.25">
      <c r="A68" s="68"/>
      <c r="B68" s="109"/>
      <c r="C68" s="112"/>
      <c r="D68" s="83" t="s">
        <v>106</v>
      </c>
      <c r="E68" s="112"/>
      <c r="F68" s="105"/>
    </row>
    <row r="69" spans="1:6" x14ac:dyDescent="0.25">
      <c r="A69" s="68"/>
      <c r="B69" s="109"/>
      <c r="C69" s="112"/>
      <c r="D69" s="83" t="s">
        <v>107</v>
      </c>
      <c r="E69" s="112"/>
      <c r="F69" s="105"/>
    </row>
    <row r="70" spans="1:6" x14ac:dyDescent="0.25">
      <c r="A70" s="68"/>
      <c r="B70" s="109"/>
      <c r="C70" s="112"/>
      <c r="D70" s="83" t="s">
        <v>108</v>
      </c>
      <c r="E70" s="112"/>
      <c r="F70" s="105"/>
    </row>
    <row r="71" spans="1:6" ht="21.75" customHeight="1" x14ac:dyDescent="0.25">
      <c r="A71" s="68"/>
      <c r="B71" s="109"/>
      <c r="C71" s="112"/>
      <c r="D71" s="40" t="s">
        <v>354</v>
      </c>
      <c r="E71" s="112"/>
      <c r="F71" s="105"/>
    </row>
    <row r="72" spans="1:6" x14ac:dyDescent="0.25">
      <c r="A72" s="68"/>
      <c r="B72" s="109"/>
      <c r="C72" s="112"/>
      <c r="D72" s="83" t="s">
        <v>109</v>
      </c>
      <c r="E72" s="112"/>
      <c r="F72" s="105"/>
    </row>
    <row r="73" spans="1:6" x14ac:dyDescent="0.25">
      <c r="A73" s="68"/>
      <c r="B73" s="109"/>
      <c r="C73" s="112"/>
      <c r="D73" s="83" t="s">
        <v>110</v>
      </c>
      <c r="E73" s="112"/>
      <c r="F73" s="105"/>
    </row>
    <row r="74" spans="1:6" x14ac:dyDescent="0.25">
      <c r="A74" s="68"/>
      <c r="B74" s="109"/>
      <c r="C74" s="112"/>
      <c r="D74" s="40" t="s">
        <v>111</v>
      </c>
      <c r="E74" s="113">
        <f>+E65+E61</f>
        <v>429779391</v>
      </c>
      <c r="F74" s="107">
        <f>+F65+F61</f>
        <v>405083433</v>
      </c>
    </row>
    <row r="75" spans="1:6" ht="15.75" thickBot="1" x14ac:dyDescent="0.3">
      <c r="A75" s="73"/>
      <c r="B75" s="111"/>
      <c r="C75" s="114"/>
      <c r="D75" s="108" t="s">
        <v>112</v>
      </c>
      <c r="E75" s="115">
        <f>+E74+E57</f>
        <v>433445670</v>
      </c>
      <c r="F75" s="115">
        <f>+F74+F57</f>
        <v>406390395</v>
      </c>
    </row>
    <row r="77" spans="1:6" x14ac:dyDescent="0.25">
      <c r="A77" s="285" t="s">
        <v>451</v>
      </c>
      <c r="B77" s="285"/>
      <c r="C77" s="50"/>
      <c r="D77" s="270" t="s">
        <v>440</v>
      </c>
      <c r="E77" s="270"/>
      <c r="F77" s="270"/>
    </row>
    <row r="78" spans="1:6" x14ac:dyDescent="0.25">
      <c r="A78" s="270" t="s">
        <v>439</v>
      </c>
      <c r="B78" s="270"/>
      <c r="C78" s="50"/>
      <c r="D78" s="270" t="s">
        <v>441</v>
      </c>
      <c r="E78" s="270"/>
      <c r="F78" s="270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topLeftCell="A19" zoomScale="80" zoomScaleNormal="100" zoomScaleSheetLayoutView="80" workbookViewId="0">
      <selection activeCell="G19" sqref="G19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92" t="s">
        <v>347</v>
      </c>
      <c r="B1" s="293"/>
      <c r="C1" s="293"/>
      <c r="D1" s="293"/>
      <c r="E1" s="293"/>
      <c r="F1" s="293"/>
      <c r="G1" s="293"/>
      <c r="H1" s="293"/>
      <c r="I1" s="294"/>
      <c r="J1" s="2"/>
      <c r="K1" s="2"/>
    </row>
    <row r="2" spans="1:11" ht="15.75" thickBot="1" x14ac:dyDescent="0.3">
      <c r="A2" s="292" t="s">
        <v>113</v>
      </c>
      <c r="B2" s="293"/>
      <c r="C2" s="293"/>
      <c r="D2" s="293"/>
      <c r="E2" s="293"/>
      <c r="F2" s="293"/>
      <c r="G2" s="293"/>
      <c r="H2" s="293"/>
      <c r="I2" s="294"/>
      <c r="J2" s="2"/>
      <c r="K2" s="2"/>
    </row>
    <row r="3" spans="1:11" ht="15.75" thickBot="1" x14ac:dyDescent="0.3">
      <c r="A3" s="292" t="s">
        <v>453</v>
      </c>
      <c r="B3" s="293"/>
      <c r="C3" s="293"/>
      <c r="D3" s="293"/>
      <c r="E3" s="293"/>
      <c r="F3" s="293"/>
      <c r="G3" s="293"/>
      <c r="H3" s="293"/>
      <c r="I3" s="294"/>
      <c r="J3" s="2"/>
      <c r="K3" s="2"/>
    </row>
    <row r="4" spans="1:11" ht="15.75" thickBot="1" x14ac:dyDescent="0.3">
      <c r="A4" s="292" t="s">
        <v>1</v>
      </c>
      <c r="B4" s="293"/>
      <c r="C4" s="293"/>
      <c r="D4" s="293"/>
      <c r="E4" s="293"/>
      <c r="F4" s="293"/>
      <c r="G4" s="293"/>
      <c r="H4" s="293"/>
      <c r="I4" s="294"/>
      <c r="J4" s="2"/>
      <c r="K4" s="2"/>
    </row>
    <row r="5" spans="1:11" ht="39.75" customHeight="1" x14ac:dyDescent="0.25">
      <c r="A5" s="295" t="s">
        <v>355</v>
      </c>
      <c r="B5" s="296"/>
      <c r="C5" s="16" t="s">
        <v>114</v>
      </c>
      <c r="D5" s="299" t="s">
        <v>356</v>
      </c>
      <c r="E5" s="299" t="s">
        <v>357</v>
      </c>
      <c r="F5" s="299" t="s">
        <v>358</v>
      </c>
      <c r="G5" s="16" t="s">
        <v>359</v>
      </c>
      <c r="H5" s="299" t="s">
        <v>360</v>
      </c>
      <c r="I5" s="299" t="s">
        <v>361</v>
      </c>
      <c r="J5" s="2"/>
      <c r="K5" s="2"/>
    </row>
    <row r="6" spans="1:11" ht="47.25" customHeight="1" thickBot="1" x14ac:dyDescent="0.3">
      <c r="A6" s="297"/>
      <c r="B6" s="298"/>
      <c r="C6" s="26" t="s">
        <v>449</v>
      </c>
      <c r="D6" s="300"/>
      <c r="E6" s="300"/>
      <c r="F6" s="300"/>
      <c r="G6" s="26" t="s">
        <v>115</v>
      </c>
      <c r="H6" s="300"/>
      <c r="I6" s="300"/>
      <c r="J6" s="2"/>
      <c r="K6" s="2"/>
    </row>
    <row r="7" spans="1:11" x14ac:dyDescent="0.25">
      <c r="A7" s="124"/>
      <c r="B7" s="125"/>
      <c r="C7" s="126"/>
      <c r="D7" s="126"/>
      <c r="E7" s="126"/>
      <c r="F7" s="126"/>
      <c r="G7" s="126"/>
      <c r="H7" s="126"/>
      <c r="I7" s="127"/>
      <c r="J7" s="2"/>
      <c r="K7" s="2"/>
    </row>
    <row r="8" spans="1:11" x14ac:dyDescent="0.25">
      <c r="A8" s="128"/>
      <c r="B8" s="33"/>
      <c r="C8" s="30"/>
      <c r="D8" s="30"/>
      <c r="E8" s="30"/>
      <c r="F8" s="30"/>
      <c r="G8" s="30"/>
      <c r="H8" s="30"/>
      <c r="I8" s="129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198"/>
      <c r="D10" s="22"/>
      <c r="E10" s="22"/>
      <c r="F10" s="22"/>
      <c r="G10" s="198"/>
      <c r="H10" s="22"/>
      <c r="I10" s="52"/>
      <c r="J10" s="2"/>
      <c r="K10" s="2"/>
    </row>
    <row r="11" spans="1:11" ht="15" customHeight="1" x14ac:dyDescent="0.25">
      <c r="A11" s="130" t="s">
        <v>118</v>
      </c>
      <c r="B11" s="18"/>
      <c r="C11" s="22"/>
      <c r="D11" s="22"/>
      <c r="E11" s="22"/>
      <c r="F11" s="22"/>
      <c r="G11" s="22"/>
      <c r="H11" s="22"/>
      <c r="I11" s="52"/>
      <c r="J11" s="2"/>
      <c r="K11" s="2"/>
    </row>
    <row r="12" spans="1:11" x14ac:dyDescent="0.25">
      <c r="A12" s="130" t="s">
        <v>119</v>
      </c>
      <c r="B12" s="18"/>
      <c r="C12" s="22"/>
      <c r="D12" s="22"/>
      <c r="E12" s="22"/>
      <c r="F12" s="22"/>
      <c r="G12" s="22"/>
      <c r="H12" s="22"/>
      <c r="I12" s="52"/>
      <c r="J12" s="2"/>
      <c r="K12" s="2"/>
    </row>
    <row r="13" spans="1:11" ht="15" customHeight="1" x14ac:dyDescent="0.25">
      <c r="A13" s="89" t="s">
        <v>120</v>
      </c>
      <c r="B13" s="47"/>
      <c r="C13" s="22"/>
      <c r="D13" s="22"/>
      <c r="E13" s="22"/>
      <c r="F13" s="22"/>
      <c r="G13" s="22"/>
      <c r="H13" s="22"/>
      <c r="I13" s="52"/>
      <c r="J13" s="2"/>
      <c r="K13" s="2"/>
    </row>
    <row r="14" spans="1:11" ht="25.5" customHeight="1" x14ac:dyDescent="0.25">
      <c r="A14" s="82" t="s">
        <v>121</v>
      </c>
      <c r="B14" s="41"/>
      <c r="C14" s="22"/>
      <c r="D14" s="22"/>
      <c r="E14" s="22"/>
      <c r="F14" s="22"/>
      <c r="G14" s="22"/>
      <c r="H14" s="22"/>
      <c r="I14" s="52"/>
      <c r="J14" s="2"/>
      <c r="K14" s="2"/>
    </row>
    <row r="15" spans="1:11" x14ac:dyDescent="0.25">
      <c r="A15" s="130" t="s">
        <v>122</v>
      </c>
      <c r="B15" s="18"/>
      <c r="C15" s="22"/>
      <c r="D15" s="22"/>
      <c r="E15" s="22"/>
      <c r="F15" s="22"/>
      <c r="G15" s="22"/>
      <c r="H15" s="22"/>
      <c r="I15" s="52"/>
      <c r="J15" s="2"/>
      <c r="K15" s="2"/>
    </row>
    <row r="16" spans="1:11" ht="15" customHeight="1" x14ac:dyDescent="0.25">
      <c r="A16" s="130" t="s">
        <v>123</v>
      </c>
      <c r="B16" s="18"/>
      <c r="C16" s="22"/>
      <c r="D16" s="22"/>
      <c r="E16" s="22"/>
      <c r="F16" s="22"/>
      <c r="G16" s="22"/>
      <c r="H16" s="22"/>
      <c r="I16" s="52"/>
      <c r="J16" s="2"/>
      <c r="K16" s="2"/>
    </row>
    <row r="17" spans="1:11" ht="15" customHeight="1" x14ac:dyDescent="0.25">
      <c r="A17" s="130" t="s">
        <v>124</v>
      </c>
      <c r="B17" s="18"/>
      <c r="C17" s="22"/>
      <c r="D17" s="22"/>
      <c r="E17" s="22"/>
      <c r="F17" s="22"/>
      <c r="G17" s="22"/>
      <c r="H17" s="22"/>
      <c r="I17" s="52"/>
      <c r="J17" s="2"/>
      <c r="K17" s="2"/>
    </row>
    <row r="18" spans="1:11" ht="26.25" customHeight="1" x14ac:dyDescent="0.25">
      <c r="A18" s="84" t="s">
        <v>362</v>
      </c>
      <c r="B18" s="42"/>
      <c r="C18" s="222">
        <v>1306962</v>
      </c>
      <c r="D18" s="223"/>
      <c r="E18" s="245"/>
      <c r="F18" s="29"/>
      <c r="G18" s="133">
        <v>3666279</v>
      </c>
      <c r="H18" s="29"/>
      <c r="I18" s="131"/>
      <c r="J18" s="2"/>
      <c r="K18" s="2"/>
    </row>
    <row r="19" spans="1:11" ht="37.5" customHeight="1" x14ac:dyDescent="0.25">
      <c r="A19" s="82" t="s">
        <v>363</v>
      </c>
      <c r="B19" s="41"/>
      <c r="C19" s="183">
        <f>+C18</f>
        <v>1306962</v>
      </c>
      <c r="D19" s="187"/>
      <c r="E19" s="174"/>
      <c r="F19" s="22"/>
      <c r="G19" s="134">
        <f>+G18</f>
        <v>3666279</v>
      </c>
      <c r="H19" s="22"/>
      <c r="I19" s="52"/>
      <c r="J19" s="2"/>
      <c r="K19" s="2"/>
    </row>
    <row r="20" spans="1:11" ht="29.25" customHeight="1" x14ac:dyDescent="0.25">
      <c r="A20" s="82" t="s">
        <v>369</v>
      </c>
      <c r="B20" s="41"/>
      <c r="C20" s="22"/>
      <c r="D20" s="22"/>
      <c r="E20" s="22"/>
      <c r="F20" s="22"/>
      <c r="G20" s="22"/>
      <c r="H20" s="22"/>
      <c r="I20" s="52"/>
      <c r="J20" s="2"/>
      <c r="K20" s="2"/>
    </row>
    <row r="21" spans="1:11" x14ac:dyDescent="0.25">
      <c r="A21" s="89" t="s">
        <v>125</v>
      </c>
      <c r="B21" s="47"/>
      <c r="C21" s="22"/>
      <c r="D21" s="22"/>
      <c r="E21" s="22"/>
      <c r="F21" s="22"/>
      <c r="G21" s="22"/>
      <c r="H21" s="22"/>
      <c r="I21" s="52"/>
      <c r="J21" s="2"/>
      <c r="K21" s="2"/>
    </row>
    <row r="22" spans="1:11" ht="15" customHeight="1" x14ac:dyDescent="0.25">
      <c r="A22" s="89" t="s">
        <v>126</v>
      </c>
      <c r="B22" s="47"/>
      <c r="C22" s="22"/>
      <c r="D22" s="22"/>
      <c r="E22" s="22"/>
      <c r="F22" s="22"/>
      <c r="G22" s="22"/>
      <c r="H22" s="22"/>
      <c r="I22" s="52"/>
      <c r="J22" s="2"/>
      <c r="K22" s="2"/>
    </row>
    <row r="23" spans="1:11" ht="15" customHeight="1" x14ac:dyDescent="0.25">
      <c r="A23" s="89" t="s">
        <v>127</v>
      </c>
      <c r="B23" s="47"/>
      <c r="C23" s="22"/>
      <c r="D23" s="22"/>
      <c r="E23" s="22"/>
      <c r="F23" s="22"/>
      <c r="G23" s="22"/>
      <c r="H23" s="22"/>
      <c r="I23" s="52"/>
      <c r="J23" s="2"/>
      <c r="K23" s="2"/>
    </row>
    <row r="24" spans="1:11" ht="35.25" customHeight="1" x14ac:dyDescent="0.25">
      <c r="A24" s="82" t="s">
        <v>364</v>
      </c>
      <c r="B24" s="41"/>
      <c r="C24" s="22"/>
      <c r="D24" s="22"/>
      <c r="E24" s="22"/>
      <c r="F24" s="22"/>
      <c r="G24" s="22"/>
      <c r="H24" s="22"/>
      <c r="I24" s="52"/>
      <c r="J24" s="2"/>
      <c r="K24" s="2"/>
    </row>
    <row r="25" spans="1:11" ht="15" customHeight="1" x14ac:dyDescent="0.25">
      <c r="A25" s="89" t="s">
        <v>128</v>
      </c>
      <c r="B25" s="47"/>
      <c r="C25" s="22"/>
      <c r="D25" s="22"/>
      <c r="E25" s="22"/>
      <c r="F25" s="22"/>
      <c r="G25" s="22"/>
      <c r="H25" s="22"/>
      <c r="I25" s="52"/>
      <c r="J25" s="2"/>
      <c r="K25" s="2"/>
    </row>
    <row r="26" spans="1:11" ht="15" customHeight="1" x14ac:dyDescent="0.25">
      <c r="A26" s="89" t="s">
        <v>129</v>
      </c>
      <c r="B26" s="47"/>
      <c r="C26" s="22"/>
      <c r="D26" s="22"/>
      <c r="E26" s="22"/>
      <c r="F26" s="22"/>
      <c r="G26" s="22"/>
      <c r="H26" s="22"/>
      <c r="I26" s="52"/>
      <c r="J26" s="2"/>
      <c r="K26" s="2"/>
    </row>
    <row r="27" spans="1:11" ht="15" customHeight="1" thickBot="1" x14ac:dyDescent="0.3">
      <c r="A27" s="132" t="s">
        <v>130</v>
      </c>
      <c r="B27" s="74"/>
      <c r="C27" s="55"/>
      <c r="D27" s="55"/>
      <c r="E27" s="55"/>
      <c r="F27" s="55"/>
      <c r="G27" s="55"/>
      <c r="H27" s="55"/>
      <c r="I27" s="56"/>
      <c r="J27" s="2"/>
      <c r="K27" s="2"/>
    </row>
    <row r="28" spans="1:11" x14ac:dyDescent="0.25">
      <c r="J28" s="2"/>
      <c r="K28" s="2"/>
    </row>
    <row r="29" spans="1:11" ht="43.5" customHeight="1" x14ac:dyDescent="0.25">
      <c r="A29" s="291" t="s">
        <v>365</v>
      </c>
      <c r="B29" s="291"/>
      <c r="C29" s="291"/>
      <c r="D29" s="291"/>
      <c r="E29" s="291"/>
      <c r="F29" s="291"/>
      <c r="G29" s="291"/>
      <c r="H29" s="291"/>
      <c r="I29" s="291"/>
      <c r="J29" s="2"/>
      <c r="K29" s="2"/>
    </row>
    <row r="30" spans="1:11" ht="15.75" thickBot="1" x14ac:dyDescent="0.3">
      <c r="A30" s="120" t="s">
        <v>366</v>
      </c>
      <c r="B30" s="120"/>
      <c r="C30" s="120"/>
      <c r="D30" s="120"/>
      <c r="E30" s="120"/>
      <c r="F30" s="120"/>
      <c r="G30" s="120"/>
      <c r="H30" s="120"/>
      <c r="I30" s="120"/>
      <c r="J30" s="2"/>
      <c r="K30" s="2"/>
    </row>
    <row r="31" spans="1:11" ht="50.25" customHeight="1" x14ac:dyDescent="0.25">
      <c r="A31" s="199" t="s">
        <v>131</v>
      </c>
      <c r="B31" s="192" t="s">
        <v>132</v>
      </c>
      <c r="C31" s="192" t="s">
        <v>134</v>
      </c>
      <c r="D31" s="192" t="s">
        <v>137</v>
      </c>
      <c r="E31" s="200" t="s">
        <v>367</v>
      </c>
      <c r="F31" s="67" t="s">
        <v>139</v>
      </c>
      <c r="J31" s="2"/>
      <c r="K31" s="2"/>
    </row>
    <row r="32" spans="1:11" ht="25.5" customHeight="1" x14ac:dyDescent="0.25">
      <c r="A32" s="201"/>
      <c r="B32" s="191" t="s">
        <v>133</v>
      </c>
      <c r="C32" s="191" t="s">
        <v>135</v>
      </c>
      <c r="D32" s="191" t="s">
        <v>138</v>
      </c>
      <c r="E32" s="122"/>
      <c r="F32" s="77" t="s">
        <v>140</v>
      </c>
      <c r="J32" s="2"/>
      <c r="K32" s="2"/>
    </row>
    <row r="33" spans="1:11" ht="15.75" thickBot="1" x14ac:dyDescent="0.3">
      <c r="A33" s="202"/>
      <c r="B33" s="203"/>
      <c r="C33" s="204" t="s">
        <v>136</v>
      </c>
      <c r="D33" s="203"/>
      <c r="E33" s="205"/>
      <c r="F33" s="206"/>
      <c r="J33" s="2"/>
      <c r="K33" s="2"/>
    </row>
    <row r="34" spans="1:11" s="135" customFormat="1" ht="26.25" customHeight="1" x14ac:dyDescent="0.25">
      <c r="A34" s="217" t="s">
        <v>368</v>
      </c>
      <c r="B34" s="137"/>
      <c r="C34" s="137"/>
      <c r="D34" s="137"/>
      <c r="E34" s="137"/>
      <c r="F34" s="138"/>
      <c r="J34" s="50"/>
      <c r="K34" s="50"/>
    </row>
    <row r="35" spans="1:11" s="135" customFormat="1" x14ac:dyDescent="0.25">
      <c r="A35" s="139" t="s">
        <v>141</v>
      </c>
      <c r="B35" s="136"/>
      <c r="C35" s="136"/>
      <c r="D35" s="136"/>
      <c r="E35" s="136"/>
      <c r="F35" s="140"/>
      <c r="J35" s="50"/>
      <c r="K35" s="50"/>
    </row>
    <row r="36" spans="1:11" s="135" customFormat="1" x14ac:dyDescent="0.25">
      <c r="A36" s="139" t="s">
        <v>142</v>
      </c>
      <c r="B36" s="136"/>
      <c r="C36" s="136"/>
      <c r="D36" s="136"/>
      <c r="E36" s="136"/>
      <c r="F36" s="140"/>
      <c r="J36" s="50"/>
      <c r="K36" s="50"/>
    </row>
    <row r="37" spans="1:11" s="135" customFormat="1" ht="15.75" thickBot="1" x14ac:dyDescent="0.3">
      <c r="A37" s="141" t="s">
        <v>143</v>
      </c>
      <c r="B37" s="142"/>
      <c r="C37" s="142"/>
      <c r="D37" s="142"/>
      <c r="E37" s="142"/>
      <c r="F37" s="143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86"/>
      <c r="B39" s="286"/>
      <c r="C39" s="286"/>
      <c r="D39" s="286"/>
      <c r="E39" s="286"/>
      <c r="F39" s="286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70" t="s">
        <v>451</v>
      </c>
      <c r="B43" s="270"/>
      <c r="C43" s="270"/>
      <c r="D43" s="270"/>
      <c r="E43" s="270" t="s">
        <v>440</v>
      </c>
      <c r="F43" s="270"/>
      <c r="G43" s="270"/>
      <c r="H43" s="2"/>
      <c r="I43" s="2"/>
      <c r="J43" s="2"/>
      <c r="K43" s="2"/>
    </row>
    <row r="44" spans="1:11" x14ac:dyDescent="0.25">
      <c r="A44" s="270" t="s">
        <v>439</v>
      </c>
      <c r="B44" s="270"/>
      <c r="C44" s="270"/>
      <c r="D44" s="270"/>
      <c r="E44" s="270" t="s">
        <v>441</v>
      </c>
      <c r="F44" s="270"/>
      <c r="G44" s="270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89"/>
      <c r="B50" s="289"/>
      <c r="C50" s="287"/>
      <c r="D50" s="287"/>
      <c r="E50" s="287"/>
      <c r="F50" s="287"/>
      <c r="G50" s="287"/>
      <c r="H50" s="287"/>
      <c r="I50" s="2"/>
      <c r="J50" s="2"/>
      <c r="K50" s="2"/>
    </row>
    <row r="51" spans="1:11" x14ac:dyDescent="0.25">
      <c r="A51" s="289"/>
      <c r="B51" s="289"/>
      <c r="C51" s="287"/>
      <c r="D51" s="287"/>
      <c r="E51" s="287"/>
      <c r="F51" s="287"/>
      <c r="G51" s="287"/>
      <c r="H51" s="287"/>
      <c r="I51" s="2"/>
      <c r="J51" s="2"/>
      <c r="K51" s="2"/>
    </row>
    <row r="52" spans="1:11" x14ac:dyDescent="0.25">
      <c r="A52" s="288"/>
      <c r="B52" s="14"/>
      <c r="C52" s="287"/>
      <c r="D52" s="287"/>
      <c r="E52" s="287"/>
      <c r="F52" s="287"/>
      <c r="G52" s="287"/>
      <c r="H52" s="287"/>
      <c r="I52" s="2"/>
      <c r="J52" s="2"/>
      <c r="K52" s="2"/>
    </row>
    <row r="53" spans="1:11" x14ac:dyDescent="0.25">
      <c r="A53" s="288"/>
      <c r="B53" s="14"/>
      <c r="C53" s="287"/>
      <c r="D53" s="287"/>
      <c r="E53" s="287"/>
      <c r="F53" s="287"/>
      <c r="G53" s="287"/>
      <c r="H53" s="287"/>
      <c r="I53" s="2"/>
      <c r="J53" s="2"/>
      <c r="K53" s="2"/>
    </row>
    <row r="54" spans="1:11" x14ac:dyDescent="0.25">
      <c r="A54" s="288"/>
      <c r="B54" s="14"/>
      <c r="C54" s="287"/>
      <c r="D54" s="287"/>
      <c r="E54" s="287"/>
      <c r="F54" s="287"/>
      <c r="G54" s="287"/>
      <c r="H54" s="287"/>
      <c r="I54" s="2"/>
      <c r="J54" s="2"/>
      <c r="K54" s="2"/>
    </row>
    <row r="55" spans="1:11" x14ac:dyDescent="0.25">
      <c r="A55" s="288"/>
      <c r="B55" s="14"/>
      <c r="C55" s="287"/>
      <c r="D55" s="287"/>
      <c r="E55" s="287"/>
      <c r="F55" s="287"/>
      <c r="G55" s="287"/>
      <c r="H55" s="287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89"/>
      <c r="B59" s="289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89"/>
      <c r="B60" s="289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89"/>
      <c r="B70" s="289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88"/>
      <c r="B74" s="14"/>
      <c r="C74" s="287"/>
      <c r="D74" s="287"/>
      <c r="E74" s="287"/>
      <c r="F74" s="287"/>
      <c r="G74" s="287"/>
      <c r="H74" s="287"/>
      <c r="I74" s="2"/>
      <c r="J74" s="2"/>
      <c r="K74" s="2"/>
    </row>
    <row r="75" spans="1:11" x14ac:dyDescent="0.25">
      <c r="A75" s="288"/>
      <c r="B75" s="14"/>
      <c r="C75" s="287"/>
      <c r="D75" s="287"/>
      <c r="E75" s="287"/>
      <c r="F75" s="287"/>
      <c r="G75" s="287"/>
      <c r="H75" s="287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89"/>
      <c r="B80" s="289"/>
      <c r="C80" s="287"/>
      <c r="D80" s="287"/>
      <c r="E80" s="287"/>
      <c r="F80" s="287"/>
      <c r="G80" s="287"/>
      <c r="H80" s="287"/>
      <c r="I80" s="2"/>
      <c r="J80" s="2"/>
      <c r="K80" s="2"/>
    </row>
    <row r="81" spans="1:11" x14ac:dyDescent="0.25">
      <c r="A81" s="289"/>
      <c r="B81" s="289"/>
      <c r="C81" s="287"/>
      <c r="D81" s="287"/>
      <c r="E81" s="287"/>
      <c r="F81" s="287"/>
      <c r="G81" s="287"/>
      <c r="H81" s="287"/>
      <c r="I81" s="2"/>
      <c r="J81" s="2"/>
      <c r="K81" s="2"/>
    </row>
    <row r="82" spans="1:11" x14ac:dyDescent="0.25">
      <c r="A82" s="288"/>
      <c r="B82" s="14"/>
      <c r="C82" s="287"/>
      <c r="D82" s="287"/>
      <c r="E82" s="287"/>
      <c r="F82" s="287"/>
      <c r="G82" s="287"/>
      <c r="H82" s="287"/>
      <c r="I82" s="2"/>
      <c r="J82" s="2"/>
      <c r="K82" s="2"/>
    </row>
    <row r="83" spans="1:11" x14ac:dyDescent="0.25">
      <c r="A83" s="288"/>
      <c r="B83" s="14"/>
      <c r="C83" s="287"/>
      <c r="D83" s="287"/>
      <c r="E83" s="287"/>
      <c r="F83" s="287"/>
      <c r="G83" s="287"/>
      <c r="H83" s="287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89"/>
      <c r="B93" s="289"/>
      <c r="C93" s="287"/>
      <c r="D93" s="287"/>
      <c r="E93" s="287"/>
      <c r="F93" s="287"/>
      <c r="G93" s="287"/>
      <c r="H93" s="287"/>
      <c r="I93" s="2"/>
      <c r="J93" s="2"/>
      <c r="K93" s="2"/>
    </row>
    <row r="94" spans="1:11" x14ac:dyDescent="0.25">
      <c r="A94" s="289"/>
      <c r="B94" s="289"/>
      <c r="C94" s="287"/>
      <c r="D94" s="287"/>
      <c r="E94" s="287"/>
      <c r="F94" s="287"/>
      <c r="G94" s="287"/>
      <c r="H94" s="287"/>
      <c r="I94" s="2"/>
      <c r="J94" s="2"/>
      <c r="K94" s="2"/>
    </row>
    <row r="95" spans="1:11" x14ac:dyDescent="0.25">
      <c r="A95" s="288"/>
      <c r="B95" s="14"/>
      <c r="C95" s="287"/>
      <c r="D95" s="287"/>
      <c r="E95" s="287"/>
      <c r="F95" s="287"/>
      <c r="G95" s="287"/>
      <c r="H95" s="287"/>
      <c r="I95" s="2"/>
      <c r="J95" s="2"/>
      <c r="K95" s="2"/>
    </row>
    <row r="96" spans="1:11" x14ac:dyDescent="0.25">
      <c r="A96" s="288"/>
      <c r="B96" s="14"/>
      <c r="C96" s="287"/>
      <c r="D96" s="287"/>
      <c r="E96" s="287"/>
      <c r="F96" s="287"/>
      <c r="G96" s="287"/>
      <c r="H96" s="287"/>
      <c r="I96" s="2"/>
      <c r="J96" s="2"/>
      <c r="K96" s="2"/>
    </row>
    <row r="97" spans="1:11" x14ac:dyDescent="0.25">
      <c r="A97" s="288"/>
      <c r="B97" s="14"/>
      <c r="C97" s="287"/>
      <c r="D97" s="287"/>
      <c r="E97" s="287"/>
      <c r="F97" s="287"/>
      <c r="G97" s="287"/>
      <c r="H97" s="287"/>
      <c r="I97" s="2"/>
      <c r="J97" s="2"/>
      <c r="K97" s="2"/>
    </row>
    <row r="98" spans="1:11" x14ac:dyDescent="0.25">
      <c r="A98" s="288"/>
      <c r="B98" s="14"/>
      <c r="C98" s="287"/>
      <c r="D98" s="287"/>
      <c r="E98" s="287"/>
      <c r="F98" s="287"/>
      <c r="G98" s="287"/>
      <c r="H98" s="287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89"/>
      <c r="B102" s="289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90"/>
      <c r="B107" s="290"/>
      <c r="C107" s="290"/>
      <c r="D107" s="290"/>
      <c r="E107" s="290"/>
      <c r="F107" s="290"/>
      <c r="G107" s="290"/>
      <c r="H107" s="2"/>
      <c r="I107" s="2"/>
      <c r="J107" s="2"/>
      <c r="K107" s="2"/>
    </row>
    <row r="108" spans="1:11" x14ac:dyDescent="0.25">
      <c r="A108" s="290"/>
      <c r="B108" s="290"/>
      <c r="C108" s="290"/>
      <c r="D108" s="290"/>
      <c r="E108" s="290"/>
      <c r="F108" s="290"/>
      <c r="G108" s="290"/>
      <c r="H108" s="2"/>
      <c r="I108" s="2"/>
      <c r="J108" s="2"/>
      <c r="K108" s="2"/>
    </row>
    <row r="109" spans="1:11" x14ac:dyDescent="0.25">
      <c r="A109" s="290"/>
      <c r="B109" s="290"/>
      <c r="C109" s="290"/>
      <c r="D109" s="290"/>
      <c r="E109" s="290"/>
      <c r="F109" s="290"/>
      <c r="G109" s="290"/>
      <c r="H109" s="2"/>
      <c r="I109" s="2"/>
      <c r="J109" s="2"/>
      <c r="K109" s="2"/>
    </row>
    <row r="110" spans="1:11" x14ac:dyDescent="0.25">
      <c r="A110" s="290"/>
      <c r="B110" s="290"/>
      <c r="C110" s="290"/>
      <c r="D110" s="290"/>
      <c r="E110" s="290"/>
      <c r="F110" s="290"/>
      <c r="G110" s="290"/>
      <c r="H110" s="2"/>
      <c r="I110" s="2"/>
      <c r="J110" s="2"/>
      <c r="K110" s="2"/>
    </row>
    <row r="111" spans="1:11" x14ac:dyDescent="0.25">
      <c r="A111" s="290"/>
      <c r="B111" s="290"/>
      <c r="C111" s="290"/>
      <c r="D111" s="290"/>
      <c r="E111" s="290"/>
      <c r="F111" s="290"/>
      <c r="G111" s="290"/>
      <c r="H111" s="2"/>
      <c r="I111" s="2"/>
      <c r="J111" s="2"/>
      <c r="K111" s="2"/>
    </row>
    <row r="112" spans="1:11" x14ac:dyDescent="0.25">
      <c r="A112" s="290"/>
      <c r="B112" s="290"/>
      <c r="C112" s="290"/>
      <c r="D112" s="290"/>
      <c r="E112" s="290"/>
      <c r="F112" s="290"/>
      <c r="G112" s="290"/>
      <c r="H112" s="2"/>
      <c r="I112" s="2"/>
      <c r="J112" s="2"/>
      <c r="K112" s="2"/>
    </row>
    <row r="113" spans="1:11" x14ac:dyDescent="0.25">
      <c r="A113" s="290"/>
      <c r="B113" s="290"/>
      <c r="C113" s="6"/>
      <c r="D113" s="290"/>
      <c r="E113" s="290"/>
      <c r="F113" s="290"/>
      <c r="G113" s="290"/>
      <c r="H113" s="2"/>
      <c r="I113" s="2"/>
      <c r="J113" s="2"/>
      <c r="K113" s="2"/>
    </row>
    <row r="114" spans="1:11" x14ac:dyDescent="0.25">
      <c r="A114" s="290"/>
      <c r="B114" s="290"/>
      <c r="C114" s="6"/>
      <c r="D114" s="290"/>
      <c r="E114" s="290"/>
      <c r="F114" s="290"/>
      <c r="G114" s="290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87"/>
      <c r="C122" s="287"/>
      <c r="D122" s="287"/>
      <c r="E122" s="287"/>
      <c r="F122" s="287"/>
      <c r="G122" s="287"/>
      <c r="H122" s="2"/>
      <c r="I122" s="2"/>
      <c r="J122" s="2"/>
      <c r="K122" s="2"/>
    </row>
    <row r="123" spans="1:11" x14ac:dyDescent="0.25">
      <c r="A123" s="14"/>
      <c r="B123" s="287"/>
      <c r="C123" s="287"/>
      <c r="D123" s="287"/>
      <c r="E123" s="287"/>
      <c r="F123" s="287"/>
      <c r="G123" s="287"/>
      <c r="H123" s="2"/>
      <c r="I123" s="2"/>
      <c r="J123" s="2"/>
      <c r="K123" s="2"/>
    </row>
    <row r="124" spans="1:11" x14ac:dyDescent="0.25">
      <c r="A124" s="14"/>
      <c r="B124" s="287"/>
      <c r="C124" s="287"/>
      <c r="D124" s="287"/>
      <c r="E124" s="287"/>
      <c r="F124" s="287"/>
      <c r="G124" s="287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87"/>
      <c r="C136" s="287"/>
      <c r="D136" s="287"/>
      <c r="E136" s="287"/>
      <c r="F136" s="287"/>
      <c r="G136" s="287"/>
      <c r="H136" s="2"/>
      <c r="I136" s="2"/>
      <c r="J136" s="2"/>
      <c r="K136" s="2"/>
    </row>
    <row r="137" spans="1:11" x14ac:dyDescent="0.25">
      <c r="A137" s="14"/>
      <c r="B137" s="287"/>
      <c r="C137" s="287"/>
      <c r="D137" s="287"/>
      <c r="E137" s="287"/>
      <c r="F137" s="287"/>
      <c r="G137" s="287"/>
      <c r="H137" s="2"/>
      <c r="I137" s="2"/>
      <c r="J137" s="2"/>
      <c r="K137" s="2"/>
    </row>
    <row r="138" spans="1:11" x14ac:dyDescent="0.25">
      <c r="A138" s="14"/>
      <c r="B138" s="287"/>
      <c r="C138" s="287"/>
      <c r="D138" s="287"/>
      <c r="E138" s="287"/>
      <c r="F138" s="287"/>
      <c r="G138" s="287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87"/>
      <c r="C142" s="287"/>
      <c r="D142" s="287"/>
      <c r="E142" s="287"/>
      <c r="F142" s="287"/>
      <c r="G142" s="287"/>
      <c r="H142" s="2"/>
      <c r="I142" s="2"/>
      <c r="J142" s="2"/>
      <c r="K142" s="2"/>
    </row>
    <row r="143" spans="1:11" x14ac:dyDescent="0.25">
      <c r="A143" s="11"/>
      <c r="B143" s="287"/>
      <c r="C143" s="287"/>
      <c r="D143" s="287"/>
      <c r="E143" s="287"/>
      <c r="F143" s="287"/>
      <c r="G143" s="287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="90" zoomScaleNormal="100" zoomScaleSheetLayoutView="90" workbookViewId="0">
      <selection activeCell="K6" sqref="K6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92" t="s">
        <v>347</v>
      </c>
      <c r="B1" s="293"/>
      <c r="C1" s="293"/>
      <c r="D1" s="293"/>
      <c r="E1" s="293"/>
      <c r="F1" s="293"/>
      <c r="G1" s="293"/>
      <c r="H1" s="293"/>
      <c r="I1" s="293"/>
      <c r="J1" s="293"/>
      <c r="K1" s="294"/>
    </row>
    <row r="2" spans="1:11" ht="15.75" thickBot="1" x14ac:dyDescent="0.3">
      <c r="A2" s="292" t="s">
        <v>370</v>
      </c>
      <c r="B2" s="293"/>
      <c r="C2" s="293"/>
      <c r="D2" s="293"/>
      <c r="E2" s="293"/>
      <c r="F2" s="293"/>
      <c r="G2" s="293"/>
      <c r="H2" s="293"/>
      <c r="I2" s="293"/>
      <c r="J2" s="293"/>
      <c r="K2" s="294"/>
    </row>
    <row r="3" spans="1:11" ht="15.75" thickBot="1" x14ac:dyDescent="0.3">
      <c r="A3" s="292" t="s">
        <v>453</v>
      </c>
      <c r="B3" s="293"/>
      <c r="C3" s="293"/>
      <c r="D3" s="293"/>
      <c r="E3" s="293"/>
      <c r="F3" s="293"/>
      <c r="G3" s="293"/>
      <c r="H3" s="293"/>
      <c r="I3" s="293"/>
      <c r="J3" s="293"/>
      <c r="K3" s="294"/>
    </row>
    <row r="4" spans="1:11" ht="15.75" thickBot="1" x14ac:dyDescent="0.3">
      <c r="A4" s="292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4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455</v>
      </c>
      <c r="J5" s="25" t="s">
        <v>456</v>
      </c>
      <c r="K5" s="25" t="s">
        <v>457</v>
      </c>
    </row>
    <row r="6" spans="1:11" x14ac:dyDescent="0.25">
      <c r="A6" s="144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/>
      <c r="F8" s="22"/>
      <c r="G8" s="22"/>
      <c r="H8" s="22"/>
      <c r="I8" s="22"/>
      <c r="J8" s="22"/>
      <c r="K8" s="52"/>
    </row>
    <row r="9" spans="1:11" x14ac:dyDescent="0.25">
      <c r="A9" s="54" t="s">
        <v>144</v>
      </c>
      <c r="B9" s="22"/>
      <c r="C9" s="22"/>
      <c r="D9" s="22"/>
      <c r="E9" s="22"/>
      <c r="F9" s="22"/>
      <c r="G9" s="22"/>
      <c r="H9" s="22"/>
      <c r="I9" s="22"/>
      <c r="J9" s="22"/>
      <c r="K9" s="52"/>
    </row>
    <row r="10" spans="1:11" x14ac:dyDescent="0.25">
      <c r="A10" s="54"/>
      <c r="B10" s="22"/>
      <c r="C10" s="22"/>
      <c r="D10" s="22"/>
      <c r="E10" s="22"/>
      <c r="F10" s="22"/>
      <c r="G10" s="22"/>
      <c r="H10" s="22"/>
      <c r="I10" s="22"/>
      <c r="J10" s="22"/>
      <c r="K10" s="52"/>
    </row>
    <row r="11" spans="1:11" x14ac:dyDescent="0.25">
      <c r="A11" s="54" t="s">
        <v>145</v>
      </c>
      <c r="B11" s="22"/>
      <c r="C11" s="22"/>
      <c r="D11" s="22"/>
      <c r="E11" s="22"/>
      <c r="F11" s="22"/>
      <c r="G11" s="22"/>
      <c r="H11" s="22"/>
      <c r="I11" s="22"/>
      <c r="J11" s="22"/>
      <c r="K11" s="52"/>
    </row>
    <row r="12" spans="1:11" x14ac:dyDescent="0.25">
      <c r="A12" s="54"/>
      <c r="B12" s="22"/>
      <c r="C12" s="22"/>
      <c r="D12" s="22"/>
      <c r="E12" s="22"/>
      <c r="F12" s="22"/>
      <c r="G12" s="22"/>
      <c r="H12" s="22"/>
      <c r="I12" s="22"/>
      <c r="J12" s="22"/>
      <c r="K12" s="52"/>
    </row>
    <row r="13" spans="1:11" x14ac:dyDescent="0.25">
      <c r="A13" s="54" t="s">
        <v>146</v>
      </c>
      <c r="B13" s="22"/>
      <c r="C13" s="22"/>
      <c r="D13" s="22"/>
      <c r="E13" s="22"/>
      <c r="F13" s="22"/>
      <c r="G13" s="22"/>
      <c r="H13" s="22"/>
      <c r="I13" s="22"/>
      <c r="J13" s="22"/>
      <c r="K13" s="52"/>
    </row>
    <row r="14" spans="1:11" x14ac:dyDescent="0.25">
      <c r="A14" s="54"/>
      <c r="B14" s="22"/>
      <c r="C14" s="22"/>
      <c r="D14" s="22"/>
      <c r="E14" s="22"/>
      <c r="F14" s="22"/>
      <c r="G14" s="22"/>
      <c r="H14" s="22"/>
      <c r="I14" s="22"/>
      <c r="J14" s="22"/>
      <c r="K14" s="52"/>
    </row>
    <row r="15" spans="1:11" x14ac:dyDescent="0.25">
      <c r="A15" s="54" t="s">
        <v>147</v>
      </c>
      <c r="B15" s="22"/>
      <c r="C15" s="22"/>
      <c r="D15" s="22"/>
      <c r="E15" s="22"/>
      <c r="F15" s="22"/>
      <c r="G15" s="22"/>
      <c r="H15" s="22"/>
      <c r="I15" s="22"/>
      <c r="J15" s="22"/>
      <c r="K15" s="52"/>
    </row>
    <row r="16" spans="1:11" ht="15" customHeight="1" x14ac:dyDescent="0.25">
      <c r="A16" s="98" t="s">
        <v>148</v>
      </c>
      <c r="B16" s="22"/>
      <c r="C16" s="22"/>
      <c r="D16" s="22"/>
      <c r="E16" s="22"/>
      <c r="F16" s="22"/>
      <c r="G16" s="22"/>
      <c r="H16" s="22"/>
      <c r="I16" s="22"/>
      <c r="J16" s="22"/>
      <c r="K16" s="52"/>
    </row>
    <row r="17" spans="1:11" ht="15" customHeight="1" x14ac:dyDescent="0.25">
      <c r="A17" s="54" t="s">
        <v>149</v>
      </c>
      <c r="B17" s="22"/>
      <c r="C17" s="22"/>
      <c r="D17" s="22"/>
      <c r="E17" s="22"/>
      <c r="F17" s="22"/>
      <c r="G17" s="22"/>
      <c r="H17" s="22"/>
      <c r="I17" s="22"/>
      <c r="J17" s="22"/>
      <c r="K17" s="52"/>
    </row>
    <row r="18" spans="1:11" ht="15" customHeight="1" x14ac:dyDescent="0.25">
      <c r="A18" s="54" t="s">
        <v>150</v>
      </c>
      <c r="B18" s="22"/>
      <c r="C18" s="22"/>
      <c r="D18" s="22"/>
      <c r="E18" s="22"/>
      <c r="F18" s="22"/>
      <c r="G18" s="22"/>
      <c r="H18" s="22"/>
      <c r="I18" s="22"/>
      <c r="J18" s="22"/>
      <c r="K18" s="52"/>
    </row>
    <row r="19" spans="1:11" ht="15" customHeight="1" x14ac:dyDescent="0.25">
      <c r="A19" s="54" t="s">
        <v>151</v>
      </c>
      <c r="B19" s="22"/>
      <c r="C19" s="22"/>
      <c r="D19" s="22"/>
      <c r="E19" s="22"/>
      <c r="F19" s="22"/>
      <c r="G19" s="22"/>
      <c r="H19" s="22"/>
      <c r="I19" s="22"/>
      <c r="J19" s="22"/>
      <c r="K19" s="52"/>
    </row>
    <row r="20" spans="1:11" ht="15" customHeight="1" x14ac:dyDescent="0.25">
      <c r="A20" s="54" t="s">
        <v>152</v>
      </c>
      <c r="B20" s="22"/>
      <c r="C20" s="22"/>
      <c r="D20" s="22"/>
      <c r="E20" s="22"/>
      <c r="F20" s="22"/>
      <c r="G20" s="22"/>
      <c r="H20" s="22"/>
      <c r="I20" s="22"/>
      <c r="J20" s="22"/>
      <c r="K20" s="52"/>
    </row>
    <row r="21" spans="1:11" ht="31.5" customHeight="1" thickBot="1" x14ac:dyDescent="0.3">
      <c r="A21" s="145" t="s">
        <v>380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36" spans="1:9" x14ac:dyDescent="0.25">
      <c r="A36" s="301" t="s">
        <v>451</v>
      </c>
      <c r="B36" s="301"/>
      <c r="C36" s="301"/>
      <c r="D36" s="301"/>
      <c r="E36" s="301"/>
      <c r="F36" s="301" t="s">
        <v>440</v>
      </c>
      <c r="G36" s="301"/>
      <c r="H36" s="301"/>
      <c r="I36" s="301"/>
    </row>
    <row r="37" spans="1:9" x14ac:dyDescent="0.25">
      <c r="A37" s="301" t="s">
        <v>439</v>
      </c>
      <c r="B37" s="301"/>
      <c r="C37" s="301"/>
      <c r="D37" s="301"/>
      <c r="E37" s="301"/>
      <c r="F37" s="301" t="s">
        <v>441</v>
      </c>
      <c r="G37" s="301"/>
      <c r="H37" s="301"/>
      <c r="I37" s="301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topLeftCell="A10" zoomScale="90" zoomScaleNormal="100" zoomScaleSheetLayoutView="90" workbookViewId="0">
      <selection activeCell="D20" sqref="D20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302" t="s">
        <v>153</v>
      </c>
      <c r="B1" s="302"/>
      <c r="C1" s="302"/>
      <c r="D1" s="302"/>
      <c r="E1" s="302"/>
    </row>
    <row r="2" spans="1:5" x14ac:dyDescent="0.25">
      <c r="A2" s="297" t="s">
        <v>347</v>
      </c>
      <c r="B2" s="275"/>
      <c r="C2" s="275"/>
      <c r="D2" s="275"/>
      <c r="E2" s="275"/>
    </row>
    <row r="3" spans="1:5" x14ac:dyDescent="0.25">
      <c r="A3" s="297" t="s">
        <v>153</v>
      </c>
      <c r="B3" s="275"/>
      <c r="C3" s="275"/>
      <c r="D3" s="275"/>
      <c r="E3" s="275"/>
    </row>
    <row r="4" spans="1:5" x14ac:dyDescent="0.25">
      <c r="A4" s="297" t="s">
        <v>453</v>
      </c>
      <c r="B4" s="275"/>
      <c r="C4" s="275"/>
      <c r="D4" s="275"/>
      <c r="E4" s="275"/>
    </row>
    <row r="5" spans="1:5" x14ac:dyDescent="0.25">
      <c r="A5" s="297" t="s">
        <v>1</v>
      </c>
      <c r="B5" s="275"/>
      <c r="C5" s="275"/>
      <c r="D5" s="275"/>
      <c r="E5" s="275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303" t="s">
        <v>2</v>
      </c>
      <c r="B7" s="304"/>
      <c r="C7" s="66" t="s">
        <v>154</v>
      </c>
      <c r="D7" s="307" t="s">
        <v>156</v>
      </c>
      <c r="E7" s="67" t="s">
        <v>157</v>
      </c>
    </row>
    <row r="8" spans="1:5" ht="15.75" thickBot="1" x14ac:dyDescent="0.3">
      <c r="A8" s="305"/>
      <c r="B8" s="306"/>
      <c r="C8" s="26" t="s">
        <v>155</v>
      </c>
      <c r="D8" s="300"/>
      <c r="E8" s="77" t="s">
        <v>381</v>
      </c>
    </row>
    <row r="9" spans="1:5" x14ac:dyDescent="0.25">
      <c r="A9" s="86" t="s">
        <v>159</v>
      </c>
      <c r="B9" s="87"/>
      <c r="C9" s="97">
        <f>+C10+C11</f>
        <v>94971386</v>
      </c>
      <c r="D9" s="97">
        <f>+D10+D11</f>
        <v>115825908</v>
      </c>
      <c r="E9" s="149">
        <f>+E10+E11</f>
        <v>115825908</v>
      </c>
    </row>
    <row r="10" spans="1:5" x14ac:dyDescent="0.25">
      <c r="A10" s="89" t="s">
        <v>160</v>
      </c>
      <c r="B10" s="47"/>
      <c r="C10" s="48">
        <v>94971386</v>
      </c>
      <c r="D10" s="48">
        <v>115825908</v>
      </c>
      <c r="E10" s="53">
        <f>+D10</f>
        <v>115825908</v>
      </c>
    </row>
    <row r="11" spans="1:5" x14ac:dyDescent="0.25">
      <c r="A11" s="89" t="s">
        <v>161</v>
      </c>
      <c r="B11" s="47"/>
      <c r="C11" s="174"/>
      <c r="D11" s="174"/>
      <c r="E11" s="251"/>
    </row>
    <row r="12" spans="1:5" ht="15" customHeight="1" x14ac:dyDescent="0.25">
      <c r="A12" s="89" t="s">
        <v>162</v>
      </c>
      <c r="B12" s="47"/>
      <c r="C12" s="22"/>
      <c r="D12" s="22"/>
      <c r="E12" s="22"/>
    </row>
    <row r="13" spans="1:5" x14ac:dyDescent="0.25">
      <c r="A13" s="82" t="s">
        <v>396</v>
      </c>
      <c r="B13" s="41"/>
      <c r="C13" s="183">
        <f>+C14+C15</f>
        <v>93061277</v>
      </c>
      <c r="D13" s="183">
        <f>+D14+D15</f>
        <v>113206999</v>
      </c>
      <c r="E13" s="183">
        <f>+D13</f>
        <v>113206999</v>
      </c>
    </row>
    <row r="14" spans="1:5" x14ac:dyDescent="0.25">
      <c r="A14" s="89" t="s">
        <v>163</v>
      </c>
      <c r="B14" s="47"/>
      <c r="C14" s="187">
        <v>93061277</v>
      </c>
      <c r="D14" s="187">
        <v>113206999</v>
      </c>
      <c r="E14" s="183">
        <f>+D14</f>
        <v>113206999</v>
      </c>
    </row>
    <row r="15" spans="1:5" x14ac:dyDescent="0.25">
      <c r="A15" s="89" t="s">
        <v>382</v>
      </c>
      <c r="B15" s="47"/>
      <c r="C15" s="187"/>
      <c r="D15" s="187"/>
      <c r="E15" s="183"/>
    </row>
    <row r="16" spans="1:5" x14ac:dyDescent="0.25">
      <c r="A16" s="84" t="s">
        <v>165</v>
      </c>
      <c r="B16" s="42"/>
      <c r="C16" s="29"/>
      <c r="D16" s="22"/>
      <c r="E16" s="69"/>
    </row>
    <row r="17" spans="1:5" x14ac:dyDescent="0.25">
      <c r="A17" s="146" t="s">
        <v>166</v>
      </c>
      <c r="B17" s="1"/>
      <c r="C17" s="29"/>
      <c r="D17" s="22"/>
      <c r="E17" s="52"/>
    </row>
    <row r="18" spans="1:5" x14ac:dyDescent="0.25">
      <c r="A18" s="146" t="s">
        <v>178</v>
      </c>
      <c r="B18" s="1"/>
      <c r="C18" s="29"/>
      <c r="D18" s="22"/>
      <c r="E18" s="70"/>
    </row>
    <row r="19" spans="1:5" x14ac:dyDescent="0.25">
      <c r="A19" s="82" t="s">
        <v>383</v>
      </c>
      <c r="B19" s="41"/>
      <c r="C19" s="49">
        <f>+C9+C16</f>
        <v>94971386</v>
      </c>
      <c r="D19" s="49">
        <f>+D9+D16-D13</f>
        <v>2618909</v>
      </c>
      <c r="E19" s="61">
        <f>+E9+E16-E13</f>
        <v>2618909</v>
      </c>
    </row>
    <row r="20" spans="1:5" x14ac:dyDescent="0.25">
      <c r="A20" s="82" t="s">
        <v>167</v>
      </c>
      <c r="B20" s="41"/>
      <c r="C20" s="49">
        <f>+C9-C12</f>
        <v>94971386</v>
      </c>
      <c r="D20" s="49">
        <f>+D9-D12</f>
        <v>115825908</v>
      </c>
      <c r="E20" s="61">
        <f>+E9-E12</f>
        <v>115825908</v>
      </c>
    </row>
    <row r="21" spans="1:5" ht="24.75" thickBot="1" x14ac:dyDescent="0.3">
      <c r="A21" s="148" t="s">
        <v>384</v>
      </c>
      <c r="B21" s="79"/>
      <c r="C21" s="100">
        <f>+C20-C16</f>
        <v>94971386</v>
      </c>
      <c r="D21" s="100">
        <f>+D20-D16</f>
        <v>115825908</v>
      </c>
      <c r="E21" s="101">
        <f>+E20</f>
        <v>115825908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0"/>
      <c r="C24" s="78"/>
      <c r="D24" s="153"/>
      <c r="E24" s="151"/>
    </row>
    <row r="25" spans="1:5" x14ac:dyDescent="0.25">
      <c r="A25" s="89" t="s">
        <v>171</v>
      </c>
      <c r="B25" s="83"/>
      <c r="C25" s="68"/>
      <c r="D25" s="112"/>
      <c r="E25" s="105"/>
    </row>
    <row r="26" spans="1:5" x14ac:dyDescent="0.25">
      <c r="A26" s="89" t="s">
        <v>172</v>
      </c>
      <c r="B26" s="83"/>
      <c r="C26" s="68"/>
      <c r="D26" s="112"/>
      <c r="E26" s="105"/>
    </row>
    <row r="27" spans="1:5" ht="15" customHeight="1" thickBot="1" x14ac:dyDescent="0.3">
      <c r="A27" s="148" t="s">
        <v>385</v>
      </c>
      <c r="B27" s="108"/>
      <c r="C27" s="73"/>
      <c r="D27" s="114"/>
      <c r="E27" s="152"/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1" t="s">
        <v>386</v>
      </c>
      <c r="D29" s="121" t="s">
        <v>156</v>
      </c>
      <c r="E29" s="72" t="s">
        <v>157</v>
      </c>
    </row>
    <row r="30" spans="1:5" x14ac:dyDescent="0.25">
      <c r="A30" s="75"/>
      <c r="B30" s="76"/>
      <c r="C30" s="122"/>
      <c r="D30" s="122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/>
      <c r="D32" s="22"/>
      <c r="E32" s="52"/>
    </row>
    <row r="33" spans="1:5" ht="15.75" thickBot="1" x14ac:dyDescent="0.3">
      <c r="A33" s="89" t="s">
        <v>387</v>
      </c>
      <c r="B33" s="47"/>
      <c r="C33" s="22"/>
      <c r="D33" s="22"/>
      <c r="E33" s="52"/>
    </row>
    <row r="34" spans="1:5" x14ac:dyDescent="0.25">
      <c r="A34" s="86" t="s">
        <v>175</v>
      </c>
      <c r="B34" s="87"/>
      <c r="C34" s="58"/>
      <c r="D34" s="58"/>
      <c r="E34" s="59"/>
    </row>
    <row r="35" spans="1:5" x14ac:dyDescent="0.25">
      <c r="A35" s="89" t="s">
        <v>176</v>
      </c>
      <c r="B35" s="47"/>
      <c r="C35" s="22"/>
      <c r="D35" s="22"/>
      <c r="E35" s="52"/>
    </row>
    <row r="36" spans="1:5" x14ac:dyDescent="0.25">
      <c r="A36" s="89" t="s">
        <v>177</v>
      </c>
      <c r="B36" s="47"/>
      <c r="C36" s="22"/>
      <c r="D36" s="22"/>
      <c r="E36" s="52"/>
    </row>
    <row r="37" spans="1:5" ht="15.75" thickBot="1" x14ac:dyDescent="0.3">
      <c r="A37" s="148" t="s">
        <v>388</v>
      </c>
      <c r="B37" s="79"/>
      <c r="C37" s="55"/>
      <c r="D37" s="55"/>
      <c r="E37" s="56"/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1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2"/>
      <c r="E40" s="26" t="s">
        <v>158</v>
      </c>
    </row>
    <row r="41" spans="1:5" x14ac:dyDescent="0.25">
      <c r="A41" s="154" t="s">
        <v>389</v>
      </c>
      <c r="B41" s="155"/>
      <c r="C41" s="57"/>
      <c r="D41" s="57"/>
      <c r="E41" s="88"/>
    </row>
    <row r="42" spans="1:5" ht="18" customHeight="1" x14ac:dyDescent="0.25">
      <c r="A42" s="89" t="s">
        <v>390</v>
      </c>
      <c r="B42" s="47"/>
      <c r="C42" s="48"/>
      <c r="D42" s="48"/>
      <c r="E42" s="53"/>
    </row>
    <row r="43" spans="1:5" x14ac:dyDescent="0.25">
      <c r="A43" s="89" t="s">
        <v>174</v>
      </c>
      <c r="B43" s="47"/>
      <c r="C43" s="22"/>
      <c r="D43" s="22"/>
      <c r="E43" s="52"/>
    </row>
    <row r="44" spans="1:5" x14ac:dyDescent="0.25">
      <c r="A44" s="89" t="s">
        <v>176</v>
      </c>
      <c r="B44" s="47"/>
      <c r="C44" s="22"/>
      <c r="D44" s="22"/>
      <c r="E44" s="52"/>
    </row>
    <row r="45" spans="1:5" x14ac:dyDescent="0.25">
      <c r="A45" s="89" t="s">
        <v>163</v>
      </c>
      <c r="B45" s="47"/>
      <c r="C45" s="22"/>
      <c r="D45" s="22"/>
      <c r="E45" s="52"/>
    </row>
    <row r="46" spans="1:5" x14ac:dyDescent="0.25">
      <c r="A46" s="146" t="s">
        <v>166</v>
      </c>
      <c r="B46" s="1"/>
      <c r="C46" s="34"/>
      <c r="D46" s="22"/>
      <c r="E46" s="52"/>
    </row>
    <row r="47" spans="1:5" x14ac:dyDescent="0.25">
      <c r="A47" s="82" t="s">
        <v>391</v>
      </c>
      <c r="B47" s="41"/>
      <c r="C47" s="49"/>
      <c r="D47" s="49"/>
      <c r="E47" s="61"/>
    </row>
    <row r="48" spans="1:5" ht="24.75" thickBot="1" x14ac:dyDescent="0.3">
      <c r="A48" s="148" t="s">
        <v>392</v>
      </c>
      <c r="B48" s="79"/>
      <c r="C48" s="55"/>
      <c r="D48" s="55"/>
      <c r="E48" s="56"/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1" t="s">
        <v>386</v>
      </c>
      <c r="D50" s="121" t="s">
        <v>156</v>
      </c>
      <c r="E50" s="25" t="s">
        <v>157</v>
      </c>
    </row>
    <row r="51" spans="1:6" ht="15.75" thickBot="1" x14ac:dyDescent="0.3">
      <c r="A51" s="37"/>
      <c r="B51" s="38"/>
      <c r="C51" s="123"/>
      <c r="D51" s="123"/>
      <c r="E51" s="27" t="s">
        <v>158</v>
      </c>
    </row>
    <row r="52" spans="1:6" x14ac:dyDescent="0.25">
      <c r="A52" s="46" t="s">
        <v>161</v>
      </c>
      <c r="B52" s="47"/>
      <c r="C52" s="187"/>
      <c r="D52" s="187"/>
      <c r="E52" s="187"/>
    </row>
    <row r="53" spans="1:6" ht="24" x14ac:dyDescent="0.25">
      <c r="A53" s="46" t="s">
        <v>393</v>
      </c>
      <c r="B53" s="47"/>
      <c r="C53" s="22"/>
      <c r="D53" s="22"/>
      <c r="E53" s="22"/>
    </row>
    <row r="54" spans="1:6" x14ac:dyDescent="0.25">
      <c r="A54" s="46" t="s">
        <v>387</v>
      </c>
      <c r="B54" s="47"/>
      <c r="C54" s="22"/>
      <c r="D54" s="22"/>
      <c r="E54" s="22"/>
    </row>
    <row r="55" spans="1:6" x14ac:dyDescent="0.25">
      <c r="A55" s="46" t="s">
        <v>177</v>
      </c>
      <c r="B55" s="47"/>
      <c r="C55" s="22"/>
      <c r="D55" s="22"/>
      <c r="E55" s="22"/>
    </row>
    <row r="56" spans="1:6" x14ac:dyDescent="0.25">
      <c r="A56" s="46" t="s">
        <v>164</v>
      </c>
      <c r="B56" s="47"/>
      <c r="C56" s="22"/>
      <c r="D56" s="22"/>
      <c r="E56" s="22"/>
    </row>
    <row r="57" spans="1:6" x14ac:dyDescent="0.25">
      <c r="A57" s="147" t="s">
        <v>178</v>
      </c>
      <c r="B57" s="1"/>
      <c r="C57" s="34"/>
      <c r="D57" s="22"/>
      <c r="E57" s="22"/>
    </row>
    <row r="58" spans="1:6" x14ac:dyDescent="0.25">
      <c r="A58" s="39" t="s">
        <v>394</v>
      </c>
      <c r="B58" s="41"/>
      <c r="C58" s="187"/>
      <c r="D58" s="187"/>
      <c r="E58" s="187"/>
    </row>
    <row r="59" spans="1:6" ht="24" x14ac:dyDescent="0.25">
      <c r="A59" s="39" t="s">
        <v>395</v>
      </c>
      <c r="B59" s="41"/>
      <c r="C59" s="22"/>
      <c r="D59" s="22"/>
      <c r="E59" s="22"/>
    </row>
    <row r="60" spans="1:6" ht="15.75" thickBot="1" x14ac:dyDescent="0.3">
      <c r="A60" s="28"/>
      <c r="B60" s="24"/>
      <c r="C60" s="23"/>
      <c r="D60" s="23"/>
      <c r="E60" s="23"/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451</v>
      </c>
      <c r="B64" s="135"/>
      <c r="C64" s="301" t="s">
        <v>440</v>
      </c>
      <c r="D64" s="301"/>
      <c r="E64" s="135"/>
      <c r="F64" s="135"/>
    </row>
    <row r="65" spans="1:6" x14ac:dyDescent="0.25">
      <c r="A65" s="65" t="s">
        <v>439</v>
      </c>
      <c r="B65" s="135"/>
      <c r="C65" s="301" t="s">
        <v>442</v>
      </c>
      <c r="D65" s="301"/>
      <c r="E65" s="135"/>
      <c r="F65" s="135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topLeftCell="A25" zoomScale="80" zoomScaleNormal="100" zoomScaleSheetLayoutView="80" workbookViewId="0">
      <selection activeCell="G41" sqref="G41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95" t="s">
        <v>438</v>
      </c>
      <c r="B1" s="308"/>
      <c r="C1" s="308"/>
      <c r="D1" s="308"/>
      <c r="E1" s="308"/>
      <c r="F1" s="308"/>
      <c r="G1" s="296"/>
    </row>
    <row r="2" spans="1:7" ht="15" customHeight="1" x14ac:dyDescent="0.25">
      <c r="A2" s="297" t="s">
        <v>179</v>
      </c>
      <c r="B2" s="275"/>
      <c r="C2" s="275"/>
      <c r="D2" s="275"/>
      <c r="E2" s="275"/>
      <c r="F2" s="275"/>
      <c r="G2" s="298"/>
    </row>
    <row r="3" spans="1:7" ht="15" customHeight="1" x14ac:dyDescent="0.25">
      <c r="A3" s="297" t="s">
        <v>453</v>
      </c>
      <c r="B3" s="275"/>
      <c r="C3" s="275"/>
      <c r="D3" s="275"/>
      <c r="E3" s="275"/>
      <c r="F3" s="275"/>
      <c r="G3" s="298"/>
    </row>
    <row r="4" spans="1:7" ht="15.75" thickBot="1" x14ac:dyDescent="0.3">
      <c r="A4" s="309" t="s">
        <v>1</v>
      </c>
      <c r="B4" s="310"/>
      <c r="C4" s="310"/>
      <c r="D4" s="310"/>
      <c r="E4" s="310"/>
      <c r="F4" s="310"/>
      <c r="G4" s="298"/>
    </row>
    <row r="5" spans="1:7" ht="15" customHeight="1" x14ac:dyDescent="0.25">
      <c r="A5" s="44"/>
      <c r="B5" s="295" t="s">
        <v>180</v>
      </c>
      <c r="C5" s="308"/>
      <c r="D5" s="308"/>
      <c r="E5" s="308"/>
      <c r="F5" s="308"/>
      <c r="G5" s="311" t="s">
        <v>181</v>
      </c>
    </row>
    <row r="6" spans="1:7" ht="15.75" thickBot="1" x14ac:dyDescent="0.3">
      <c r="A6" s="45"/>
      <c r="B6" s="297"/>
      <c r="C6" s="275"/>
      <c r="D6" s="275"/>
      <c r="E6" s="275"/>
      <c r="F6" s="275"/>
      <c r="G6" s="312"/>
    </row>
    <row r="7" spans="1:7" ht="15" customHeight="1" x14ac:dyDescent="0.25">
      <c r="A7" s="51" t="s">
        <v>168</v>
      </c>
      <c r="B7" s="311" t="s">
        <v>183</v>
      </c>
      <c r="C7" s="311" t="s">
        <v>397</v>
      </c>
      <c r="D7" s="272" t="s">
        <v>184</v>
      </c>
      <c r="E7" s="311" t="s">
        <v>156</v>
      </c>
      <c r="F7" s="272" t="s">
        <v>185</v>
      </c>
      <c r="G7" s="312"/>
    </row>
    <row r="8" spans="1:7" ht="15.75" thickBot="1" x14ac:dyDescent="0.3">
      <c r="A8" s="172" t="s">
        <v>182</v>
      </c>
      <c r="B8" s="313"/>
      <c r="C8" s="313"/>
      <c r="D8" s="314"/>
      <c r="E8" s="313"/>
      <c r="F8" s="314"/>
      <c r="G8" s="313"/>
    </row>
    <row r="9" spans="1:7" ht="15" customHeight="1" x14ac:dyDescent="0.25">
      <c r="A9" s="86" t="s">
        <v>186</v>
      </c>
      <c r="B9" s="165"/>
      <c r="C9" s="165"/>
      <c r="D9" s="81"/>
      <c r="E9" s="165"/>
      <c r="F9" s="173"/>
      <c r="G9" s="165"/>
    </row>
    <row r="10" spans="1:7" x14ac:dyDescent="0.25">
      <c r="A10" s="89" t="s">
        <v>187</v>
      </c>
      <c r="B10" s="166"/>
      <c r="C10" s="166"/>
      <c r="D10" s="43"/>
      <c r="E10" s="166"/>
      <c r="F10" s="156"/>
      <c r="G10" s="166"/>
    </row>
    <row r="11" spans="1:7" x14ac:dyDescent="0.25">
      <c r="A11" s="89" t="s">
        <v>188</v>
      </c>
      <c r="B11" s="166"/>
      <c r="C11" s="166"/>
      <c r="D11" s="43"/>
      <c r="E11" s="166"/>
      <c r="F11" s="156"/>
      <c r="G11" s="166"/>
    </row>
    <row r="12" spans="1:7" ht="15" customHeight="1" x14ac:dyDescent="0.25">
      <c r="A12" s="89" t="s">
        <v>189</v>
      </c>
      <c r="B12" s="166"/>
      <c r="C12" s="166"/>
      <c r="D12" s="43"/>
      <c r="E12" s="166"/>
      <c r="F12" s="156"/>
      <c r="G12" s="166"/>
    </row>
    <row r="13" spans="1:7" x14ac:dyDescent="0.25">
      <c r="A13" s="89" t="s">
        <v>190</v>
      </c>
      <c r="B13" s="166"/>
      <c r="C13" s="166"/>
      <c r="D13" s="43"/>
      <c r="E13" s="166"/>
      <c r="F13" s="156"/>
      <c r="G13" s="166"/>
    </row>
    <row r="14" spans="1:7" x14ac:dyDescent="0.25">
      <c r="A14" s="89" t="s">
        <v>191</v>
      </c>
      <c r="B14" s="166"/>
      <c r="C14" s="166"/>
      <c r="D14" s="43"/>
      <c r="E14" s="166"/>
      <c r="F14" s="156"/>
      <c r="G14" s="166"/>
    </row>
    <row r="15" spans="1:7" ht="15" customHeight="1" x14ac:dyDescent="0.25">
      <c r="A15" s="89" t="s">
        <v>192</v>
      </c>
      <c r="B15" s="166"/>
      <c r="C15" s="166"/>
      <c r="D15" s="43"/>
      <c r="E15" s="166"/>
      <c r="F15" s="156"/>
      <c r="G15" s="166"/>
    </row>
    <row r="16" spans="1:7" x14ac:dyDescent="0.25">
      <c r="A16" s="89" t="s">
        <v>193</v>
      </c>
      <c r="B16" s="166"/>
      <c r="C16" s="166"/>
      <c r="D16" s="43"/>
      <c r="E16" s="166"/>
      <c r="F16" s="156"/>
      <c r="G16" s="166"/>
    </row>
    <row r="17" spans="1:7" ht="15" customHeight="1" x14ac:dyDescent="0.25">
      <c r="A17" s="89" t="s">
        <v>194</v>
      </c>
      <c r="B17" s="166"/>
      <c r="C17" s="166"/>
      <c r="D17" s="43"/>
      <c r="E17" s="166"/>
      <c r="F17" s="156"/>
      <c r="G17" s="166"/>
    </row>
    <row r="18" spans="1:7" ht="22.5" customHeight="1" x14ac:dyDescent="0.25">
      <c r="A18" s="89" t="s">
        <v>195</v>
      </c>
      <c r="B18" s="166"/>
      <c r="C18" s="166"/>
      <c r="D18" s="43"/>
      <c r="E18" s="166"/>
      <c r="F18" s="156"/>
      <c r="G18" s="166"/>
    </row>
    <row r="19" spans="1:7" ht="15" customHeight="1" x14ac:dyDescent="0.25">
      <c r="A19" s="89" t="s">
        <v>398</v>
      </c>
      <c r="B19" s="166"/>
      <c r="C19" s="166"/>
      <c r="D19" s="43"/>
      <c r="E19" s="166"/>
      <c r="F19" s="156"/>
      <c r="G19" s="166"/>
    </row>
    <row r="20" spans="1:7" ht="15" customHeight="1" x14ac:dyDescent="0.25">
      <c r="A20" s="89" t="s">
        <v>196</v>
      </c>
      <c r="B20" s="166"/>
      <c r="C20" s="166"/>
      <c r="D20" s="43"/>
      <c r="E20" s="166"/>
      <c r="F20" s="156"/>
      <c r="G20" s="166"/>
    </row>
    <row r="21" spans="1:7" ht="15" customHeight="1" x14ac:dyDescent="0.25">
      <c r="A21" s="89" t="s">
        <v>197</v>
      </c>
      <c r="B21" s="166"/>
      <c r="C21" s="166"/>
      <c r="D21" s="43"/>
      <c r="E21" s="166"/>
      <c r="F21" s="156"/>
      <c r="G21" s="166"/>
    </row>
    <row r="22" spans="1:7" ht="15" customHeight="1" x14ac:dyDescent="0.25">
      <c r="A22" s="89" t="s">
        <v>198</v>
      </c>
      <c r="B22" s="166"/>
      <c r="C22" s="166"/>
      <c r="D22" s="43"/>
      <c r="E22" s="166"/>
      <c r="F22" s="156"/>
      <c r="G22" s="166"/>
    </row>
    <row r="23" spans="1:7" ht="15" customHeight="1" x14ac:dyDescent="0.25">
      <c r="A23" s="89" t="s">
        <v>199</v>
      </c>
      <c r="B23" s="166"/>
      <c r="C23" s="166"/>
      <c r="D23" s="43"/>
      <c r="E23" s="166"/>
      <c r="F23" s="156"/>
      <c r="G23" s="166"/>
    </row>
    <row r="24" spans="1:7" x14ac:dyDescent="0.25">
      <c r="A24" s="89" t="s">
        <v>399</v>
      </c>
      <c r="B24" s="166"/>
      <c r="C24" s="166"/>
      <c r="D24" s="43"/>
      <c r="E24" s="166"/>
      <c r="F24" s="156"/>
      <c r="G24" s="166"/>
    </row>
    <row r="25" spans="1:7" ht="21.75" customHeight="1" x14ac:dyDescent="0.25">
      <c r="A25" s="89" t="s">
        <v>400</v>
      </c>
      <c r="B25" s="166"/>
      <c r="C25" s="166"/>
      <c r="D25" s="43"/>
      <c r="E25" s="166"/>
      <c r="F25" s="156"/>
      <c r="G25" s="166"/>
    </row>
    <row r="26" spans="1:7" ht="15" customHeight="1" x14ac:dyDescent="0.25">
      <c r="A26" s="89" t="s">
        <v>200</v>
      </c>
      <c r="B26" s="166"/>
      <c r="C26" s="166"/>
      <c r="D26" s="43"/>
      <c r="E26" s="166"/>
      <c r="F26" s="156"/>
      <c r="G26" s="166"/>
    </row>
    <row r="27" spans="1:7" ht="15" customHeight="1" x14ac:dyDescent="0.25">
      <c r="A27" s="89" t="s">
        <v>201</v>
      </c>
      <c r="B27" s="166"/>
      <c r="C27" s="166"/>
      <c r="D27" s="43"/>
      <c r="E27" s="166"/>
      <c r="F27" s="156"/>
      <c r="G27" s="166"/>
    </row>
    <row r="28" spans="1:7" ht="15" customHeight="1" x14ac:dyDescent="0.25">
      <c r="A28" s="89" t="s">
        <v>202</v>
      </c>
      <c r="B28" s="166"/>
      <c r="C28" s="166"/>
      <c r="D28" s="43"/>
      <c r="E28" s="166"/>
      <c r="F28" s="156"/>
      <c r="G28" s="166"/>
    </row>
    <row r="29" spans="1:7" x14ac:dyDescent="0.25">
      <c r="A29" s="89" t="s">
        <v>401</v>
      </c>
      <c r="B29" s="166"/>
      <c r="C29" s="166"/>
      <c r="D29" s="43"/>
      <c r="E29" s="166"/>
      <c r="F29" s="156"/>
      <c r="G29" s="166"/>
    </row>
    <row r="30" spans="1:7" x14ac:dyDescent="0.25">
      <c r="A30" s="89" t="s">
        <v>402</v>
      </c>
      <c r="B30" s="166"/>
      <c r="C30" s="166"/>
      <c r="D30" s="43"/>
      <c r="E30" s="166"/>
      <c r="F30" s="156"/>
      <c r="G30" s="166"/>
    </row>
    <row r="31" spans="1:7" ht="15" customHeight="1" x14ac:dyDescent="0.25">
      <c r="A31" s="89" t="s">
        <v>203</v>
      </c>
      <c r="B31" s="166"/>
      <c r="C31" s="166"/>
      <c r="D31" s="43"/>
      <c r="E31" s="166"/>
      <c r="F31" s="156"/>
      <c r="G31" s="166"/>
    </row>
    <row r="32" spans="1:7" ht="15" customHeight="1" x14ac:dyDescent="0.25">
      <c r="A32" s="89" t="s">
        <v>204</v>
      </c>
      <c r="B32" s="166"/>
      <c r="C32" s="166"/>
      <c r="D32" s="43"/>
      <c r="E32" s="166"/>
      <c r="F32" s="156"/>
      <c r="G32" s="166"/>
    </row>
    <row r="33" spans="1:7" ht="15" customHeight="1" x14ac:dyDescent="0.25">
      <c r="A33" s="89" t="s">
        <v>205</v>
      </c>
      <c r="B33" s="166"/>
      <c r="C33" s="166"/>
      <c r="D33" s="43"/>
      <c r="E33" s="166"/>
      <c r="F33" s="156"/>
      <c r="G33" s="166"/>
    </row>
    <row r="34" spans="1:7" ht="18" customHeight="1" x14ac:dyDescent="0.25">
      <c r="A34" s="89" t="s">
        <v>403</v>
      </c>
      <c r="B34" s="166"/>
      <c r="C34" s="166"/>
      <c r="D34" s="43"/>
      <c r="E34" s="166"/>
      <c r="F34" s="156"/>
      <c r="G34" s="166"/>
    </row>
    <row r="35" spans="1:7" ht="15" customHeight="1" x14ac:dyDescent="0.25">
      <c r="A35" s="89" t="s">
        <v>206</v>
      </c>
      <c r="B35" s="166"/>
      <c r="C35" s="166"/>
      <c r="D35" s="43"/>
      <c r="E35" s="166"/>
      <c r="F35" s="156"/>
      <c r="G35" s="166"/>
    </row>
    <row r="36" spans="1:7" ht="15" customHeight="1" x14ac:dyDescent="0.25">
      <c r="A36" s="89" t="s">
        <v>207</v>
      </c>
      <c r="B36" s="167"/>
      <c r="C36" s="166"/>
      <c r="D36" s="43"/>
      <c r="E36" s="166"/>
      <c r="F36" s="156"/>
      <c r="G36" s="166"/>
    </row>
    <row r="37" spans="1:7" x14ac:dyDescent="0.25">
      <c r="A37" s="89" t="s">
        <v>208</v>
      </c>
      <c r="B37" s="166"/>
      <c r="C37" s="166"/>
      <c r="D37" s="43"/>
      <c r="E37" s="166"/>
      <c r="F37" s="156"/>
      <c r="G37" s="166"/>
    </row>
    <row r="38" spans="1:7" ht="15" customHeight="1" x14ac:dyDescent="0.25">
      <c r="A38" s="89" t="s">
        <v>209</v>
      </c>
      <c r="B38" s="166"/>
      <c r="C38" s="166"/>
      <c r="D38" s="43"/>
      <c r="E38" s="166"/>
      <c r="F38" s="156"/>
      <c r="G38" s="166"/>
    </row>
    <row r="39" spans="1:7" ht="15" customHeight="1" x14ac:dyDescent="0.25">
      <c r="A39" s="89" t="s">
        <v>210</v>
      </c>
      <c r="B39" s="166"/>
      <c r="C39" s="166"/>
      <c r="D39" s="43"/>
      <c r="E39" s="166"/>
      <c r="F39" s="156"/>
      <c r="G39" s="166"/>
    </row>
    <row r="40" spans="1:7" ht="15" customHeight="1" x14ac:dyDescent="0.25">
      <c r="A40" s="89" t="s">
        <v>404</v>
      </c>
      <c r="B40" s="167">
        <v>94971386</v>
      </c>
      <c r="C40" s="167">
        <v>27834733</v>
      </c>
      <c r="D40" s="161">
        <f>+B40+C40</f>
        <v>122806119</v>
      </c>
      <c r="E40" s="170">
        <v>115825908</v>
      </c>
      <c r="F40" s="159">
        <f>+E40</f>
        <v>115825908</v>
      </c>
      <c r="G40" s="170">
        <v>20341332</v>
      </c>
    </row>
    <row r="41" spans="1:7" ht="15" customHeight="1" x14ac:dyDescent="0.25">
      <c r="A41" s="89" t="s">
        <v>211</v>
      </c>
      <c r="B41" s="166"/>
      <c r="C41" s="167">
        <v>0</v>
      </c>
      <c r="D41" s="160">
        <f>+B41+C41</f>
        <v>0</v>
      </c>
      <c r="E41" s="170">
        <f>+D41</f>
        <v>0</v>
      </c>
      <c r="F41" s="159">
        <f>+E41</f>
        <v>0</v>
      </c>
      <c r="G41" s="166"/>
    </row>
    <row r="42" spans="1:7" ht="15" customHeight="1" x14ac:dyDescent="0.25">
      <c r="A42" s="82" t="s">
        <v>405</v>
      </c>
      <c r="B42" s="170">
        <f>+B40</f>
        <v>94971386</v>
      </c>
      <c r="C42" s="170">
        <f t="shared" ref="C42:G42" si="0">+C40</f>
        <v>27834733</v>
      </c>
      <c r="D42" s="170">
        <f t="shared" si="0"/>
        <v>122806119</v>
      </c>
      <c r="E42" s="170">
        <f t="shared" si="0"/>
        <v>115825908</v>
      </c>
      <c r="F42" s="170">
        <f t="shared" si="0"/>
        <v>115825908</v>
      </c>
      <c r="G42" s="170">
        <f t="shared" si="0"/>
        <v>20341332</v>
      </c>
    </row>
    <row r="43" spans="1:7" ht="15" customHeight="1" x14ac:dyDescent="0.25">
      <c r="A43" s="82" t="s">
        <v>212</v>
      </c>
      <c r="B43" s="166"/>
      <c r="C43" s="166"/>
      <c r="D43" s="43"/>
      <c r="E43" s="166"/>
      <c r="F43" s="156"/>
      <c r="G43" s="166"/>
    </row>
    <row r="44" spans="1:7" ht="15" customHeight="1" x14ac:dyDescent="0.25">
      <c r="A44" s="84" t="s">
        <v>406</v>
      </c>
      <c r="B44" s="166"/>
      <c r="C44" s="166"/>
      <c r="D44" s="43"/>
      <c r="E44" s="166"/>
      <c r="F44" s="156"/>
      <c r="G44" s="166"/>
    </row>
    <row r="45" spans="1:7" ht="15" customHeight="1" x14ac:dyDescent="0.25">
      <c r="A45" s="82" t="s">
        <v>407</v>
      </c>
      <c r="B45" s="166"/>
      <c r="C45" s="166"/>
      <c r="D45" s="43"/>
      <c r="E45" s="166"/>
      <c r="F45" s="156"/>
      <c r="G45" s="166"/>
    </row>
    <row r="46" spans="1:7" ht="21.75" customHeight="1" x14ac:dyDescent="0.25">
      <c r="A46" s="89" t="s">
        <v>213</v>
      </c>
      <c r="B46" s="166"/>
      <c r="C46" s="166"/>
      <c r="D46" s="43"/>
      <c r="E46" s="166"/>
      <c r="F46" s="156"/>
      <c r="G46" s="166"/>
    </row>
    <row r="47" spans="1:7" x14ac:dyDescent="0.25">
      <c r="A47" s="89" t="s">
        <v>408</v>
      </c>
      <c r="B47" s="166"/>
      <c r="C47" s="166"/>
      <c r="D47" s="43"/>
      <c r="E47" s="166"/>
      <c r="F47" s="156"/>
      <c r="G47" s="166"/>
    </row>
    <row r="48" spans="1:7" x14ac:dyDescent="0.25">
      <c r="A48" s="89" t="s">
        <v>409</v>
      </c>
      <c r="B48" s="166"/>
      <c r="C48" s="166"/>
      <c r="D48" s="43"/>
      <c r="E48" s="166"/>
      <c r="F48" s="156"/>
      <c r="G48" s="166"/>
    </row>
    <row r="49" spans="1:7" x14ac:dyDescent="0.25">
      <c r="A49" s="89" t="s">
        <v>410</v>
      </c>
      <c r="B49" s="166"/>
      <c r="C49" s="166"/>
      <c r="D49" s="43"/>
      <c r="E49" s="166"/>
      <c r="F49" s="156"/>
      <c r="G49" s="166"/>
    </row>
    <row r="50" spans="1:7" ht="24" x14ac:dyDescent="0.25">
      <c r="A50" s="89" t="s">
        <v>411</v>
      </c>
      <c r="B50" s="166"/>
      <c r="C50" s="166"/>
      <c r="D50" s="43"/>
      <c r="E50" s="166"/>
      <c r="F50" s="156"/>
      <c r="G50" s="166"/>
    </row>
    <row r="51" spans="1:7" ht="15" customHeight="1" x14ac:dyDescent="0.25">
      <c r="A51" s="89" t="s">
        <v>214</v>
      </c>
      <c r="B51" s="166"/>
      <c r="C51" s="166"/>
      <c r="D51" s="43"/>
      <c r="E51" s="166"/>
      <c r="F51" s="156"/>
      <c r="G51" s="166"/>
    </row>
    <row r="52" spans="1:7" x14ac:dyDescent="0.25">
      <c r="A52" s="89" t="s">
        <v>412</v>
      </c>
      <c r="B52" s="166"/>
      <c r="C52" s="166"/>
      <c r="D52" s="43"/>
      <c r="E52" s="166"/>
      <c r="F52" s="156"/>
      <c r="G52" s="166"/>
    </row>
    <row r="53" spans="1:7" ht="24" x14ac:dyDescent="0.25">
      <c r="A53" s="89" t="s">
        <v>413</v>
      </c>
      <c r="B53" s="166"/>
      <c r="C53" s="166"/>
      <c r="D53" s="43"/>
      <c r="E53" s="166"/>
      <c r="F53" s="156"/>
      <c r="G53" s="166"/>
    </row>
    <row r="54" spans="1:7" x14ac:dyDescent="0.25">
      <c r="A54" s="89" t="s">
        <v>414</v>
      </c>
      <c r="B54" s="166"/>
      <c r="C54" s="166"/>
      <c r="D54" s="43"/>
      <c r="E54" s="166"/>
      <c r="F54" s="156"/>
      <c r="G54" s="166"/>
    </row>
    <row r="55" spans="1:7" x14ac:dyDescent="0.25">
      <c r="A55" s="89" t="s">
        <v>215</v>
      </c>
      <c r="B55" s="166"/>
      <c r="C55" s="166"/>
      <c r="D55" s="43"/>
      <c r="E55" s="166"/>
      <c r="F55" s="156"/>
      <c r="G55" s="166"/>
    </row>
    <row r="56" spans="1:7" x14ac:dyDescent="0.25">
      <c r="A56" s="89" t="s">
        <v>216</v>
      </c>
      <c r="B56" s="166"/>
      <c r="C56" s="166"/>
      <c r="D56" s="43"/>
      <c r="E56" s="166"/>
      <c r="F56" s="156"/>
      <c r="G56" s="166"/>
    </row>
    <row r="57" spans="1:7" ht="15" customHeight="1" x14ac:dyDescent="0.25">
      <c r="A57" s="89" t="s">
        <v>217</v>
      </c>
      <c r="B57" s="166"/>
      <c r="C57" s="166"/>
      <c r="D57" s="43"/>
      <c r="E57" s="166"/>
      <c r="F57" s="156"/>
      <c r="G57" s="166"/>
    </row>
    <row r="58" spans="1:7" ht="19.5" customHeight="1" x14ac:dyDescent="0.25">
      <c r="A58" s="89" t="s">
        <v>218</v>
      </c>
      <c r="B58" s="166"/>
      <c r="C58" s="166"/>
      <c r="D58" s="43"/>
      <c r="E58" s="166"/>
      <c r="F58" s="156"/>
      <c r="G58" s="166"/>
    </row>
    <row r="59" spans="1:7" x14ac:dyDescent="0.25">
      <c r="A59" s="89" t="s">
        <v>219</v>
      </c>
      <c r="B59" s="166"/>
      <c r="C59" s="166"/>
      <c r="D59" s="43"/>
      <c r="E59" s="166"/>
      <c r="F59" s="156"/>
      <c r="G59" s="166"/>
    </row>
    <row r="60" spans="1:7" ht="22.5" customHeight="1" x14ac:dyDescent="0.25">
      <c r="A60" s="89" t="s">
        <v>220</v>
      </c>
      <c r="B60" s="166"/>
      <c r="C60" s="166"/>
      <c r="D60" s="43"/>
      <c r="E60" s="166"/>
      <c r="F60" s="156"/>
      <c r="G60" s="166"/>
    </row>
    <row r="61" spans="1:7" x14ac:dyDescent="0.25">
      <c r="A61" s="89" t="s">
        <v>415</v>
      </c>
      <c r="B61" s="166"/>
      <c r="C61" s="166"/>
      <c r="D61" s="43"/>
      <c r="E61" s="166"/>
      <c r="F61" s="156"/>
      <c r="G61" s="166"/>
    </row>
    <row r="62" spans="1:7" ht="15" customHeight="1" x14ac:dyDescent="0.25">
      <c r="A62" s="89" t="s">
        <v>221</v>
      </c>
      <c r="B62" s="166"/>
      <c r="C62" s="166"/>
      <c r="D62" s="43"/>
      <c r="E62" s="166"/>
      <c r="F62" s="156"/>
      <c r="G62" s="166"/>
    </row>
    <row r="63" spans="1:7" x14ac:dyDescent="0.25">
      <c r="A63" s="89" t="s">
        <v>416</v>
      </c>
      <c r="B63" s="166"/>
      <c r="C63" s="166"/>
      <c r="D63" s="43"/>
      <c r="E63" s="166"/>
      <c r="F63" s="156"/>
      <c r="G63" s="166"/>
    </row>
    <row r="64" spans="1:7" x14ac:dyDescent="0.25">
      <c r="A64" s="89" t="s">
        <v>222</v>
      </c>
      <c r="B64" s="168"/>
      <c r="C64" s="196"/>
      <c r="D64" s="162"/>
      <c r="E64" s="168"/>
      <c r="F64" s="157"/>
      <c r="G64" s="167"/>
    </row>
    <row r="65" spans="1:7" ht="15" customHeight="1" x14ac:dyDescent="0.25">
      <c r="A65" s="82" t="s">
        <v>417</v>
      </c>
      <c r="B65" s="169"/>
      <c r="C65" s="197"/>
      <c r="D65" s="163"/>
      <c r="E65" s="169"/>
      <c r="F65" s="158"/>
      <c r="G65" s="167"/>
    </row>
    <row r="66" spans="1:7" ht="15" customHeight="1" x14ac:dyDescent="0.25">
      <c r="A66" s="82" t="s">
        <v>223</v>
      </c>
      <c r="B66" s="166"/>
      <c r="C66" s="166"/>
      <c r="D66" s="43"/>
      <c r="E66" s="166"/>
      <c r="F66" s="156"/>
      <c r="G66" s="167"/>
    </row>
    <row r="67" spans="1:7" ht="15" customHeight="1" x14ac:dyDescent="0.25">
      <c r="A67" s="89" t="s">
        <v>224</v>
      </c>
      <c r="B67" s="166"/>
      <c r="C67" s="166"/>
      <c r="D67" s="43"/>
      <c r="E67" s="166"/>
      <c r="F67" s="156"/>
      <c r="G67" s="167"/>
    </row>
    <row r="68" spans="1:7" ht="15" customHeight="1" x14ac:dyDescent="0.25">
      <c r="A68" s="82" t="s">
        <v>225</v>
      </c>
      <c r="B68" s="170">
        <f>+B65+B40</f>
        <v>94971386</v>
      </c>
      <c r="C68" s="170">
        <f>+C40+C41+C65</f>
        <v>27834733</v>
      </c>
      <c r="D68" s="161">
        <f>+B68+C68</f>
        <v>122806119</v>
      </c>
      <c r="E68" s="170">
        <f>+E64+E42</f>
        <v>115825908</v>
      </c>
      <c r="F68" s="170">
        <f>+F64+F42</f>
        <v>115825908</v>
      </c>
      <c r="G68" s="167">
        <f>+G65+G40</f>
        <v>20341332</v>
      </c>
    </row>
    <row r="69" spans="1:7" ht="15" customHeight="1" x14ac:dyDescent="0.25">
      <c r="A69" s="82" t="s">
        <v>226</v>
      </c>
      <c r="B69" s="166"/>
      <c r="C69" s="166"/>
      <c r="D69" s="43"/>
      <c r="E69" s="166"/>
      <c r="F69" s="156"/>
      <c r="G69" s="166"/>
    </row>
    <row r="70" spans="1:7" ht="24" customHeight="1" x14ac:dyDescent="0.25">
      <c r="A70" s="89" t="s">
        <v>418</v>
      </c>
      <c r="B70" s="166"/>
      <c r="C70" s="166"/>
      <c r="D70" s="43"/>
      <c r="E70" s="166"/>
      <c r="F70" s="156"/>
      <c r="G70" s="166"/>
    </row>
    <row r="71" spans="1:7" ht="21" customHeight="1" x14ac:dyDescent="0.25">
      <c r="A71" s="89" t="s">
        <v>419</v>
      </c>
      <c r="B71" s="166"/>
      <c r="C71" s="166"/>
      <c r="D71" s="43"/>
      <c r="E71" s="166"/>
      <c r="F71" s="156"/>
      <c r="G71" s="166"/>
    </row>
    <row r="72" spans="1:7" ht="23.25" customHeight="1" thickBot="1" x14ac:dyDescent="0.3">
      <c r="A72" s="148" t="s">
        <v>420</v>
      </c>
      <c r="B72" s="171"/>
      <c r="C72" s="171"/>
      <c r="D72" s="85"/>
      <c r="E72" s="171"/>
      <c r="F72" s="164"/>
      <c r="G72" s="171"/>
    </row>
    <row r="77" spans="1:7" x14ac:dyDescent="0.25">
      <c r="A77" s="301" t="s">
        <v>451</v>
      </c>
      <c r="B77" s="301"/>
      <c r="C77" s="301" t="s">
        <v>440</v>
      </c>
      <c r="D77" s="301"/>
      <c r="E77" s="301"/>
      <c r="F77" s="301"/>
    </row>
    <row r="78" spans="1:7" x14ac:dyDescent="0.25">
      <c r="A78" s="301" t="s">
        <v>439</v>
      </c>
      <c r="B78" s="301"/>
      <c r="C78" s="301" t="s">
        <v>441</v>
      </c>
      <c r="D78" s="301"/>
      <c r="E78" s="301"/>
      <c r="F78" s="301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2"/>
  <sheetViews>
    <sheetView showGridLines="0" view="pageBreakPreview" topLeftCell="A109" zoomScale="80" zoomScaleNormal="100" zoomScaleSheetLayoutView="80" workbookViewId="0">
      <selection activeCell="G9" sqref="G9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95" t="s">
        <v>347</v>
      </c>
      <c r="B1" s="308"/>
      <c r="C1" s="308"/>
      <c r="D1" s="308"/>
      <c r="E1" s="308"/>
      <c r="F1" s="308"/>
      <c r="G1" s="296"/>
    </row>
    <row r="2" spans="1:7" x14ac:dyDescent="0.25">
      <c r="A2" s="297" t="s">
        <v>227</v>
      </c>
      <c r="B2" s="275"/>
      <c r="C2" s="275"/>
      <c r="D2" s="275"/>
      <c r="E2" s="275"/>
      <c r="F2" s="275"/>
      <c r="G2" s="298"/>
    </row>
    <row r="3" spans="1:7" x14ac:dyDescent="0.25">
      <c r="A3" s="297" t="s">
        <v>421</v>
      </c>
      <c r="B3" s="275"/>
      <c r="C3" s="275"/>
      <c r="D3" s="275"/>
      <c r="E3" s="275"/>
      <c r="F3" s="275"/>
      <c r="G3" s="298"/>
    </row>
    <row r="4" spans="1:7" x14ac:dyDescent="0.25">
      <c r="A4" s="297" t="s">
        <v>453</v>
      </c>
      <c r="B4" s="275"/>
      <c r="C4" s="275"/>
      <c r="D4" s="275"/>
      <c r="E4" s="275"/>
      <c r="F4" s="275"/>
      <c r="G4" s="298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15"/>
    </row>
    <row r="6" spans="1:7" ht="15.75" thickBot="1" x14ac:dyDescent="0.3">
      <c r="A6" s="295" t="s">
        <v>2</v>
      </c>
      <c r="B6" s="295" t="s">
        <v>228</v>
      </c>
      <c r="C6" s="308"/>
      <c r="D6" s="308"/>
      <c r="E6" s="308"/>
      <c r="F6" s="296"/>
      <c r="G6" s="299" t="s">
        <v>301</v>
      </c>
    </row>
    <row r="7" spans="1:7" ht="24.75" thickBot="1" x14ac:dyDescent="0.3">
      <c r="A7" s="297"/>
      <c r="B7" s="246" t="s">
        <v>155</v>
      </c>
      <c r="C7" s="247" t="s">
        <v>422</v>
      </c>
      <c r="D7" s="247" t="s">
        <v>423</v>
      </c>
      <c r="E7" s="247" t="s">
        <v>156</v>
      </c>
      <c r="F7" s="67" t="s">
        <v>381</v>
      </c>
      <c r="G7" s="298"/>
    </row>
    <row r="8" spans="1:7" x14ac:dyDescent="0.25">
      <c r="A8" s="239" t="s">
        <v>229</v>
      </c>
      <c r="B8" s="240">
        <f t="shared" ref="B8:C8" si="0">+B9+B17+B27+B37+B47+B57+B61+B70</f>
        <v>94971386</v>
      </c>
      <c r="C8" s="240">
        <f t="shared" si="0"/>
        <v>18297363</v>
      </c>
      <c r="D8" s="240">
        <v>113270210</v>
      </c>
      <c r="E8" s="240">
        <v>113206999</v>
      </c>
      <c r="F8" s="240">
        <v>113206999</v>
      </c>
      <c r="G8" s="240">
        <v>63211</v>
      </c>
    </row>
    <row r="9" spans="1:7" x14ac:dyDescent="0.25">
      <c r="A9" s="89" t="s">
        <v>230</v>
      </c>
      <c r="B9" s="234">
        <f t="shared" ref="B9:F9" si="1">+B10+B11+B12+B13+B14+B15+B16</f>
        <v>73752830</v>
      </c>
      <c r="C9" s="234">
        <f t="shared" si="1"/>
        <v>2725904</v>
      </c>
      <c r="D9" s="234">
        <f t="shared" si="1"/>
        <v>76478734</v>
      </c>
      <c r="E9" s="235">
        <f t="shared" si="1"/>
        <v>76434033</v>
      </c>
      <c r="F9" s="234">
        <f t="shared" si="1"/>
        <v>76434033</v>
      </c>
      <c r="G9" s="234">
        <f>+D9-E9</f>
        <v>44701</v>
      </c>
    </row>
    <row r="10" spans="1:7" x14ac:dyDescent="0.25">
      <c r="A10" s="89" t="s">
        <v>231</v>
      </c>
      <c r="B10" s="234">
        <v>50129178</v>
      </c>
      <c r="C10" s="235">
        <v>-2919047</v>
      </c>
      <c r="D10" s="234">
        <f>+B10+C10</f>
        <v>47210131</v>
      </c>
      <c r="E10" s="234">
        <v>47165430</v>
      </c>
      <c r="F10" s="234">
        <f>+E10</f>
        <v>47165430</v>
      </c>
      <c r="G10" s="234">
        <f t="shared" ref="G10:G59" si="2">+D10-E10</f>
        <v>44701</v>
      </c>
    </row>
    <row r="11" spans="1:7" x14ac:dyDescent="0.25">
      <c r="A11" s="89" t="s">
        <v>232</v>
      </c>
      <c r="B11" s="236"/>
      <c r="C11" s="237"/>
      <c r="D11" s="234"/>
      <c r="E11" s="237"/>
      <c r="F11" s="236"/>
      <c r="G11" s="234"/>
    </row>
    <row r="12" spans="1:7" x14ac:dyDescent="0.25">
      <c r="A12" s="89" t="s">
        <v>233</v>
      </c>
      <c r="B12" s="234">
        <v>11867356</v>
      </c>
      <c r="C12" s="237">
        <v>236926</v>
      </c>
      <c r="D12" s="234">
        <f t="shared" ref="D12:D59" si="3">+C12+B12</f>
        <v>12104282</v>
      </c>
      <c r="E12" s="234">
        <v>12104282</v>
      </c>
      <c r="F12" s="234">
        <f t="shared" ref="F12:F13" si="4">+E12</f>
        <v>12104282</v>
      </c>
      <c r="G12" s="234">
        <f t="shared" si="2"/>
        <v>0</v>
      </c>
    </row>
    <row r="13" spans="1:7" x14ac:dyDescent="0.25">
      <c r="A13" s="89" t="s">
        <v>234</v>
      </c>
      <c r="B13" s="234">
        <v>11756296</v>
      </c>
      <c r="C13" s="235">
        <v>887213</v>
      </c>
      <c r="D13" s="234">
        <f t="shared" si="3"/>
        <v>12643509</v>
      </c>
      <c r="E13" s="235">
        <v>12643509</v>
      </c>
      <c r="F13" s="234">
        <f t="shared" si="4"/>
        <v>12643509</v>
      </c>
      <c r="G13" s="234">
        <f t="shared" si="2"/>
        <v>0</v>
      </c>
    </row>
    <row r="14" spans="1:7" x14ac:dyDescent="0.25">
      <c r="A14" s="89" t="s">
        <v>235</v>
      </c>
      <c r="B14" s="236"/>
      <c r="C14" s="235">
        <v>4460000</v>
      </c>
      <c r="D14" s="234">
        <f t="shared" si="3"/>
        <v>4460000</v>
      </c>
      <c r="E14" s="235">
        <v>4460000</v>
      </c>
      <c r="F14" s="234">
        <v>4460000</v>
      </c>
      <c r="G14" s="234">
        <f t="shared" si="2"/>
        <v>0</v>
      </c>
    </row>
    <row r="15" spans="1:7" ht="15" customHeight="1" x14ac:dyDescent="0.25">
      <c r="A15" s="89" t="s">
        <v>236</v>
      </c>
      <c r="B15" s="236"/>
      <c r="C15" s="235"/>
      <c r="D15" s="234">
        <f t="shared" si="3"/>
        <v>0</v>
      </c>
      <c r="E15" s="237"/>
      <c r="F15" s="236"/>
      <c r="G15" s="234"/>
    </row>
    <row r="16" spans="1:7" x14ac:dyDescent="0.25">
      <c r="A16" s="89" t="s">
        <v>237</v>
      </c>
      <c r="B16" s="236"/>
      <c r="C16" s="235">
        <v>60812</v>
      </c>
      <c r="D16" s="234">
        <f>+C16</f>
        <v>60812</v>
      </c>
      <c r="E16" s="235">
        <f>+D16</f>
        <v>60812</v>
      </c>
      <c r="F16" s="234">
        <f>+E16</f>
        <v>60812</v>
      </c>
      <c r="G16" s="234"/>
    </row>
    <row r="17" spans="1:8" x14ac:dyDescent="0.25">
      <c r="A17" s="89" t="s">
        <v>238</v>
      </c>
      <c r="B17" s="234">
        <f>SUM(B18:B26)</f>
        <v>6436999</v>
      </c>
      <c r="C17" s="234">
        <f>SUM(C18:C26)</f>
        <v>3815312</v>
      </c>
      <c r="D17" s="234">
        <f>SUM(D18:D26)</f>
        <v>10252311</v>
      </c>
      <c r="E17" s="234">
        <f>SUM(E18:E26)</f>
        <v>10252311</v>
      </c>
      <c r="F17" s="234">
        <f>+E17</f>
        <v>10252311</v>
      </c>
      <c r="G17" s="234">
        <f t="shared" si="2"/>
        <v>0</v>
      </c>
    </row>
    <row r="18" spans="1:8" x14ac:dyDescent="0.25">
      <c r="A18" s="89" t="s">
        <v>424</v>
      </c>
      <c r="B18" s="234">
        <v>2879999</v>
      </c>
      <c r="C18" s="235">
        <v>2193843</v>
      </c>
      <c r="D18" s="234">
        <f>+C18+B18</f>
        <v>5073842</v>
      </c>
      <c r="E18" s="234">
        <v>5073842</v>
      </c>
      <c r="F18" s="234">
        <f>+E18</f>
        <v>5073842</v>
      </c>
      <c r="G18" s="234">
        <f t="shared" si="2"/>
        <v>0</v>
      </c>
    </row>
    <row r="19" spans="1:8" ht="15" customHeight="1" x14ac:dyDescent="0.25">
      <c r="A19" s="89" t="s">
        <v>239</v>
      </c>
      <c r="B19" s="234">
        <v>180000</v>
      </c>
      <c r="C19" s="235">
        <v>25660</v>
      </c>
      <c r="D19" s="234">
        <f t="shared" si="3"/>
        <v>205660</v>
      </c>
      <c r="E19" s="234">
        <v>205660</v>
      </c>
      <c r="F19" s="234">
        <f t="shared" ref="E19:F26" si="5">+E19</f>
        <v>205660</v>
      </c>
      <c r="G19" s="234">
        <f t="shared" si="2"/>
        <v>0</v>
      </c>
    </row>
    <row r="20" spans="1:8" x14ac:dyDescent="0.25">
      <c r="A20" s="89" t="s">
        <v>240</v>
      </c>
      <c r="B20" s="236">
        <v>0</v>
      </c>
      <c r="C20" s="237">
        <v>0</v>
      </c>
      <c r="D20" s="236">
        <f t="shared" si="3"/>
        <v>0</v>
      </c>
      <c r="E20" s="236">
        <f t="shared" si="5"/>
        <v>0</v>
      </c>
      <c r="F20" s="236">
        <f t="shared" si="5"/>
        <v>0</v>
      </c>
      <c r="G20" s="234">
        <f t="shared" si="2"/>
        <v>0</v>
      </c>
    </row>
    <row r="21" spans="1:8" x14ac:dyDescent="0.25">
      <c r="A21" s="89" t="s">
        <v>241</v>
      </c>
      <c r="B21" s="234">
        <v>1272000</v>
      </c>
      <c r="C21" s="235">
        <v>705814</v>
      </c>
      <c r="D21" s="234">
        <f t="shared" si="3"/>
        <v>1977814</v>
      </c>
      <c r="E21" s="234">
        <v>1977814</v>
      </c>
      <c r="F21" s="234">
        <f t="shared" si="5"/>
        <v>1977814</v>
      </c>
      <c r="G21" s="234">
        <f t="shared" si="2"/>
        <v>0</v>
      </c>
    </row>
    <row r="22" spans="1:8" x14ac:dyDescent="0.25">
      <c r="A22" s="89" t="s">
        <v>242</v>
      </c>
      <c r="B22" s="234">
        <v>1142000</v>
      </c>
      <c r="C22" s="235">
        <v>191324</v>
      </c>
      <c r="D22" s="234">
        <f t="shared" si="3"/>
        <v>1333324</v>
      </c>
      <c r="E22" s="234">
        <v>1333324</v>
      </c>
      <c r="F22" s="234">
        <f t="shared" si="5"/>
        <v>1333324</v>
      </c>
      <c r="G22" s="234">
        <f t="shared" si="2"/>
        <v>0</v>
      </c>
      <c r="H22" s="250"/>
    </row>
    <row r="23" spans="1:8" x14ac:dyDescent="0.25">
      <c r="A23" s="89" t="s">
        <v>243</v>
      </c>
      <c r="B23" s="234">
        <v>336000</v>
      </c>
      <c r="C23" s="237">
        <v>2788</v>
      </c>
      <c r="D23" s="234">
        <f t="shared" si="3"/>
        <v>338788</v>
      </c>
      <c r="E23" s="234">
        <v>338788</v>
      </c>
      <c r="F23" s="234">
        <f t="shared" si="5"/>
        <v>338788</v>
      </c>
      <c r="G23" s="234">
        <f t="shared" si="2"/>
        <v>0</v>
      </c>
      <c r="H23" s="250"/>
    </row>
    <row r="24" spans="1:8" x14ac:dyDescent="0.25">
      <c r="A24" s="89" t="s">
        <v>244</v>
      </c>
      <c r="B24" s="234">
        <v>435000</v>
      </c>
      <c r="C24" s="235">
        <v>-348858</v>
      </c>
      <c r="D24" s="234">
        <f t="shared" si="3"/>
        <v>86142</v>
      </c>
      <c r="E24" s="234">
        <v>86142</v>
      </c>
      <c r="F24" s="234">
        <f t="shared" si="5"/>
        <v>86142</v>
      </c>
      <c r="G24" s="234">
        <f t="shared" si="2"/>
        <v>0</v>
      </c>
    </row>
    <row r="25" spans="1:8" x14ac:dyDescent="0.25">
      <c r="A25" s="89" t="s">
        <v>245</v>
      </c>
      <c r="B25" s="234"/>
      <c r="C25" s="237"/>
      <c r="D25" s="236"/>
      <c r="E25" s="236"/>
      <c r="F25" s="236"/>
      <c r="G25" s="234"/>
    </row>
    <row r="26" spans="1:8" x14ac:dyDescent="0.25">
      <c r="A26" s="89" t="s">
        <v>246</v>
      </c>
      <c r="B26" s="234">
        <v>192000</v>
      </c>
      <c r="C26" s="235">
        <v>1044741</v>
      </c>
      <c r="D26" s="234">
        <f t="shared" si="3"/>
        <v>1236741</v>
      </c>
      <c r="E26" s="234">
        <v>1236741</v>
      </c>
      <c r="F26" s="234">
        <f t="shared" si="5"/>
        <v>1236741</v>
      </c>
      <c r="G26" s="234">
        <f t="shared" si="2"/>
        <v>0</v>
      </c>
    </row>
    <row r="27" spans="1:8" ht="15" customHeight="1" x14ac:dyDescent="0.25">
      <c r="A27" s="89" t="s">
        <v>247</v>
      </c>
      <c r="B27" s="234">
        <f>SUM(B28:B36)</f>
        <v>12084931</v>
      </c>
      <c r="C27" s="235">
        <f>SUM(C28:C36)</f>
        <v>2619405</v>
      </c>
      <c r="D27" s="234">
        <f t="shared" si="3"/>
        <v>14704336</v>
      </c>
      <c r="E27" s="235">
        <v>14704336</v>
      </c>
      <c r="F27" s="234">
        <v>14704336</v>
      </c>
      <c r="G27" s="234">
        <f t="shared" si="2"/>
        <v>0</v>
      </c>
    </row>
    <row r="28" spans="1:8" ht="15" customHeight="1" x14ac:dyDescent="0.25">
      <c r="A28" s="89" t="s">
        <v>248</v>
      </c>
      <c r="B28" s="234">
        <v>2452000</v>
      </c>
      <c r="C28" s="235">
        <v>369930</v>
      </c>
      <c r="D28" s="234">
        <f t="shared" si="3"/>
        <v>2821930</v>
      </c>
      <c r="E28" s="234">
        <v>2821930</v>
      </c>
      <c r="F28" s="234">
        <v>2822535</v>
      </c>
      <c r="G28" s="234">
        <f t="shared" si="2"/>
        <v>0</v>
      </c>
    </row>
    <row r="29" spans="1:8" ht="15" customHeight="1" x14ac:dyDescent="0.25">
      <c r="A29" s="89" t="s">
        <v>249</v>
      </c>
      <c r="B29" s="236"/>
      <c r="C29" s="237"/>
      <c r="D29" s="236"/>
      <c r="E29" s="236"/>
      <c r="F29" s="236"/>
      <c r="G29" s="234"/>
    </row>
    <row r="30" spans="1:8" x14ac:dyDescent="0.25">
      <c r="A30" s="89" t="s">
        <v>250</v>
      </c>
      <c r="B30" s="234">
        <v>2767000</v>
      </c>
      <c r="C30" s="235">
        <v>1922101</v>
      </c>
      <c r="D30" s="234">
        <f t="shared" si="3"/>
        <v>4689101</v>
      </c>
      <c r="E30" s="234">
        <v>4689101</v>
      </c>
      <c r="F30" s="234">
        <f t="shared" ref="F30:F36" si="6">+E30</f>
        <v>4689101</v>
      </c>
      <c r="G30" s="234">
        <f t="shared" si="2"/>
        <v>0</v>
      </c>
    </row>
    <row r="31" spans="1:8" x14ac:dyDescent="0.25">
      <c r="A31" s="89" t="s">
        <v>251</v>
      </c>
      <c r="B31" s="234">
        <v>900000</v>
      </c>
      <c r="C31" s="235">
        <v>49143</v>
      </c>
      <c r="D31" s="234">
        <f t="shared" si="3"/>
        <v>949143</v>
      </c>
      <c r="E31" s="234">
        <v>949143</v>
      </c>
      <c r="F31" s="234">
        <f t="shared" si="6"/>
        <v>949143</v>
      </c>
      <c r="G31" s="234">
        <f t="shared" si="2"/>
        <v>0</v>
      </c>
    </row>
    <row r="32" spans="1:8" x14ac:dyDescent="0.25">
      <c r="A32" s="89" t="s">
        <v>425</v>
      </c>
      <c r="B32" s="234">
        <v>1988000</v>
      </c>
      <c r="C32" s="235">
        <v>-334973</v>
      </c>
      <c r="D32" s="234">
        <f t="shared" si="3"/>
        <v>1653027</v>
      </c>
      <c r="E32" s="234">
        <v>1653027</v>
      </c>
      <c r="F32" s="234">
        <f t="shared" si="6"/>
        <v>1653027</v>
      </c>
      <c r="G32" s="234">
        <f t="shared" si="2"/>
        <v>0</v>
      </c>
    </row>
    <row r="33" spans="1:7" x14ac:dyDescent="0.25">
      <c r="A33" s="89" t="s">
        <v>252</v>
      </c>
      <c r="B33" s="234">
        <v>420000</v>
      </c>
      <c r="C33" s="235">
        <v>31457</v>
      </c>
      <c r="D33" s="234">
        <f t="shared" si="3"/>
        <v>451457</v>
      </c>
      <c r="E33" s="234">
        <v>451457</v>
      </c>
      <c r="F33" s="234">
        <f t="shared" si="6"/>
        <v>451457</v>
      </c>
      <c r="G33" s="234">
        <f t="shared" si="2"/>
        <v>0</v>
      </c>
    </row>
    <row r="34" spans="1:7" x14ac:dyDescent="0.25">
      <c r="A34" s="89" t="s">
        <v>253</v>
      </c>
      <c r="B34" s="234">
        <v>288000</v>
      </c>
      <c r="C34" s="235">
        <v>36388</v>
      </c>
      <c r="D34" s="234">
        <f t="shared" si="3"/>
        <v>324388</v>
      </c>
      <c r="E34" s="234">
        <v>324388</v>
      </c>
      <c r="F34" s="234">
        <f t="shared" si="6"/>
        <v>324388</v>
      </c>
      <c r="G34" s="234">
        <f t="shared" si="2"/>
        <v>0</v>
      </c>
    </row>
    <row r="35" spans="1:7" ht="15" customHeight="1" x14ac:dyDescent="0.25">
      <c r="A35" s="89" t="s">
        <v>254</v>
      </c>
      <c r="B35" s="234">
        <v>1910000</v>
      </c>
      <c r="C35" s="235">
        <v>277369</v>
      </c>
      <c r="D35" s="234">
        <f t="shared" si="3"/>
        <v>2187369</v>
      </c>
      <c r="E35" s="234">
        <v>2187369</v>
      </c>
      <c r="F35" s="234">
        <f t="shared" si="6"/>
        <v>2187369</v>
      </c>
      <c r="G35" s="234">
        <f t="shared" si="2"/>
        <v>0</v>
      </c>
    </row>
    <row r="36" spans="1:7" ht="15" customHeight="1" x14ac:dyDescent="0.25">
      <c r="A36" s="89" t="s">
        <v>255</v>
      </c>
      <c r="B36" s="234">
        <v>1359931</v>
      </c>
      <c r="C36" s="235">
        <v>267990</v>
      </c>
      <c r="D36" s="234">
        <f t="shared" si="3"/>
        <v>1627921</v>
      </c>
      <c r="E36" s="234">
        <v>1627921</v>
      </c>
      <c r="F36" s="234">
        <f t="shared" si="6"/>
        <v>1627921</v>
      </c>
      <c r="G36" s="234">
        <f t="shared" si="2"/>
        <v>0</v>
      </c>
    </row>
    <row r="37" spans="1:7" ht="23.25" customHeight="1" x14ac:dyDescent="0.25">
      <c r="A37" s="89" t="s">
        <v>426</v>
      </c>
      <c r="B37" s="234">
        <f>+B38</f>
        <v>300000</v>
      </c>
      <c r="C37" s="235">
        <f>+C38</f>
        <v>5255094</v>
      </c>
      <c r="D37" s="234">
        <f t="shared" si="3"/>
        <v>5555094</v>
      </c>
      <c r="E37" s="234">
        <f>+E38</f>
        <v>5555094</v>
      </c>
      <c r="F37" s="234">
        <f>+F38</f>
        <v>5555094</v>
      </c>
      <c r="G37" s="234">
        <f t="shared" si="2"/>
        <v>0</v>
      </c>
    </row>
    <row r="38" spans="1:7" x14ac:dyDescent="0.25">
      <c r="A38" s="89" t="s">
        <v>256</v>
      </c>
      <c r="B38" s="236">
        <v>300000</v>
      </c>
      <c r="C38" s="235">
        <v>5255094</v>
      </c>
      <c r="D38" s="234">
        <f>+B38+C38</f>
        <v>5555094</v>
      </c>
      <c r="E38" s="235">
        <v>5555094</v>
      </c>
      <c r="F38" s="234">
        <f>+E38</f>
        <v>5555094</v>
      </c>
      <c r="G38" s="234">
        <f>+D38-E38</f>
        <v>0</v>
      </c>
    </row>
    <row r="39" spans="1:7" x14ac:dyDescent="0.25">
      <c r="A39" s="89" t="s">
        <v>257</v>
      </c>
      <c r="B39" s="236"/>
      <c r="C39" s="237"/>
      <c r="D39" s="236"/>
      <c r="E39" s="237"/>
      <c r="F39" s="236"/>
      <c r="G39" s="234"/>
    </row>
    <row r="40" spans="1:7" ht="15" customHeight="1" x14ac:dyDescent="0.25">
      <c r="A40" s="89" t="s">
        <v>258</v>
      </c>
      <c r="B40" s="234"/>
      <c r="C40" s="235"/>
      <c r="D40" s="234"/>
      <c r="E40" s="235"/>
      <c r="F40" s="234"/>
      <c r="G40" s="234"/>
    </row>
    <row r="41" spans="1:7" ht="15" customHeight="1" x14ac:dyDescent="0.25">
      <c r="A41" s="89" t="s">
        <v>259</v>
      </c>
      <c r="B41" s="236"/>
      <c r="C41" s="237"/>
      <c r="D41" s="236"/>
      <c r="E41" s="237"/>
      <c r="F41" s="236"/>
      <c r="G41" s="234"/>
    </row>
    <row r="42" spans="1:7" ht="15" customHeight="1" x14ac:dyDescent="0.25">
      <c r="A42" s="89" t="s">
        <v>260</v>
      </c>
      <c r="B42" s="236"/>
      <c r="C42" s="237"/>
      <c r="D42" s="236"/>
      <c r="E42" s="237"/>
      <c r="F42" s="236"/>
      <c r="G42" s="234"/>
    </row>
    <row r="43" spans="1:7" x14ac:dyDescent="0.25">
      <c r="A43" s="89" t="s">
        <v>261</v>
      </c>
      <c r="B43" s="236"/>
      <c r="C43" s="237"/>
      <c r="D43" s="236"/>
      <c r="E43" s="237"/>
      <c r="F43" s="236"/>
      <c r="G43" s="234"/>
    </row>
    <row r="44" spans="1:7" x14ac:dyDescent="0.25">
      <c r="A44" s="89" t="s">
        <v>262</v>
      </c>
      <c r="B44" s="236"/>
      <c r="C44" s="237"/>
      <c r="D44" s="236"/>
      <c r="E44" s="237"/>
      <c r="F44" s="236"/>
      <c r="G44" s="234"/>
    </row>
    <row r="45" spans="1:7" ht="15" customHeight="1" x14ac:dyDescent="0.25">
      <c r="A45" s="89" t="s">
        <v>263</v>
      </c>
      <c r="B45" s="236"/>
      <c r="C45" s="237"/>
      <c r="D45" s="236"/>
      <c r="E45" s="237"/>
      <c r="F45" s="236"/>
      <c r="G45" s="234"/>
    </row>
    <row r="46" spans="1:7" ht="15" customHeight="1" x14ac:dyDescent="0.25">
      <c r="A46" s="89" t="s">
        <v>264</v>
      </c>
      <c r="B46" s="236"/>
      <c r="C46" s="237"/>
      <c r="D46" s="236"/>
      <c r="E46" s="237"/>
      <c r="F46" s="236"/>
      <c r="G46" s="234"/>
    </row>
    <row r="47" spans="1:7" ht="24" x14ac:dyDescent="0.25">
      <c r="A47" s="89" t="s">
        <v>427</v>
      </c>
      <c r="B47" s="234">
        <f>SUM(B48:B56)</f>
        <v>996626</v>
      </c>
      <c r="C47" s="234">
        <f t="shared" ref="C47:F47" si="7">SUM(C48:C56)</f>
        <v>1405313</v>
      </c>
      <c r="D47" s="234">
        <f>SUM(D48:D56)</f>
        <v>2401939</v>
      </c>
      <c r="E47" s="234">
        <f t="shared" si="7"/>
        <v>2401939</v>
      </c>
      <c r="F47" s="234">
        <f t="shared" si="7"/>
        <v>2401939</v>
      </c>
      <c r="G47" s="234">
        <f t="shared" si="2"/>
        <v>0</v>
      </c>
    </row>
    <row r="48" spans="1:7" x14ac:dyDescent="0.25">
      <c r="A48" s="89" t="s">
        <v>265</v>
      </c>
      <c r="B48" s="234">
        <v>996626</v>
      </c>
      <c r="C48" s="235">
        <v>905091</v>
      </c>
      <c r="D48" s="234">
        <f>+B48+C48</f>
        <v>1901717</v>
      </c>
      <c r="E48" s="234">
        <v>1901717</v>
      </c>
      <c r="F48" s="234">
        <f>+E48</f>
        <v>1901717</v>
      </c>
      <c r="G48" s="234">
        <f t="shared" si="2"/>
        <v>0</v>
      </c>
    </row>
    <row r="49" spans="1:7" x14ac:dyDescent="0.25">
      <c r="A49" s="89" t="s">
        <v>266</v>
      </c>
      <c r="B49" s="236"/>
      <c r="C49" s="237"/>
      <c r="D49" s="236"/>
      <c r="E49" s="236"/>
      <c r="F49" s="234"/>
      <c r="G49" s="234"/>
    </row>
    <row r="50" spans="1:7" x14ac:dyDescent="0.25">
      <c r="A50" s="89" t="s">
        <v>267</v>
      </c>
      <c r="B50" s="236"/>
      <c r="C50" s="237"/>
      <c r="D50" s="236"/>
      <c r="E50" s="236"/>
      <c r="F50" s="236"/>
      <c r="G50" s="234"/>
    </row>
    <row r="51" spans="1:7" x14ac:dyDescent="0.25">
      <c r="A51" s="89" t="s">
        <v>268</v>
      </c>
      <c r="B51" s="236"/>
      <c r="C51" s="235">
        <v>90993</v>
      </c>
      <c r="D51" s="234">
        <f>+C51</f>
        <v>90993</v>
      </c>
      <c r="E51" s="234">
        <f>+D51</f>
        <v>90993</v>
      </c>
      <c r="F51" s="234">
        <f>+E51</f>
        <v>90993</v>
      </c>
      <c r="G51" s="234"/>
    </row>
    <row r="52" spans="1:7" x14ac:dyDescent="0.25">
      <c r="A52" s="89" t="s">
        <v>269</v>
      </c>
      <c r="B52" s="236"/>
      <c r="C52" s="237"/>
      <c r="D52" s="236"/>
      <c r="E52" s="236"/>
      <c r="F52" s="236"/>
      <c r="G52" s="234"/>
    </row>
    <row r="53" spans="1:7" x14ac:dyDescent="0.25">
      <c r="A53" s="89" t="s">
        <v>270</v>
      </c>
      <c r="B53" s="236"/>
      <c r="C53" s="235">
        <v>409229</v>
      </c>
      <c r="D53" s="234">
        <f t="shared" si="3"/>
        <v>409229</v>
      </c>
      <c r="E53" s="234">
        <v>409229</v>
      </c>
      <c r="F53" s="234">
        <f>+E53</f>
        <v>409229</v>
      </c>
      <c r="G53" s="234">
        <f t="shared" si="2"/>
        <v>0</v>
      </c>
    </row>
    <row r="54" spans="1:7" ht="15" customHeight="1" x14ac:dyDescent="0.25">
      <c r="A54" s="89" t="s">
        <v>271</v>
      </c>
      <c r="B54" s="236"/>
      <c r="C54" s="237"/>
      <c r="D54" s="234"/>
      <c r="E54" s="237"/>
      <c r="F54" s="236"/>
      <c r="G54" s="234"/>
    </row>
    <row r="55" spans="1:7" ht="15" customHeight="1" x14ac:dyDescent="0.25">
      <c r="A55" s="89" t="s">
        <v>272</v>
      </c>
      <c r="B55" s="236"/>
      <c r="C55" s="237"/>
      <c r="D55" s="234"/>
      <c r="E55" s="237"/>
      <c r="F55" s="236"/>
      <c r="G55" s="234"/>
    </row>
    <row r="56" spans="1:7" ht="15" customHeight="1" x14ac:dyDescent="0.25">
      <c r="A56" s="89" t="s">
        <v>273</v>
      </c>
      <c r="B56" s="236"/>
      <c r="C56" s="235">
        <v>0</v>
      </c>
      <c r="D56" s="234">
        <v>0</v>
      </c>
      <c r="E56" s="235">
        <v>0</v>
      </c>
      <c r="F56" s="234">
        <f>+E56</f>
        <v>0</v>
      </c>
      <c r="G56" s="234">
        <f t="shared" si="2"/>
        <v>0</v>
      </c>
    </row>
    <row r="57" spans="1:7" ht="15" customHeight="1" x14ac:dyDescent="0.25">
      <c r="A57" s="89" t="s">
        <v>274</v>
      </c>
      <c r="B57" s="235">
        <f>+B59</f>
        <v>1400000</v>
      </c>
      <c r="C57" s="235">
        <f>+C59</f>
        <v>2476335</v>
      </c>
      <c r="D57" s="234">
        <f>+C57+B57</f>
        <v>3876335</v>
      </c>
      <c r="E57" s="235">
        <f>+E59</f>
        <v>3863322</v>
      </c>
      <c r="F57" s="234">
        <f>+E57</f>
        <v>3863322</v>
      </c>
      <c r="G57" s="234">
        <f t="shared" si="2"/>
        <v>13013</v>
      </c>
    </row>
    <row r="58" spans="1:7" x14ac:dyDescent="0.25">
      <c r="A58" s="89" t="s">
        <v>275</v>
      </c>
      <c r="B58" s="236">
        <v>0</v>
      </c>
      <c r="C58" s="237">
        <v>0</v>
      </c>
      <c r="D58" s="234">
        <f t="shared" si="3"/>
        <v>0</v>
      </c>
      <c r="E58" s="235">
        <v>0</v>
      </c>
      <c r="F58" s="236">
        <v>0</v>
      </c>
      <c r="G58" s="234">
        <f t="shared" si="2"/>
        <v>0</v>
      </c>
    </row>
    <row r="59" spans="1:7" x14ac:dyDescent="0.25">
      <c r="A59" s="89" t="s">
        <v>276</v>
      </c>
      <c r="B59" s="234">
        <v>1400000</v>
      </c>
      <c r="C59" s="235">
        <v>2476335</v>
      </c>
      <c r="D59" s="234">
        <f t="shared" si="3"/>
        <v>3876335</v>
      </c>
      <c r="E59" s="235">
        <v>3863322</v>
      </c>
      <c r="F59" s="234">
        <f>+E59</f>
        <v>3863322</v>
      </c>
      <c r="G59" s="234">
        <f t="shared" si="2"/>
        <v>13013</v>
      </c>
    </row>
    <row r="60" spans="1:7" x14ac:dyDescent="0.25">
      <c r="A60" s="89" t="s">
        <v>277</v>
      </c>
      <c r="B60" s="236"/>
      <c r="C60" s="237"/>
      <c r="D60" s="234"/>
      <c r="E60" s="237"/>
      <c r="F60" s="236"/>
      <c r="G60" s="234"/>
    </row>
    <row r="61" spans="1:7" x14ac:dyDescent="0.25">
      <c r="A61" s="89" t="s">
        <v>428</v>
      </c>
      <c r="B61" s="236"/>
      <c r="C61" s="237"/>
      <c r="D61" s="234"/>
      <c r="E61" s="237"/>
      <c r="F61" s="236"/>
      <c r="G61" s="234"/>
    </row>
    <row r="62" spans="1:7" x14ac:dyDescent="0.25">
      <c r="A62" s="89" t="s">
        <v>278</v>
      </c>
      <c r="B62" s="236"/>
      <c r="C62" s="237"/>
      <c r="D62" s="234"/>
      <c r="E62" s="237"/>
      <c r="F62" s="236"/>
      <c r="G62" s="234"/>
    </row>
    <row r="63" spans="1:7" x14ac:dyDescent="0.25">
      <c r="A63" s="89" t="s">
        <v>279</v>
      </c>
      <c r="B63" s="236"/>
      <c r="C63" s="237"/>
      <c r="D63" s="234"/>
      <c r="E63" s="237"/>
      <c r="F63" s="236"/>
      <c r="G63" s="234"/>
    </row>
    <row r="64" spans="1:7" ht="15" customHeight="1" x14ac:dyDescent="0.25">
      <c r="A64" s="89" t="s">
        <v>280</v>
      </c>
      <c r="B64" s="236"/>
      <c r="C64" s="237"/>
      <c r="D64" s="234"/>
      <c r="E64" s="237"/>
      <c r="F64" s="236"/>
      <c r="G64" s="234"/>
    </row>
    <row r="65" spans="1:7" ht="15" customHeight="1" x14ac:dyDescent="0.25">
      <c r="A65" s="89" t="s">
        <v>281</v>
      </c>
      <c r="B65" s="236"/>
      <c r="C65" s="237"/>
      <c r="D65" s="234"/>
      <c r="E65" s="237"/>
      <c r="F65" s="236"/>
      <c r="G65" s="234"/>
    </row>
    <row r="66" spans="1:7" x14ac:dyDescent="0.25">
      <c r="A66" s="89" t="s">
        <v>282</v>
      </c>
      <c r="B66" s="236"/>
      <c r="C66" s="237"/>
      <c r="D66" s="234"/>
      <c r="E66" s="237"/>
      <c r="F66" s="236"/>
      <c r="G66" s="234"/>
    </row>
    <row r="67" spans="1:7" x14ac:dyDescent="0.25">
      <c r="A67" s="89" t="s">
        <v>283</v>
      </c>
      <c r="B67" s="236"/>
      <c r="C67" s="237"/>
      <c r="D67" s="234"/>
      <c r="E67" s="237"/>
      <c r="F67" s="236"/>
      <c r="G67" s="234"/>
    </row>
    <row r="68" spans="1:7" ht="15" customHeight="1" x14ac:dyDescent="0.25">
      <c r="A68" s="89" t="s">
        <v>284</v>
      </c>
      <c r="B68" s="236"/>
      <c r="C68" s="237"/>
      <c r="D68" s="234"/>
      <c r="E68" s="237"/>
      <c r="F68" s="236"/>
      <c r="G68" s="236"/>
    </row>
    <row r="69" spans="1:7" x14ac:dyDescent="0.25">
      <c r="A69" s="89" t="s">
        <v>285</v>
      </c>
      <c r="B69" s="236"/>
      <c r="C69" s="237"/>
      <c r="D69" s="234"/>
      <c r="E69" s="237"/>
      <c r="F69" s="236"/>
      <c r="G69" s="236"/>
    </row>
    <row r="70" spans="1:7" x14ac:dyDescent="0.25">
      <c r="A70" s="89" t="s">
        <v>286</v>
      </c>
      <c r="B70" s="236"/>
      <c r="C70" s="237"/>
      <c r="D70" s="234"/>
      <c r="E70" s="237"/>
      <c r="F70" s="236"/>
      <c r="G70" s="236"/>
    </row>
    <row r="71" spans="1:7" ht="15" customHeight="1" x14ac:dyDescent="0.25">
      <c r="A71" s="89" t="s">
        <v>287</v>
      </c>
      <c r="B71" s="236"/>
      <c r="C71" s="237"/>
      <c r="D71" s="234"/>
      <c r="E71" s="237"/>
      <c r="F71" s="236"/>
      <c r="G71" s="236"/>
    </row>
    <row r="72" spans="1:7" ht="15" customHeight="1" x14ac:dyDescent="0.25">
      <c r="A72" s="89" t="s">
        <v>288</v>
      </c>
      <c r="B72" s="236"/>
      <c r="C72" s="237"/>
      <c r="D72" s="234"/>
      <c r="E72" s="237"/>
      <c r="F72" s="236"/>
      <c r="G72" s="236"/>
    </row>
    <row r="73" spans="1:7" ht="15" customHeight="1" x14ac:dyDescent="0.25">
      <c r="A73" s="89" t="s">
        <v>289</v>
      </c>
      <c r="B73" s="236"/>
      <c r="C73" s="237"/>
      <c r="D73" s="234"/>
      <c r="E73" s="237"/>
      <c r="F73" s="236"/>
      <c r="G73" s="236"/>
    </row>
    <row r="74" spans="1:7" ht="15" customHeight="1" x14ac:dyDescent="0.25">
      <c r="A74" s="89" t="s">
        <v>290</v>
      </c>
      <c r="B74" s="236"/>
      <c r="C74" s="237"/>
      <c r="D74" s="234"/>
      <c r="E74" s="237"/>
      <c r="F74" s="236"/>
      <c r="G74" s="236"/>
    </row>
    <row r="75" spans="1:7" ht="15" customHeight="1" x14ac:dyDescent="0.25">
      <c r="A75" s="89" t="s">
        <v>291</v>
      </c>
      <c r="B75" s="236"/>
      <c r="C75" s="237"/>
      <c r="D75" s="234"/>
      <c r="E75" s="237"/>
      <c r="F75" s="236"/>
      <c r="G75" s="236"/>
    </row>
    <row r="76" spans="1:7" ht="15" customHeight="1" x14ac:dyDescent="0.25">
      <c r="A76" s="89" t="s">
        <v>292</v>
      </c>
      <c r="B76" s="236"/>
      <c r="C76" s="237"/>
      <c r="D76" s="234"/>
      <c r="E76" s="237"/>
      <c r="F76" s="236"/>
      <c r="G76" s="236"/>
    </row>
    <row r="77" spans="1:7" ht="15" customHeight="1" x14ac:dyDescent="0.25">
      <c r="A77" s="89" t="s">
        <v>293</v>
      </c>
      <c r="B77" s="236"/>
      <c r="C77" s="237"/>
      <c r="D77" s="234"/>
      <c r="E77" s="237"/>
      <c r="F77" s="236"/>
      <c r="G77" s="236"/>
    </row>
    <row r="78" spans="1:7" ht="15" customHeight="1" x14ac:dyDescent="0.25">
      <c r="A78" s="89" t="s">
        <v>294</v>
      </c>
      <c r="B78" s="236"/>
      <c r="C78" s="237"/>
      <c r="D78" s="234"/>
      <c r="E78" s="237"/>
      <c r="F78" s="236"/>
      <c r="G78" s="236"/>
    </row>
    <row r="79" spans="1:7" ht="15" customHeight="1" x14ac:dyDescent="0.25">
      <c r="A79" s="89" t="s">
        <v>295</v>
      </c>
      <c r="B79" s="236"/>
      <c r="C79" s="237"/>
      <c r="D79" s="234"/>
      <c r="E79" s="237"/>
      <c r="F79" s="236"/>
      <c r="G79" s="236"/>
    </row>
    <row r="80" spans="1:7" ht="15" customHeight="1" x14ac:dyDescent="0.25">
      <c r="A80" s="89" t="s">
        <v>296</v>
      </c>
      <c r="B80" s="236"/>
      <c r="C80" s="237"/>
      <c r="D80" s="234"/>
      <c r="E80" s="237"/>
      <c r="F80" s="236"/>
      <c r="G80" s="236"/>
    </row>
    <row r="81" spans="1:7" x14ac:dyDescent="0.25">
      <c r="A81" s="89" t="s">
        <v>297</v>
      </c>
      <c r="B81" s="236"/>
      <c r="C81" s="237"/>
      <c r="D81" s="234"/>
      <c r="E81" s="237"/>
      <c r="F81" s="236"/>
      <c r="G81" s="236"/>
    </row>
    <row r="82" spans="1:7" x14ac:dyDescent="0.25">
      <c r="A82" s="220" t="s">
        <v>298</v>
      </c>
      <c r="B82" s="236"/>
      <c r="C82" s="237"/>
      <c r="D82" s="234"/>
      <c r="E82" s="237"/>
      <c r="F82" s="236"/>
      <c r="G82" s="236"/>
    </row>
    <row r="83" spans="1:7" x14ac:dyDescent="0.25">
      <c r="A83" s="89" t="s">
        <v>230</v>
      </c>
      <c r="B83" s="236"/>
      <c r="C83" s="237"/>
      <c r="D83" s="234"/>
      <c r="E83" s="237"/>
      <c r="F83" s="236"/>
      <c r="G83" s="236"/>
    </row>
    <row r="84" spans="1:7" x14ac:dyDescent="0.25">
      <c r="A84" s="89" t="s">
        <v>231</v>
      </c>
      <c r="B84" s="236"/>
      <c r="C84" s="237"/>
      <c r="D84" s="234"/>
      <c r="E84" s="237"/>
      <c r="F84" s="236"/>
      <c r="G84" s="236"/>
    </row>
    <row r="85" spans="1:7" ht="15.75" thickBot="1" x14ac:dyDescent="0.3">
      <c r="A85" s="132" t="s">
        <v>232</v>
      </c>
      <c r="B85" s="238"/>
      <c r="C85" s="244"/>
      <c r="D85" s="249"/>
      <c r="E85" s="244"/>
      <c r="F85" s="238"/>
      <c r="G85" s="238"/>
    </row>
    <row r="86" spans="1:7" x14ac:dyDescent="0.25">
      <c r="A86" s="295" t="s">
        <v>347</v>
      </c>
      <c r="B86" s="308"/>
      <c r="C86" s="308"/>
      <c r="D86" s="308"/>
      <c r="E86" s="308"/>
      <c r="F86" s="308"/>
      <c r="G86" s="296"/>
    </row>
    <row r="87" spans="1:7" x14ac:dyDescent="0.25">
      <c r="A87" s="297" t="s">
        <v>227</v>
      </c>
      <c r="B87" s="275"/>
      <c r="C87" s="275"/>
      <c r="D87" s="275"/>
      <c r="E87" s="275"/>
      <c r="F87" s="275"/>
      <c r="G87" s="298"/>
    </row>
    <row r="88" spans="1:7" x14ac:dyDescent="0.25">
      <c r="A88" s="297" t="s">
        <v>421</v>
      </c>
      <c r="B88" s="275"/>
      <c r="C88" s="275"/>
      <c r="D88" s="275"/>
      <c r="E88" s="275"/>
      <c r="F88" s="275"/>
      <c r="G88" s="298"/>
    </row>
    <row r="89" spans="1:7" x14ac:dyDescent="0.25">
      <c r="A89" s="297" t="s">
        <v>453</v>
      </c>
      <c r="B89" s="275"/>
      <c r="C89" s="275"/>
      <c r="D89" s="275"/>
      <c r="E89" s="275"/>
      <c r="F89" s="275"/>
      <c r="G89" s="298"/>
    </row>
    <row r="90" spans="1:7" ht="15.75" thickBot="1" x14ac:dyDescent="0.3">
      <c r="A90" s="309" t="s">
        <v>1</v>
      </c>
      <c r="B90" s="310"/>
      <c r="C90" s="310"/>
      <c r="D90" s="310"/>
      <c r="E90" s="310"/>
      <c r="F90" s="310"/>
      <c r="G90" s="315"/>
    </row>
    <row r="91" spans="1:7" ht="15.75" thickBot="1" x14ac:dyDescent="0.3">
      <c r="A91" s="295" t="s">
        <v>2</v>
      </c>
      <c r="B91" s="295" t="s">
        <v>228</v>
      </c>
      <c r="C91" s="308"/>
      <c r="D91" s="308"/>
      <c r="E91" s="308"/>
      <c r="F91" s="296"/>
      <c r="G91" s="299" t="s">
        <v>301</v>
      </c>
    </row>
    <row r="92" spans="1:7" ht="24.75" thickBot="1" x14ac:dyDescent="0.3">
      <c r="A92" s="297"/>
      <c r="B92" s="246" t="s">
        <v>155</v>
      </c>
      <c r="C92" s="247" t="s">
        <v>422</v>
      </c>
      <c r="D92" s="247" t="s">
        <v>423</v>
      </c>
      <c r="E92" s="247" t="s">
        <v>156</v>
      </c>
      <c r="F92" s="67" t="s">
        <v>381</v>
      </c>
      <c r="G92" s="298"/>
    </row>
    <row r="93" spans="1:7" ht="15" customHeight="1" x14ac:dyDescent="0.25">
      <c r="A93" s="89" t="s">
        <v>234</v>
      </c>
      <c r="B93" s="236"/>
      <c r="C93" s="237"/>
      <c r="D93" s="234"/>
      <c r="E93" s="237"/>
      <c r="F93" s="236"/>
      <c r="G93" s="236"/>
    </row>
    <row r="94" spans="1:7" x14ac:dyDescent="0.25">
      <c r="A94" s="89" t="s">
        <v>235</v>
      </c>
      <c r="B94" s="236"/>
      <c r="C94" s="237"/>
      <c r="D94" s="234"/>
      <c r="E94" s="237"/>
      <c r="F94" s="236"/>
      <c r="G94" s="236"/>
    </row>
    <row r="95" spans="1:7" ht="15" customHeight="1" x14ac:dyDescent="0.25">
      <c r="A95" s="89" t="s">
        <v>236</v>
      </c>
      <c r="B95" s="236"/>
      <c r="C95" s="237"/>
      <c r="D95" s="234"/>
      <c r="E95" s="237"/>
      <c r="F95" s="236"/>
      <c r="G95" s="236"/>
    </row>
    <row r="96" spans="1:7" x14ac:dyDescent="0.25">
      <c r="A96" s="89" t="s">
        <v>237</v>
      </c>
      <c r="B96" s="236"/>
      <c r="C96" s="237"/>
      <c r="D96" s="234"/>
      <c r="E96" s="237"/>
      <c r="F96" s="236"/>
      <c r="G96" s="236"/>
    </row>
    <row r="97" spans="1:7" x14ac:dyDescent="0.25">
      <c r="A97" s="89" t="s">
        <v>238</v>
      </c>
      <c r="B97" s="236"/>
      <c r="C97" s="237"/>
      <c r="D97" s="234"/>
      <c r="E97" s="237"/>
      <c r="F97" s="236"/>
      <c r="G97" s="236"/>
    </row>
    <row r="98" spans="1:7" x14ac:dyDescent="0.25">
      <c r="A98" s="89" t="s">
        <v>424</v>
      </c>
      <c r="B98" s="236"/>
      <c r="C98" s="237"/>
      <c r="D98" s="234"/>
      <c r="E98" s="243"/>
      <c r="F98" s="241"/>
      <c r="G98" s="236"/>
    </row>
    <row r="99" spans="1:7" x14ac:dyDescent="0.25">
      <c r="A99" s="89" t="s">
        <v>239</v>
      </c>
      <c r="B99" s="236"/>
      <c r="C99" s="237"/>
      <c r="D99" s="234"/>
      <c r="E99" s="243"/>
      <c r="F99" s="241"/>
      <c r="G99" s="236"/>
    </row>
    <row r="100" spans="1:7" x14ac:dyDescent="0.25">
      <c r="A100" s="89" t="s">
        <v>240</v>
      </c>
      <c r="B100" s="236"/>
      <c r="C100" s="237"/>
      <c r="D100" s="234"/>
      <c r="E100" s="243"/>
      <c r="F100" s="241"/>
      <c r="G100" s="236"/>
    </row>
    <row r="101" spans="1:7" x14ac:dyDescent="0.25">
      <c r="A101" s="89" t="s">
        <v>241</v>
      </c>
      <c r="B101" s="236"/>
      <c r="C101" s="237"/>
      <c r="D101" s="234"/>
      <c r="E101" s="243"/>
      <c r="F101" s="241"/>
      <c r="G101" s="236"/>
    </row>
    <row r="102" spans="1:7" x14ac:dyDescent="0.25">
      <c r="A102" s="89" t="s">
        <v>242</v>
      </c>
      <c r="B102" s="236"/>
      <c r="C102" s="237"/>
      <c r="D102" s="234"/>
      <c r="E102" s="243"/>
      <c r="F102" s="241"/>
      <c r="G102" s="236"/>
    </row>
    <row r="103" spans="1:7" x14ac:dyDescent="0.25">
      <c r="A103" s="89" t="s">
        <v>243</v>
      </c>
      <c r="B103" s="236"/>
      <c r="C103" s="237"/>
      <c r="D103" s="234"/>
      <c r="E103" s="243"/>
      <c r="F103" s="241"/>
      <c r="G103" s="236"/>
    </row>
    <row r="104" spans="1:7" x14ac:dyDescent="0.25">
      <c r="A104" s="89" t="s">
        <v>244</v>
      </c>
      <c r="B104" s="236"/>
      <c r="C104" s="237"/>
      <c r="D104" s="234"/>
      <c r="E104" s="243"/>
      <c r="F104" s="241"/>
      <c r="G104" s="236"/>
    </row>
    <row r="105" spans="1:7" x14ac:dyDescent="0.25">
      <c r="A105" s="89" t="s">
        <v>245</v>
      </c>
      <c r="B105" s="236"/>
      <c r="C105" s="243"/>
      <c r="D105" s="234"/>
      <c r="E105" s="243"/>
      <c r="F105" s="241"/>
      <c r="G105" s="236"/>
    </row>
    <row r="106" spans="1:7" x14ac:dyDescent="0.25">
      <c r="A106" s="89" t="s">
        <v>246</v>
      </c>
      <c r="B106" s="236"/>
      <c r="C106" s="243"/>
      <c r="D106" s="234"/>
      <c r="E106" s="243"/>
      <c r="F106" s="241"/>
      <c r="G106" s="236"/>
    </row>
    <row r="107" spans="1:7" x14ac:dyDescent="0.25">
      <c r="A107" s="89" t="s">
        <v>247</v>
      </c>
      <c r="B107" s="241"/>
      <c r="C107" s="243"/>
      <c r="D107" s="234"/>
      <c r="E107" s="243"/>
      <c r="F107" s="241"/>
      <c r="G107" s="236"/>
    </row>
    <row r="108" spans="1:7" x14ac:dyDescent="0.25">
      <c r="A108" s="89" t="s">
        <v>248</v>
      </c>
      <c r="B108" s="236"/>
      <c r="C108" s="237"/>
      <c r="D108" s="234"/>
      <c r="E108" s="237"/>
      <c r="F108" s="236"/>
      <c r="G108" s="236"/>
    </row>
    <row r="109" spans="1:7" ht="15" customHeight="1" x14ac:dyDescent="0.25">
      <c r="A109" s="89" t="s">
        <v>249</v>
      </c>
      <c r="B109" s="236"/>
      <c r="C109" s="237"/>
      <c r="D109" s="234"/>
      <c r="E109" s="237"/>
      <c r="F109" s="236"/>
      <c r="G109" s="236"/>
    </row>
    <row r="110" spans="1:7" x14ac:dyDescent="0.25">
      <c r="A110" s="89" t="s">
        <v>250</v>
      </c>
      <c r="B110" s="236"/>
      <c r="C110" s="237"/>
      <c r="D110" s="234"/>
      <c r="E110" s="237"/>
      <c r="F110" s="236"/>
      <c r="G110" s="236"/>
    </row>
    <row r="111" spans="1:7" x14ac:dyDescent="0.25">
      <c r="A111" s="89" t="s">
        <v>251</v>
      </c>
      <c r="B111" s="236"/>
      <c r="C111" s="237"/>
      <c r="D111" s="234"/>
      <c r="E111" s="237"/>
      <c r="F111" s="236"/>
      <c r="G111" s="236"/>
    </row>
    <row r="112" spans="1:7" x14ac:dyDescent="0.25">
      <c r="A112" s="89" t="s">
        <v>425</v>
      </c>
      <c r="B112" s="236"/>
      <c r="C112" s="237"/>
      <c r="D112" s="234"/>
      <c r="E112" s="237"/>
      <c r="F112" s="236"/>
      <c r="G112" s="236"/>
    </row>
    <row r="113" spans="1:7" x14ac:dyDescent="0.25">
      <c r="A113" s="89" t="s">
        <v>252</v>
      </c>
      <c r="B113" s="236"/>
      <c r="C113" s="237"/>
      <c r="D113" s="234"/>
      <c r="E113" s="237"/>
      <c r="F113" s="236"/>
      <c r="G113" s="236"/>
    </row>
    <row r="114" spans="1:7" x14ac:dyDescent="0.25">
      <c r="A114" s="89" t="s">
        <v>253</v>
      </c>
      <c r="B114" s="236"/>
      <c r="C114" s="237"/>
      <c r="D114" s="234"/>
      <c r="E114" s="237"/>
      <c r="F114" s="236"/>
      <c r="G114" s="236"/>
    </row>
    <row r="115" spans="1:7" ht="15" customHeight="1" x14ac:dyDescent="0.25">
      <c r="A115" s="89" t="s">
        <v>254</v>
      </c>
      <c r="B115" s="236"/>
      <c r="C115" s="237"/>
      <c r="D115" s="234"/>
      <c r="E115" s="237"/>
      <c r="F115" s="236"/>
      <c r="G115" s="236"/>
    </row>
    <row r="116" spans="1:7" ht="15" customHeight="1" x14ac:dyDescent="0.25">
      <c r="A116" s="89" t="s">
        <v>255</v>
      </c>
      <c r="B116" s="236"/>
      <c r="C116" s="237"/>
      <c r="D116" s="234"/>
      <c r="E116" s="237"/>
      <c r="F116" s="236"/>
      <c r="G116" s="236"/>
    </row>
    <row r="117" spans="1:7" ht="24" x14ac:dyDescent="0.25">
      <c r="A117" s="89" t="s">
        <v>426</v>
      </c>
      <c r="B117" s="241"/>
      <c r="C117" s="237"/>
      <c r="D117" s="234"/>
      <c r="E117" s="237"/>
      <c r="F117" s="236"/>
      <c r="G117" s="236"/>
    </row>
    <row r="118" spans="1:7" x14ac:dyDescent="0.25">
      <c r="A118" s="89" t="s">
        <v>256</v>
      </c>
      <c r="B118" s="236"/>
      <c r="C118" s="237"/>
      <c r="D118" s="234"/>
      <c r="E118" s="237"/>
      <c r="F118" s="236"/>
      <c r="G118" s="236"/>
    </row>
    <row r="119" spans="1:7" x14ac:dyDescent="0.25">
      <c r="A119" s="89" t="s">
        <v>257</v>
      </c>
      <c r="B119" s="236"/>
      <c r="C119" s="237"/>
      <c r="D119" s="234"/>
      <c r="E119" s="237"/>
      <c r="F119" s="236"/>
      <c r="G119" s="236"/>
    </row>
    <row r="120" spans="1:7" ht="15" customHeight="1" x14ac:dyDescent="0.25">
      <c r="A120" s="89" t="s">
        <v>258</v>
      </c>
      <c r="B120" s="236"/>
      <c r="C120" s="237"/>
      <c r="D120" s="234"/>
      <c r="E120" s="237"/>
      <c r="F120" s="236"/>
      <c r="G120" s="236"/>
    </row>
    <row r="121" spans="1:7" ht="15" customHeight="1" x14ac:dyDescent="0.25">
      <c r="A121" s="89" t="s">
        <v>259</v>
      </c>
      <c r="B121" s="236"/>
      <c r="C121" s="237"/>
      <c r="D121" s="234"/>
      <c r="E121" s="237"/>
      <c r="F121" s="236"/>
      <c r="G121" s="236"/>
    </row>
    <row r="122" spans="1:7" ht="15" customHeight="1" x14ac:dyDescent="0.25">
      <c r="A122" s="89" t="s">
        <v>260</v>
      </c>
      <c r="B122" s="236"/>
      <c r="C122" s="237"/>
      <c r="D122" s="234"/>
      <c r="E122" s="237"/>
      <c r="F122" s="236"/>
      <c r="G122" s="236"/>
    </row>
    <row r="123" spans="1:7" x14ac:dyDescent="0.25">
      <c r="A123" s="89" t="s">
        <v>261</v>
      </c>
      <c r="B123" s="236"/>
      <c r="C123" s="237"/>
      <c r="D123" s="234"/>
      <c r="E123" s="237"/>
      <c r="F123" s="236"/>
      <c r="G123" s="236"/>
    </row>
    <row r="124" spans="1:7" x14ac:dyDescent="0.25">
      <c r="A124" s="89" t="s">
        <v>262</v>
      </c>
      <c r="B124" s="236"/>
      <c r="C124" s="237"/>
      <c r="D124" s="234"/>
      <c r="E124" s="237"/>
      <c r="F124" s="236"/>
      <c r="G124" s="236"/>
    </row>
    <row r="125" spans="1:7" ht="15" customHeight="1" x14ac:dyDescent="0.25">
      <c r="A125" s="89" t="s">
        <v>263</v>
      </c>
      <c r="B125" s="236"/>
      <c r="C125" s="237"/>
      <c r="D125" s="234"/>
      <c r="E125" s="237"/>
      <c r="F125" s="236"/>
      <c r="G125" s="236"/>
    </row>
    <row r="126" spans="1:7" ht="15" customHeight="1" x14ac:dyDescent="0.25">
      <c r="A126" s="89" t="s">
        <v>264</v>
      </c>
      <c r="B126" s="236"/>
      <c r="C126" s="237"/>
      <c r="D126" s="234"/>
      <c r="E126" s="237"/>
      <c r="F126" s="236"/>
      <c r="G126" s="236"/>
    </row>
    <row r="127" spans="1:7" ht="26.25" customHeight="1" x14ac:dyDescent="0.25">
      <c r="A127" s="89" t="s">
        <v>427</v>
      </c>
      <c r="B127" s="234"/>
      <c r="C127" s="237"/>
      <c r="D127" s="234"/>
      <c r="E127" s="237"/>
      <c r="F127" s="236"/>
      <c r="G127" s="236"/>
    </row>
    <row r="128" spans="1:7" x14ac:dyDescent="0.25">
      <c r="A128" s="89" t="s">
        <v>265</v>
      </c>
      <c r="B128" s="234"/>
      <c r="C128" s="237"/>
      <c r="D128" s="234"/>
      <c r="E128" s="237"/>
      <c r="F128" s="236"/>
      <c r="G128" s="236"/>
    </row>
    <row r="129" spans="1:7" x14ac:dyDescent="0.25">
      <c r="A129" s="89" t="s">
        <v>266</v>
      </c>
      <c r="B129" s="234"/>
      <c r="C129" s="237"/>
      <c r="D129" s="234"/>
      <c r="E129" s="237"/>
      <c r="F129" s="236"/>
      <c r="G129" s="236"/>
    </row>
    <row r="130" spans="1:7" x14ac:dyDescent="0.25">
      <c r="A130" s="89" t="s">
        <v>267</v>
      </c>
      <c r="B130" s="236"/>
      <c r="C130" s="237"/>
      <c r="D130" s="241"/>
      <c r="E130" s="237"/>
      <c r="F130" s="236"/>
      <c r="G130" s="236"/>
    </row>
    <row r="131" spans="1:7" x14ac:dyDescent="0.25">
      <c r="A131" s="89" t="s">
        <v>268</v>
      </c>
      <c r="B131" s="236"/>
      <c r="C131" s="237"/>
      <c r="D131" s="241"/>
      <c r="E131" s="237"/>
      <c r="F131" s="236"/>
      <c r="G131" s="236"/>
    </row>
    <row r="132" spans="1:7" ht="15" customHeight="1" x14ac:dyDescent="0.25">
      <c r="A132" s="89" t="s">
        <v>269</v>
      </c>
      <c r="B132" s="236"/>
      <c r="C132" s="237"/>
      <c r="D132" s="241"/>
      <c r="E132" s="237"/>
      <c r="F132" s="236"/>
      <c r="G132" s="236"/>
    </row>
    <row r="133" spans="1:7" x14ac:dyDescent="0.25">
      <c r="A133" s="89" t="s">
        <v>270</v>
      </c>
      <c r="B133" s="242"/>
      <c r="C133" s="237"/>
      <c r="D133" s="241"/>
      <c r="E133" s="237"/>
      <c r="F133" s="236"/>
      <c r="G133" s="236"/>
    </row>
    <row r="134" spans="1:7" ht="15" customHeight="1" x14ac:dyDescent="0.25">
      <c r="A134" s="89" t="s">
        <v>271</v>
      </c>
      <c r="B134" s="236"/>
      <c r="C134" s="237"/>
      <c r="D134" s="236"/>
      <c r="E134" s="237"/>
      <c r="F134" s="236"/>
      <c r="G134" s="236"/>
    </row>
    <row r="135" spans="1:7" ht="15" customHeight="1" x14ac:dyDescent="0.25">
      <c r="A135" s="89" t="s">
        <v>272</v>
      </c>
      <c r="B135" s="236"/>
      <c r="C135" s="237"/>
      <c r="D135" s="236"/>
      <c r="E135" s="237"/>
      <c r="F135" s="236"/>
      <c r="G135" s="236"/>
    </row>
    <row r="136" spans="1:7" ht="15" customHeight="1" x14ac:dyDescent="0.25">
      <c r="A136" s="89" t="s">
        <v>273</v>
      </c>
      <c r="B136" s="236"/>
      <c r="C136" s="237"/>
      <c r="D136" s="236"/>
      <c r="E136" s="237"/>
      <c r="F136" s="236"/>
      <c r="G136" s="236"/>
    </row>
    <row r="137" spans="1:7" ht="15" customHeight="1" x14ac:dyDescent="0.25">
      <c r="A137" s="89" t="s">
        <v>274</v>
      </c>
      <c r="B137" s="236"/>
      <c r="C137" s="237"/>
      <c r="D137" s="236"/>
      <c r="E137" s="237"/>
      <c r="F137" s="236"/>
      <c r="G137" s="236"/>
    </row>
    <row r="138" spans="1:7" x14ac:dyDescent="0.25">
      <c r="A138" s="89" t="s">
        <v>275</v>
      </c>
      <c r="B138" s="236"/>
      <c r="C138" s="237"/>
      <c r="D138" s="236"/>
      <c r="E138" s="237"/>
      <c r="F138" s="236"/>
      <c r="G138" s="236"/>
    </row>
    <row r="139" spans="1:7" x14ac:dyDescent="0.25">
      <c r="A139" s="89" t="s">
        <v>276</v>
      </c>
      <c r="B139" s="242"/>
      <c r="C139" s="237"/>
      <c r="D139" s="236"/>
      <c r="E139" s="237"/>
      <c r="F139" s="236"/>
      <c r="G139" s="236"/>
    </row>
    <row r="140" spans="1:7" x14ac:dyDescent="0.25">
      <c r="A140" s="89" t="s">
        <v>277</v>
      </c>
      <c r="B140" s="236"/>
      <c r="C140" s="237"/>
      <c r="D140" s="236"/>
      <c r="E140" s="237"/>
      <c r="F140" s="236"/>
      <c r="G140" s="236"/>
    </row>
    <row r="141" spans="1:7" ht="15" customHeight="1" x14ac:dyDescent="0.25">
      <c r="A141" s="89" t="s">
        <v>428</v>
      </c>
      <c r="B141" s="236"/>
      <c r="C141" s="237"/>
      <c r="D141" s="236"/>
      <c r="E141" s="237"/>
      <c r="F141" s="236"/>
      <c r="G141" s="236"/>
    </row>
    <row r="142" spans="1:7" x14ac:dyDescent="0.25">
      <c r="A142" s="89" t="s">
        <v>278</v>
      </c>
      <c r="B142" s="236"/>
      <c r="C142" s="237"/>
      <c r="D142" s="236"/>
      <c r="E142" s="237"/>
      <c r="F142" s="236"/>
      <c r="G142" s="236"/>
    </row>
    <row r="143" spans="1:7" x14ac:dyDescent="0.25">
      <c r="A143" s="89" t="s">
        <v>279</v>
      </c>
      <c r="B143" s="236"/>
      <c r="C143" s="237"/>
      <c r="D143" s="236"/>
      <c r="E143" s="237"/>
      <c r="F143" s="236"/>
      <c r="G143" s="236"/>
    </row>
    <row r="144" spans="1:7" x14ac:dyDescent="0.25">
      <c r="A144" s="89" t="s">
        <v>280</v>
      </c>
      <c r="B144" s="236"/>
      <c r="C144" s="237"/>
      <c r="D144" s="236"/>
      <c r="E144" s="237"/>
      <c r="F144" s="236"/>
      <c r="G144" s="236"/>
    </row>
    <row r="145" spans="1:7" ht="15" customHeight="1" x14ac:dyDescent="0.25">
      <c r="A145" s="89" t="s">
        <v>281</v>
      </c>
      <c r="B145" s="236"/>
      <c r="C145" s="237"/>
      <c r="D145" s="236"/>
      <c r="E145" s="237"/>
      <c r="F145" s="236"/>
      <c r="G145" s="236"/>
    </row>
    <row r="146" spans="1:7" ht="22.5" customHeight="1" x14ac:dyDescent="0.25">
      <c r="A146" s="89" t="s">
        <v>282</v>
      </c>
      <c r="B146" s="236"/>
      <c r="C146" s="237"/>
      <c r="D146" s="236"/>
      <c r="E146" s="237"/>
      <c r="F146" s="236"/>
      <c r="G146" s="236"/>
    </row>
    <row r="147" spans="1:7" x14ac:dyDescent="0.25">
      <c r="A147" s="89" t="s">
        <v>283</v>
      </c>
      <c r="B147" s="236"/>
      <c r="C147" s="237"/>
      <c r="D147" s="236"/>
      <c r="E147" s="237"/>
      <c r="F147" s="236"/>
      <c r="G147" s="236"/>
    </row>
    <row r="148" spans="1:7" ht="15" customHeight="1" x14ac:dyDescent="0.25">
      <c r="A148" s="89" t="s">
        <v>284</v>
      </c>
      <c r="B148" s="236"/>
      <c r="C148" s="237"/>
      <c r="D148" s="236"/>
      <c r="E148" s="237"/>
      <c r="F148" s="236"/>
      <c r="G148" s="236"/>
    </row>
    <row r="149" spans="1:7" ht="27" customHeight="1" x14ac:dyDescent="0.25">
      <c r="A149" s="89" t="s">
        <v>285</v>
      </c>
      <c r="B149" s="236"/>
      <c r="C149" s="237"/>
      <c r="D149" s="236"/>
      <c r="E149" s="237"/>
      <c r="F149" s="236"/>
      <c r="G149" s="236"/>
    </row>
    <row r="150" spans="1:7" ht="15" customHeight="1" x14ac:dyDescent="0.25">
      <c r="A150" s="89" t="s">
        <v>286</v>
      </c>
      <c r="B150" s="236"/>
      <c r="C150" s="237"/>
      <c r="D150" s="236"/>
      <c r="E150" s="237"/>
      <c r="F150" s="236"/>
      <c r="G150" s="236"/>
    </row>
    <row r="151" spans="1:7" ht="15" customHeight="1" x14ac:dyDescent="0.25">
      <c r="A151" s="89" t="s">
        <v>287</v>
      </c>
      <c r="B151" s="236"/>
      <c r="C151" s="237"/>
      <c r="D151" s="236"/>
      <c r="E151" s="237"/>
      <c r="F151" s="236"/>
      <c r="G151" s="236"/>
    </row>
    <row r="152" spans="1:7" ht="15" customHeight="1" x14ac:dyDescent="0.25">
      <c r="A152" s="89" t="s">
        <v>288</v>
      </c>
      <c r="B152" s="236"/>
      <c r="C152" s="237"/>
      <c r="D152" s="236"/>
      <c r="E152" s="237"/>
      <c r="F152" s="236"/>
      <c r="G152" s="236"/>
    </row>
    <row r="153" spans="1:7" ht="15" customHeight="1" x14ac:dyDescent="0.25">
      <c r="A153" s="89" t="s">
        <v>289</v>
      </c>
      <c r="B153" s="236"/>
      <c r="C153" s="237"/>
      <c r="D153" s="236"/>
      <c r="E153" s="237"/>
      <c r="F153" s="236"/>
      <c r="G153" s="236"/>
    </row>
    <row r="154" spans="1:7" ht="15" customHeight="1" x14ac:dyDescent="0.25">
      <c r="A154" s="89" t="s">
        <v>290</v>
      </c>
      <c r="B154" s="236"/>
      <c r="C154" s="237"/>
      <c r="D154" s="236"/>
      <c r="E154" s="237"/>
      <c r="F154" s="236"/>
      <c r="G154" s="236"/>
    </row>
    <row r="155" spans="1:7" ht="15" customHeight="1" x14ac:dyDescent="0.25">
      <c r="A155" s="89" t="s">
        <v>291</v>
      </c>
      <c r="B155" s="236"/>
      <c r="C155" s="237"/>
      <c r="D155" s="236"/>
      <c r="E155" s="237"/>
      <c r="F155" s="236"/>
      <c r="G155" s="236"/>
    </row>
    <row r="156" spans="1:7" ht="15" customHeight="1" x14ac:dyDescent="0.25">
      <c r="A156" s="89" t="s">
        <v>292</v>
      </c>
      <c r="B156" s="236"/>
      <c r="C156" s="237"/>
      <c r="D156" s="236"/>
      <c r="E156" s="237"/>
      <c r="F156" s="236"/>
      <c r="G156" s="236"/>
    </row>
    <row r="157" spans="1:7" ht="15" customHeight="1" x14ac:dyDescent="0.25">
      <c r="A157" s="89" t="s">
        <v>293</v>
      </c>
      <c r="B157" s="236"/>
      <c r="C157" s="237"/>
      <c r="D157" s="236"/>
      <c r="E157" s="237"/>
      <c r="F157" s="236"/>
      <c r="G157" s="236"/>
    </row>
    <row r="158" spans="1:7" ht="15" customHeight="1" x14ac:dyDescent="0.25">
      <c r="A158" s="89" t="s">
        <v>294</v>
      </c>
      <c r="B158" s="236"/>
      <c r="C158" s="237"/>
      <c r="D158" s="236"/>
      <c r="E158" s="237"/>
      <c r="F158" s="236"/>
      <c r="G158" s="236"/>
    </row>
    <row r="159" spans="1:7" ht="15" customHeight="1" x14ac:dyDescent="0.25">
      <c r="A159" s="89" t="s">
        <v>295</v>
      </c>
      <c r="B159" s="236"/>
      <c r="C159" s="237"/>
      <c r="D159" s="236"/>
      <c r="E159" s="237"/>
      <c r="F159" s="236"/>
      <c r="G159" s="236"/>
    </row>
    <row r="160" spans="1:7" ht="15" customHeight="1" x14ac:dyDescent="0.25">
      <c r="A160" s="89" t="s">
        <v>296</v>
      </c>
      <c r="B160" s="236"/>
      <c r="C160" s="237"/>
      <c r="D160" s="236"/>
      <c r="E160" s="237"/>
      <c r="F160" s="236"/>
      <c r="G160" s="236"/>
    </row>
    <row r="161" spans="1:7" ht="15.75" thickBot="1" x14ac:dyDescent="0.3">
      <c r="A161" s="132" t="s">
        <v>297</v>
      </c>
      <c r="B161" s="238"/>
      <c r="C161" s="244"/>
      <c r="D161" s="238"/>
      <c r="E161" s="244"/>
      <c r="F161" s="238"/>
      <c r="G161" s="238"/>
    </row>
    <row r="162" spans="1:7" ht="15" customHeight="1" thickBot="1" x14ac:dyDescent="0.3">
      <c r="A162" s="148" t="s">
        <v>299</v>
      </c>
      <c r="B162" s="115">
        <f>+B154+B150+B141+B127+B117+B107+B97+B83+B8</f>
        <v>94971386</v>
      </c>
      <c r="C162" s="115">
        <f>+C154+C150+C141+C127+C117+C107+C97+C83+C8</f>
        <v>18297363</v>
      </c>
      <c r="D162" s="115">
        <f t="shared" ref="D162:G162" si="8">+D154+D150+D141+D127+D117+D107+D97+D83+D8</f>
        <v>113270210</v>
      </c>
      <c r="E162" s="115">
        <f t="shared" si="8"/>
        <v>113206999</v>
      </c>
      <c r="F162" s="115">
        <f t="shared" si="8"/>
        <v>113206999</v>
      </c>
      <c r="G162" s="115">
        <f t="shared" si="8"/>
        <v>63211</v>
      </c>
    </row>
    <row r="163" spans="1:7" ht="15" customHeight="1" x14ac:dyDescent="0.25">
      <c r="A163" s="40"/>
      <c r="B163" s="216"/>
      <c r="C163" s="216"/>
      <c r="D163" s="216"/>
      <c r="E163" s="216"/>
      <c r="F163" s="216"/>
      <c r="G163" s="216"/>
    </row>
    <row r="164" spans="1:7" ht="15" customHeight="1" x14ac:dyDescent="0.25">
      <c r="A164" s="40"/>
      <c r="B164" s="216"/>
      <c r="C164" s="216"/>
      <c r="D164" s="216"/>
      <c r="E164" s="216"/>
      <c r="F164" s="216"/>
      <c r="G164" s="216"/>
    </row>
    <row r="165" spans="1:7" x14ac:dyDescent="0.25">
      <c r="A165" s="40"/>
      <c r="B165" s="102"/>
      <c r="C165" s="102"/>
      <c r="D165" s="102"/>
      <c r="E165" s="102"/>
      <c r="F165" s="102"/>
      <c r="G165" s="102"/>
    </row>
    <row r="166" spans="1:7" x14ac:dyDescent="0.25">
      <c r="A166" s="316" t="s">
        <v>451</v>
      </c>
      <c r="B166" s="316"/>
      <c r="C166" s="102"/>
      <c r="D166" s="316" t="s">
        <v>446</v>
      </c>
      <c r="E166" s="316"/>
      <c r="F166" s="316"/>
      <c r="G166" s="316"/>
    </row>
    <row r="167" spans="1:7" x14ac:dyDescent="0.25">
      <c r="A167" s="316" t="s">
        <v>439</v>
      </c>
      <c r="B167" s="316"/>
      <c r="C167" s="102"/>
      <c r="D167" s="316" t="s">
        <v>441</v>
      </c>
      <c r="E167" s="316"/>
      <c r="F167" s="316"/>
      <c r="G167" s="316"/>
    </row>
    <row r="171" spans="1:7" x14ac:dyDescent="0.25">
      <c r="A171" s="301"/>
      <c r="B171" s="301"/>
      <c r="C171" s="301"/>
      <c r="D171" s="301"/>
      <c r="E171" s="301"/>
      <c r="F171" s="301"/>
    </row>
    <row r="172" spans="1:7" x14ac:dyDescent="0.25">
      <c r="A172" s="301"/>
      <c r="B172" s="301"/>
      <c r="C172" s="301"/>
      <c r="D172" s="301"/>
      <c r="E172" s="301"/>
      <c r="F172" s="301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A171:C171"/>
    <mergeCell ref="A172:C172"/>
    <mergeCell ref="D171:F171"/>
    <mergeCell ref="D172:F172"/>
    <mergeCell ref="A166:B166"/>
    <mergeCell ref="D166:G166"/>
    <mergeCell ref="A167:B167"/>
    <mergeCell ref="D167:G167"/>
    <mergeCell ref="A91:A92"/>
    <mergeCell ref="B91:F91"/>
    <mergeCell ref="G91:G92"/>
    <mergeCell ref="A86:G86"/>
    <mergeCell ref="A87:G87"/>
    <mergeCell ref="A88:G88"/>
    <mergeCell ref="A89:G89"/>
    <mergeCell ref="A90:G9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headerFooter differentOddEven="1"/>
  <rowBreaks count="2" manualBreakCount="2">
    <brk id="85" max="6" man="1"/>
    <brk id="167" max="6" man="1"/>
  </rowBreaks>
  <ignoredErrors>
    <ignoredError sqref="D27 D37 D5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view="pageBreakPreview" zoomScale="80" zoomScaleNormal="100" zoomScaleSheetLayoutView="80" workbookViewId="0">
      <selection activeCell="E12" sqref="E12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31" t="s">
        <v>438</v>
      </c>
      <c r="B1" s="332"/>
      <c r="C1" s="332"/>
      <c r="D1" s="332"/>
      <c r="E1" s="332"/>
      <c r="F1" s="332"/>
      <c r="G1" s="333"/>
    </row>
    <row r="2" spans="1:9" x14ac:dyDescent="0.25">
      <c r="A2" s="334" t="s">
        <v>227</v>
      </c>
      <c r="B2" s="335"/>
      <c r="C2" s="335"/>
      <c r="D2" s="335"/>
      <c r="E2" s="335"/>
      <c r="F2" s="335"/>
      <c r="G2" s="336"/>
    </row>
    <row r="3" spans="1:9" x14ac:dyDescent="0.25">
      <c r="A3" s="334" t="s">
        <v>300</v>
      </c>
      <c r="B3" s="335"/>
      <c r="C3" s="335"/>
      <c r="D3" s="335"/>
      <c r="E3" s="335"/>
      <c r="F3" s="335"/>
      <c r="G3" s="336"/>
    </row>
    <row r="4" spans="1:9" x14ac:dyDescent="0.25">
      <c r="A4" s="334" t="s">
        <v>453</v>
      </c>
      <c r="B4" s="335"/>
      <c r="C4" s="335"/>
      <c r="D4" s="335"/>
      <c r="E4" s="335"/>
      <c r="F4" s="335"/>
      <c r="G4" s="336"/>
    </row>
    <row r="5" spans="1:9" ht="15.75" thickBot="1" x14ac:dyDescent="0.3">
      <c r="A5" s="337" t="s">
        <v>1</v>
      </c>
      <c r="B5" s="338"/>
      <c r="C5" s="338"/>
      <c r="D5" s="338"/>
      <c r="E5" s="338"/>
      <c r="F5" s="338"/>
      <c r="G5" s="339"/>
    </row>
    <row r="6" spans="1:9" ht="15.75" thickBot="1" x14ac:dyDescent="0.3">
      <c r="A6" s="317" t="s">
        <v>2</v>
      </c>
      <c r="B6" s="319" t="s">
        <v>228</v>
      </c>
      <c r="C6" s="320"/>
      <c r="D6" s="320"/>
      <c r="E6" s="320"/>
      <c r="F6" s="321"/>
      <c r="G6" s="317" t="s">
        <v>301</v>
      </c>
    </row>
    <row r="7" spans="1:9" ht="26.25" thickBot="1" x14ac:dyDescent="0.3">
      <c r="A7" s="318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22"/>
    </row>
    <row r="8" spans="1:9" x14ac:dyDescent="0.25">
      <c r="A8" s="90" t="s">
        <v>302</v>
      </c>
      <c r="B8" s="327">
        <f>SUM(B10:B12)</f>
        <v>94971386</v>
      </c>
      <c r="C8" s="327">
        <f t="shared" ref="C8:F8" si="0">SUM(C10:C12)</f>
        <v>18298824</v>
      </c>
      <c r="D8" s="327">
        <f t="shared" si="0"/>
        <v>113270210</v>
      </c>
      <c r="E8" s="327">
        <f>SUM(E10:E12)</f>
        <v>113206999</v>
      </c>
      <c r="F8" s="327">
        <f t="shared" si="0"/>
        <v>113206999</v>
      </c>
      <c r="G8" s="340">
        <f>SUM(G10:G12)</f>
        <v>63211</v>
      </c>
      <c r="I8" s="232"/>
    </row>
    <row r="9" spans="1:9" x14ac:dyDescent="0.25">
      <c r="A9" s="91" t="s">
        <v>303</v>
      </c>
      <c r="B9" s="328"/>
      <c r="C9" s="328"/>
      <c r="D9" s="328"/>
      <c r="E9" s="328"/>
      <c r="F9" s="328"/>
      <c r="G9" s="341"/>
    </row>
    <row r="10" spans="1:9" x14ac:dyDescent="0.25">
      <c r="A10" s="92" t="s">
        <v>443</v>
      </c>
      <c r="B10" s="227">
        <v>4728416</v>
      </c>
      <c r="C10" s="227">
        <v>1793946</v>
      </c>
      <c r="D10" s="227">
        <f>+B10+C10</f>
        <v>6522362</v>
      </c>
      <c r="E10" s="227">
        <v>6522362</v>
      </c>
      <c r="F10" s="230">
        <f t="shared" ref="F10:F11" si="1">+E10</f>
        <v>6522362</v>
      </c>
      <c r="G10" s="253">
        <f>+D10-F10</f>
        <v>0</v>
      </c>
    </row>
    <row r="11" spans="1:9" s="135" customFormat="1" x14ac:dyDescent="0.25">
      <c r="A11" s="189" t="s">
        <v>444</v>
      </c>
      <c r="B11" s="228">
        <v>90242970</v>
      </c>
      <c r="C11" s="228">
        <v>9604439</v>
      </c>
      <c r="D11" s="227">
        <f t="shared" ref="D11" si="2">+B11+C11</f>
        <v>99847409</v>
      </c>
      <c r="E11" s="228">
        <v>99784198</v>
      </c>
      <c r="F11" s="231">
        <f t="shared" si="1"/>
        <v>99784198</v>
      </c>
      <c r="G11" s="253">
        <f>+D11-F11</f>
        <v>63211</v>
      </c>
    </row>
    <row r="12" spans="1:9" ht="15.75" thickBot="1" x14ac:dyDescent="0.3">
      <c r="A12" s="92" t="s">
        <v>445</v>
      </c>
      <c r="B12" s="252"/>
      <c r="C12" s="227">
        <v>6900439</v>
      </c>
      <c r="D12" s="227">
        <f>+C12</f>
        <v>6900439</v>
      </c>
      <c r="E12" s="227">
        <v>6900439</v>
      </c>
      <c r="F12" s="230">
        <f>+E12</f>
        <v>6900439</v>
      </c>
      <c r="G12" s="254"/>
    </row>
    <row r="13" spans="1:9" x14ac:dyDescent="0.25">
      <c r="A13" s="93" t="s">
        <v>304</v>
      </c>
      <c r="B13" s="329"/>
      <c r="C13" s="329"/>
      <c r="D13" s="329"/>
      <c r="E13" s="329"/>
      <c r="F13" s="329"/>
      <c r="G13" s="329"/>
    </row>
    <row r="14" spans="1:9" x14ac:dyDescent="0.25">
      <c r="A14" s="94" t="s">
        <v>305</v>
      </c>
      <c r="B14" s="330"/>
      <c r="C14" s="330"/>
      <c r="D14" s="330"/>
      <c r="E14" s="330"/>
      <c r="F14" s="330"/>
      <c r="G14" s="330"/>
    </row>
    <row r="15" spans="1:9" x14ac:dyDescent="0.25">
      <c r="A15" s="95"/>
      <c r="B15" s="212"/>
      <c r="C15" s="212"/>
      <c r="D15" s="212"/>
      <c r="E15" s="212"/>
      <c r="F15" s="213"/>
      <c r="G15" s="219"/>
    </row>
    <row r="16" spans="1:9" x14ac:dyDescent="0.25">
      <c r="A16" s="95"/>
      <c r="B16" s="212"/>
      <c r="C16" s="212"/>
      <c r="D16" s="212"/>
      <c r="E16" s="212"/>
      <c r="F16" s="213"/>
      <c r="G16" s="219"/>
    </row>
    <row r="17" spans="1:7" x14ac:dyDescent="0.25">
      <c r="A17" s="95"/>
      <c r="B17" s="212"/>
      <c r="C17" s="212"/>
      <c r="D17" s="212"/>
      <c r="E17" s="212"/>
      <c r="F17" s="213"/>
      <c r="G17" s="219"/>
    </row>
    <row r="18" spans="1:7" ht="17.25" customHeight="1" x14ac:dyDescent="0.25">
      <c r="A18" s="95"/>
      <c r="B18" s="212"/>
      <c r="C18" s="212"/>
      <c r="D18" s="212"/>
      <c r="E18" s="212"/>
      <c r="F18" s="213"/>
      <c r="G18" s="219"/>
    </row>
    <row r="19" spans="1:7" ht="17.25" customHeight="1" x14ac:dyDescent="0.25">
      <c r="A19" s="188"/>
      <c r="B19" s="212"/>
      <c r="C19" s="212"/>
      <c r="D19" s="212"/>
      <c r="E19" s="212"/>
      <c r="F19" s="213"/>
      <c r="G19" s="219"/>
    </row>
    <row r="20" spans="1:7" x14ac:dyDescent="0.25">
      <c r="A20" s="95"/>
      <c r="B20" s="212"/>
      <c r="C20" s="212"/>
      <c r="D20" s="212"/>
      <c r="E20" s="212"/>
      <c r="F20" s="213"/>
      <c r="G20" s="219"/>
    </row>
    <row r="21" spans="1:7" ht="16.5" customHeight="1" x14ac:dyDescent="0.25">
      <c r="A21" s="95"/>
      <c r="B21" s="212"/>
      <c r="C21" s="212"/>
      <c r="D21" s="212"/>
      <c r="E21" s="212"/>
      <c r="F21" s="213"/>
      <c r="G21" s="219"/>
    </row>
    <row r="22" spans="1:7" x14ac:dyDescent="0.25">
      <c r="A22" s="95"/>
      <c r="B22" s="212"/>
      <c r="C22" s="212"/>
      <c r="D22" s="212"/>
      <c r="E22" s="212"/>
      <c r="F22" s="213"/>
      <c r="G22" s="219"/>
    </row>
    <row r="23" spans="1:7" x14ac:dyDescent="0.25">
      <c r="A23" s="95"/>
      <c r="B23" s="212"/>
      <c r="C23" s="212"/>
      <c r="D23" s="212"/>
      <c r="E23" s="212"/>
      <c r="F23" s="213"/>
      <c r="G23" s="219"/>
    </row>
    <row r="24" spans="1:7" x14ac:dyDescent="0.25">
      <c r="A24" s="95"/>
      <c r="B24" s="212"/>
      <c r="C24" s="212"/>
      <c r="D24" s="212"/>
      <c r="E24" s="212"/>
      <c r="F24" s="213"/>
      <c r="G24" s="219"/>
    </row>
    <row r="25" spans="1:7" x14ac:dyDescent="0.25">
      <c r="A25" s="95"/>
      <c r="B25" s="212"/>
      <c r="C25" s="212"/>
      <c r="D25" s="212"/>
      <c r="E25" s="212"/>
      <c r="F25" s="213"/>
      <c r="G25" s="219"/>
    </row>
    <row r="26" spans="1:7" x14ac:dyDescent="0.25">
      <c r="A26" s="95"/>
      <c r="B26" s="212"/>
      <c r="C26" s="212"/>
      <c r="D26" s="212"/>
      <c r="E26" s="212"/>
      <c r="F26" s="213"/>
      <c r="G26" s="219"/>
    </row>
    <row r="27" spans="1:7" x14ac:dyDescent="0.25">
      <c r="A27" s="95"/>
      <c r="B27" s="212"/>
      <c r="C27" s="212"/>
      <c r="D27" s="212"/>
      <c r="E27" s="212"/>
      <c r="F27" s="213"/>
      <c r="G27" s="219"/>
    </row>
    <row r="28" spans="1:7" x14ac:dyDescent="0.25">
      <c r="A28" s="95"/>
      <c r="B28" s="212"/>
      <c r="C28" s="212"/>
      <c r="D28" s="212"/>
      <c r="E28" s="212"/>
      <c r="F28" s="213"/>
      <c r="G28" s="219"/>
    </row>
    <row r="29" spans="1:7" x14ac:dyDescent="0.25">
      <c r="A29" s="188"/>
      <c r="B29" s="212"/>
      <c r="C29" s="212"/>
      <c r="D29" s="212"/>
      <c r="E29" s="212"/>
      <c r="F29" s="213"/>
      <c r="G29" s="219"/>
    </row>
    <row r="30" spans="1:7" x14ac:dyDescent="0.25">
      <c r="A30" s="95"/>
      <c r="B30" s="212"/>
      <c r="C30" s="212"/>
      <c r="D30" s="212"/>
      <c r="E30" s="212"/>
      <c r="F30" s="213"/>
      <c r="G30" s="219"/>
    </row>
    <row r="31" spans="1:7" x14ac:dyDescent="0.25">
      <c r="A31" s="95"/>
      <c r="B31" s="212"/>
      <c r="C31" s="212"/>
      <c r="D31" s="212"/>
      <c r="E31" s="212"/>
      <c r="F31" s="213"/>
      <c r="G31" s="219"/>
    </row>
    <row r="32" spans="1:7" x14ac:dyDescent="0.25">
      <c r="A32" s="95"/>
      <c r="B32" s="212"/>
      <c r="C32" s="212"/>
      <c r="D32" s="212"/>
      <c r="E32" s="212"/>
      <c r="F32" s="213"/>
      <c r="G32" s="219"/>
    </row>
    <row r="33" spans="1:7" x14ac:dyDescent="0.25">
      <c r="A33" s="95"/>
      <c r="B33" s="212"/>
      <c r="C33" s="212"/>
      <c r="D33" s="212"/>
      <c r="E33" s="212"/>
      <c r="F33" s="213"/>
      <c r="G33" s="219"/>
    </row>
    <row r="34" spans="1:7" ht="15.75" customHeight="1" x14ac:dyDescent="0.25">
      <c r="A34" s="95"/>
      <c r="B34" s="212"/>
      <c r="C34" s="212"/>
      <c r="D34" s="212"/>
      <c r="E34" s="212"/>
      <c r="F34" s="213"/>
      <c r="G34" s="219"/>
    </row>
    <row r="35" spans="1:7" ht="12" customHeight="1" x14ac:dyDescent="0.25">
      <c r="A35" s="95"/>
      <c r="B35" s="212"/>
      <c r="C35" s="212"/>
      <c r="D35" s="212"/>
      <c r="E35" s="212"/>
      <c r="F35" s="213"/>
      <c r="G35" s="219"/>
    </row>
    <row r="36" spans="1:7" ht="15.75" customHeight="1" x14ac:dyDescent="0.25">
      <c r="A36" s="95"/>
      <c r="B36" s="212"/>
      <c r="C36" s="212"/>
      <c r="D36" s="212"/>
      <c r="E36" s="212"/>
      <c r="F36" s="213"/>
      <c r="G36" s="219"/>
    </row>
    <row r="37" spans="1:7" ht="14.25" customHeight="1" x14ac:dyDescent="0.25">
      <c r="A37" s="95"/>
      <c r="B37" s="212"/>
      <c r="C37" s="212"/>
      <c r="D37" s="212"/>
      <c r="E37" s="212"/>
      <c r="F37" s="213"/>
      <c r="G37" s="219"/>
    </row>
    <row r="38" spans="1:7" ht="12.75" customHeight="1" thickBot="1" x14ac:dyDescent="0.3">
      <c r="A38" s="96"/>
      <c r="B38" s="224"/>
      <c r="C38" s="224"/>
      <c r="D38" s="225"/>
      <c r="E38" s="224"/>
      <c r="F38" s="226"/>
      <c r="G38" s="175"/>
    </row>
    <row r="39" spans="1:7" x14ac:dyDescent="0.25">
      <c r="A39" s="323" t="s">
        <v>299</v>
      </c>
      <c r="B39" s="325">
        <f>+B8</f>
        <v>94971386</v>
      </c>
      <c r="C39" s="325">
        <f t="shared" ref="C39:G39" si="3">+C8</f>
        <v>18298824</v>
      </c>
      <c r="D39" s="325">
        <f t="shared" si="3"/>
        <v>113270210</v>
      </c>
      <c r="E39" s="325">
        <f t="shared" si="3"/>
        <v>113206999</v>
      </c>
      <c r="F39" s="325">
        <f t="shared" si="3"/>
        <v>113206999</v>
      </c>
      <c r="G39" s="325">
        <f t="shared" si="3"/>
        <v>63211</v>
      </c>
    </row>
    <row r="40" spans="1:7" ht="15.75" thickBot="1" x14ac:dyDescent="0.3">
      <c r="A40" s="324"/>
      <c r="B40" s="326"/>
      <c r="C40" s="326"/>
      <c r="D40" s="326"/>
      <c r="E40" s="326"/>
      <c r="F40" s="326"/>
      <c r="G40" s="326"/>
    </row>
    <row r="50" spans="1:7" x14ac:dyDescent="0.25">
      <c r="A50" s="301"/>
      <c r="B50" s="301"/>
      <c r="C50" s="301"/>
      <c r="D50" s="301"/>
      <c r="E50" s="301"/>
      <c r="F50" s="301"/>
    </row>
    <row r="51" spans="1:7" x14ac:dyDescent="0.25">
      <c r="A51" s="301" t="s">
        <v>451</v>
      </c>
      <c r="B51" s="301"/>
      <c r="C51" s="301"/>
      <c r="D51" s="301" t="s">
        <v>440</v>
      </c>
      <c r="E51" s="301"/>
      <c r="F51" s="301"/>
      <c r="G51" s="301"/>
    </row>
    <row r="52" spans="1:7" x14ac:dyDescent="0.25">
      <c r="A52" s="255"/>
      <c r="B52" s="255"/>
      <c r="C52" s="255"/>
      <c r="D52" s="255"/>
      <c r="E52" s="255"/>
      <c r="F52" s="255"/>
      <c r="G52" s="255"/>
    </row>
    <row r="54" spans="1:7" x14ac:dyDescent="0.25">
      <c r="A54" s="301" t="s">
        <v>439</v>
      </c>
      <c r="B54" s="301"/>
      <c r="C54" s="301"/>
      <c r="D54" s="301" t="s">
        <v>441</v>
      </c>
      <c r="E54" s="301"/>
      <c r="F54" s="301"/>
      <c r="G54" s="301"/>
    </row>
  </sheetData>
  <mergeCells count="33">
    <mergeCell ref="A54:C54"/>
    <mergeCell ref="D54:G54"/>
    <mergeCell ref="G39:G40"/>
    <mergeCell ref="G13:G14"/>
    <mergeCell ref="G8:G9"/>
    <mergeCell ref="A51:C51"/>
    <mergeCell ref="A50:C50"/>
    <mergeCell ref="D50:F50"/>
    <mergeCell ref="E13:E14"/>
    <mergeCell ref="F13:F14"/>
    <mergeCell ref="F39:F40"/>
    <mergeCell ref="D51:G51"/>
    <mergeCell ref="A1:G1"/>
    <mergeCell ref="A2:G2"/>
    <mergeCell ref="A3:G3"/>
    <mergeCell ref="A4:G4"/>
    <mergeCell ref="A5:G5"/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view="pageBreakPreview" topLeftCell="A70" zoomScale="80" zoomScaleNormal="100" zoomScaleSheetLayoutView="80" workbookViewId="0">
      <selection activeCell="F23" sqref="F23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95" t="s">
        <v>347</v>
      </c>
      <c r="B1" s="308"/>
      <c r="C1" s="308"/>
      <c r="D1" s="308"/>
      <c r="E1" s="308"/>
      <c r="F1" s="308"/>
      <c r="G1" s="296"/>
    </row>
    <row r="2" spans="1:7" x14ac:dyDescent="0.25">
      <c r="A2" s="297" t="s">
        <v>227</v>
      </c>
      <c r="B2" s="275"/>
      <c r="C2" s="275"/>
      <c r="D2" s="275"/>
      <c r="E2" s="275"/>
      <c r="F2" s="275"/>
      <c r="G2" s="298"/>
    </row>
    <row r="3" spans="1:7" x14ac:dyDescent="0.25">
      <c r="A3" s="297" t="s">
        <v>306</v>
      </c>
      <c r="B3" s="275"/>
      <c r="C3" s="275"/>
      <c r="D3" s="275"/>
      <c r="E3" s="275"/>
      <c r="F3" s="275"/>
      <c r="G3" s="298"/>
    </row>
    <row r="4" spans="1:7" x14ac:dyDescent="0.25">
      <c r="A4" s="297" t="s">
        <v>454</v>
      </c>
      <c r="B4" s="275"/>
      <c r="C4" s="275"/>
      <c r="D4" s="275"/>
      <c r="E4" s="275"/>
      <c r="F4" s="275"/>
      <c r="G4" s="298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15"/>
    </row>
    <row r="6" spans="1:7" ht="15.75" thickBot="1" x14ac:dyDescent="0.3">
      <c r="A6" s="295" t="s">
        <v>2</v>
      </c>
      <c r="B6" s="292" t="s">
        <v>228</v>
      </c>
      <c r="C6" s="293"/>
      <c r="D6" s="293"/>
      <c r="E6" s="293"/>
      <c r="F6" s="294"/>
      <c r="G6" s="299" t="s">
        <v>301</v>
      </c>
    </row>
    <row r="7" spans="1:7" ht="29.25" customHeight="1" thickBot="1" x14ac:dyDescent="0.3">
      <c r="A7" s="297"/>
      <c r="B7" s="190" t="s">
        <v>155</v>
      </c>
      <c r="C7" s="190" t="s">
        <v>422</v>
      </c>
      <c r="D7" s="190" t="s">
        <v>423</v>
      </c>
      <c r="E7" s="190" t="s">
        <v>156</v>
      </c>
      <c r="F7" s="190" t="s">
        <v>158</v>
      </c>
      <c r="G7" s="300"/>
    </row>
    <row r="8" spans="1:7" x14ac:dyDescent="0.25">
      <c r="A8" s="262" t="s">
        <v>307</v>
      </c>
      <c r="B8" s="257"/>
      <c r="C8" s="207"/>
      <c r="D8" s="207"/>
      <c r="E8" s="207"/>
      <c r="F8" s="207"/>
      <c r="G8" s="208"/>
    </row>
    <row r="9" spans="1:7" x14ac:dyDescent="0.25">
      <c r="A9" s="263" t="s">
        <v>308</v>
      </c>
      <c r="B9" s="258"/>
      <c r="C9" s="193"/>
      <c r="D9" s="193"/>
      <c r="E9" s="193"/>
      <c r="F9" s="193"/>
      <c r="G9" s="209"/>
    </row>
    <row r="10" spans="1:7" x14ac:dyDescent="0.25">
      <c r="A10" s="264" t="s">
        <v>309</v>
      </c>
      <c r="B10" s="258"/>
      <c r="C10" s="193"/>
      <c r="D10" s="193"/>
      <c r="E10" s="193"/>
      <c r="F10" s="193"/>
      <c r="G10" s="209"/>
    </row>
    <row r="11" spans="1:7" x14ac:dyDescent="0.25">
      <c r="A11" s="264" t="s">
        <v>310</v>
      </c>
      <c r="B11" s="258"/>
      <c r="C11" s="193"/>
      <c r="D11" s="193"/>
      <c r="E11" s="193"/>
      <c r="F11" s="193"/>
      <c r="G11" s="209"/>
    </row>
    <row r="12" spans="1:7" x14ac:dyDescent="0.25">
      <c r="A12" s="264" t="s">
        <v>311</v>
      </c>
      <c r="B12" s="258"/>
      <c r="C12" s="193"/>
      <c r="D12" s="193"/>
      <c r="E12" s="193"/>
      <c r="F12" s="193"/>
      <c r="G12" s="209"/>
    </row>
    <row r="13" spans="1:7" x14ac:dyDescent="0.25">
      <c r="A13" s="264" t="s">
        <v>312</v>
      </c>
      <c r="B13" s="258"/>
      <c r="C13" s="193"/>
      <c r="D13" s="193"/>
      <c r="E13" s="193"/>
      <c r="F13" s="193"/>
      <c r="G13" s="209"/>
    </row>
    <row r="14" spans="1:7" x14ac:dyDescent="0.25">
      <c r="A14" s="264" t="s">
        <v>313</v>
      </c>
      <c r="B14" s="258"/>
      <c r="C14" s="193"/>
      <c r="D14" s="193"/>
      <c r="E14" s="193"/>
      <c r="F14" s="193"/>
      <c r="G14" s="209"/>
    </row>
    <row r="15" spans="1:7" x14ac:dyDescent="0.25">
      <c r="A15" s="264" t="s">
        <v>314</v>
      </c>
      <c r="B15" s="258"/>
      <c r="C15" s="193"/>
      <c r="D15" s="193"/>
      <c r="E15" s="193"/>
      <c r="F15" s="193"/>
      <c r="G15" s="209"/>
    </row>
    <row r="16" spans="1:7" x14ac:dyDescent="0.25">
      <c r="A16" s="264" t="s">
        <v>315</v>
      </c>
      <c r="B16" s="258"/>
      <c r="C16" s="193"/>
      <c r="D16" s="193"/>
      <c r="E16" s="193"/>
      <c r="F16" s="193"/>
      <c r="G16" s="209"/>
    </row>
    <row r="17" spans="1:7" x14ac:dyDescent="0.25">
      <c r="A17" s="264" t="s">
        <v>316</v>
      </c>
      <c r="B17" s="258"/>
      <c r="C17" s="193"/>
      <c r="D17" s="193"/>
      <c r="E17" s="193"/>
      <c r="F17" s="193"/>
      <c r="G17" s="209"/>
    </row>
    <row r="18" spans="1:7" x14ac:dyDescent="0.25">
      <c r="A18" s="263" t="s">
        <v>317</v>
      </c>
      <c r="B18" s="259">
        <f>+B23</f>
        <v>94971386</v>
      </c>
      <c r="C18" s="180">
        <f t="shared" ref="C18:F18" si="0">+C23</f>
        <v>18293700</v>
      </c>
      <c r="D18" s="180">
        <f t="shared" si="0"/>
        <v>113270210</v>
      </c>
      <c r="E18" s="180">
        <f t="shared" si="0"/>
        <v>113206999</v>
      </c>
      <c r="F18" s="180">
        <f t="shared" si="0"/>
        <v>113206999</v>
      </c>
      <c r="G18" s="233">
        <f>+G23</f>
        <v>63211</v>
      </c>
    </row>
    <row r="19" spans="1:7" x14ac:dyDescent="0.25">
      <c r="A19" s="264" t="s">
        <v>318</v>
      </c>
      <c r="B19" s="258"/>
      <c r="C19" s="193"/>
      <c r="D19" s="193"/>
      <c r="E19" s="193"/>
      <c r="F19" s="193"/>
      <c r="G19" s="209"/>
    </row>
    <row r="20" spans="1:7" x14ac:dyDescent="0.25">
      <c r="A20" s="264" t="s">
        <v>319</v>
      </c>
      <c r="B20" s="258"/>
      <c r="C20" s="193"/>
      <c r="D20" s="193"/>
      <c r="E20" s="193"/>
      <c r="F20" s="193"/>
      <c r="G20" s="209"/>
    </row>
    <row r="21" spans="1:7" x14ac:dyDescent="0.25">
      <c r="A21" s="264" t="s">
        <v>320</v>
      </c>
      <c r="B21" s="258"/>
      <c r="C21" s="193"/>
      <c r="D21" s="193"/>
      <c r="E21" s="193"/>
      <c r="F21" s="193"/>
      <c r="G21" s="209"/>
    </row>
    <row r="22" spans="1:7" x14ac:dyDescent="0.25">
      <c r="A22" s="264" t="s">
        <v>429</v>
      </c>
      <c r="B22" s="258"/>
      <c r="C22" s="193"/>
      <c r="D22" s="193"/>
      <c r="E22" s="193"/>
      <c r="F22" s="193"/>
      <c r="G22" s="209"/>
    </row>
    <row r="23" spans="1:7" ht="15" customHeight="1" x14ac:dyDescent="0.25">
      <c r="A23" s="264" t="s">
        <v>321</v>
      </c>
      <c r="B23" s="260">
        <v>94971386</v>
      </c>
      <c r="C23" s="99">
        <v>18293700</v>
      </c>
      <c r="D23" s="99">
        <v>113270210</v>
      </c>
      <c r="E23" s="99">
        <v>113206999</v>
      </c>
      <c r="F23" s="99">
        <f>+E23</f>
        <v>113206999</v>
      </c>
      <c r="G23" s="233">
        <f>+D23-F23</f>
        <v>63211</v>
      </c>
    </row>
    <row r="24" spans="1:7" ht="15" customHeight="1" x14ac:dyDescent="0.25">
      <c r="A24" s="264" t="s">
        <v>322</v>
      </c>
      <c r="B24" s="258"/>
      <c r="C24" s="193"/>
      <c r="D24" s="193"/>
      <c r="E24" s="193"/>
      <c r="F24" s="193"/>
      <c r="G24" s="209"/>
    </row>
    <row r="25" spans="1:7" ht="15" customHeight="1" x14ac:dyDescent="0.25">
      <c r="A25" s="264" t="s">
        <v>323</v>
      </c>
      <c r="B25" s="258"/>
      <c r="C25" s="193"/>
      <c r="D25" s="193"/>
      <c r="E25" s="193"/>
      <c r="F25" s="193"/>
      <c r="G25" s="209"/>
    </row>
    <row r="26" spans="1:7" x14ac:dyDescent="0.25">
      <c r="A26" s="263" t="s">
        <v>430</v>
      </c>
      <c r="B26" s="258"/>
      <c r="C26" s="193"/>
      <c r="D26" s="193"/>
      <c r="E26" s="193"/>
      <c r="F26" s="193"/>
      <c r="G26" s="209"/>
    </row>
    <row r="27" spans="1:7" x14ac:dyDescent="0.25">
      <c r="A27" s="264" t="s">
        <v>431</v>
      </c>
      <c r="B27" s="258"/>
      <c r="C27" s="193"/>
      <c r="D27" s="193"/>
      <c r="E27" s="193"/>
      <c r="F27" s="193"/>
      <c r="G27" s="209"/>
    </row>
    <row r="28" spans="1:7" x14ac:dyDescent="0.25">
      <c r="A28" s="264" t="s">
        <v>324</v>
      </c>
      <c r="B28" s="258"/>
      <c r="C28" s="193"/>
      <c r="D28" s="193"/>
      <c r="E28" s="193"/>
      <c r="F28" s="193"/>
      <c r="G28" s="209"/>
    </row>
    <row r="29" spans="1:7" ht="18.75" customHeight="1" x14ac:dyDescent="0.25">
      <c r="A29" s="264" t="s">
        <v>325</v>
      </c>
      <c r="B29" s="258"/>
      <c r="C29" s="193"/>
      <c r="D29" s="193"/>
      <c r="E29" s="193"/>
      <c r="F29" s="193"/>
      <c r="G29" s="209"/>
    </row>
    <row r="30" spans="1:7" ht="19.5" customHeight="1" x14ac:dyDescent="0.25">
      <c r="A30" s="264" t="s">
        <v>326</v>
      </c>
      <c r="B30" s="258"/>
      <c r="C30" s="193"/>
      <c r="D30" s="193"/>
      <c r="E30" s="193"/>
      <c r="F30" s="193"/>
      <c r="G30" s="209"/>
    </row>
    <row r="31" spans="1:7" x14ac:dyDescent="0.25">
      <c r="A31" s="264" t="s">
        <v>327</v>
      </c>
      <c r="B31" s="258"/>
      <c r="C31" s="193"/>
      <c r="D31" s="193"/>
      <c r="E31" s="193"/>
      <c r="F31" s="193"/>
      <c r="G31" s="209"/>
    </row>
    <row r="32" spans="1:7" ht="15" customHeight="1" x14ac:dyDescent="0.25">
      <c r="A32" s="264" t="s">
        <v>328</v>
      </c>
      <c r="B32" s="258"/>
      <c r="C32" s="193"/>
      <c r="D32" s="193"/>
      <c r="E32" s="193"/>
      <c r="F32" s="193"/>
      <c r="G32" s="209"/>
    </row>
    <row r="33" spans="1:7" x14ac:dyDescent="0.25">
      <c r="A33" s="264" t="s">
        <v>329</v>
      </c>
      <c r="B33" s="258"/>
      <c r="C33" s="193"/>
      <c r="D33" s="193"/>
      <c r="E33" s="193"/>
      <c r="F33" s="193"/>
      <c r="G33" s="209"/>
    </row>
    <row r="34" spans="1:7" x14ac:dyDescent="0.25">
      <c r="A34" s="264" t="s">
        <v>330</v>
      </c>
      <c r="B34" s="258"/>
      <c r="C34" s="193"/>
      <c r="D34" s="193"/>
      <c r="E34" s="193"/>
      <c r="F34" s="193"/>
      <c r="G34" s="209"/>
    </row>
    <row r="35" spans="1:7" x14ac:dyDescent="0.25">
      <c r="A35" s="264" t="s">
        <v>331</v>
      </c>
      <c r="B35" s="258"/>
      <c r="C35" s="193"/>
      <c r="D35" s="193"/>
      <c r="E35" s="193"/>
      <c r="F35" s="193"/>
      <c r="G35" s="209"/>
    </row>
    <row r="36" spans="1:7" x14ac:dyDescent="0.25">
      <c r="A36" s="265" t="s">
        <v>432</v>
      </c>
      <c r="B36" s="258"/>
      <c r="C36" s="193"/>
      <c r="D36" s="193"/>
      <c r="E36" s="193"/>
      <c r="F36" s="193"/>
      <c r="G36" s="209"/>
    </row>
    <row r="37" spans="1:7" x14ac:dyDescent="0.25">
      <c r="A37" s="264" t="s">
        <v>433</v>
      </c>
      <c r="B37" s="258"/>
      <c r="C37" s="193"/>
      <c r="D37" s="193"/>
      <c r="E37" s="193"/>
      <c r="F37" s="193"/>
      <c r="G37" s="209"/>
    </row>
    <row r="38" spans="1:7" ht="28.5" customHeight="1" x14ac:dyDescent="0.25">
      <c r="A38" s="264" t="s">
        <v>434</v>
      </c>
      <c r="B38" s="258"/>
      <c r="C38" s="193"/>
      <c r="D38" s="193"/>
      <c r="E38" s="193"/>
      <c r="F38" s="193"/>
      <c r="G38" s="209"/>
    </row>
    <row r="39" spans="1:7" x14ac:dyDescent="0.25">
      <c r="A39" s="264" t="s">
        <v>332</v>
      </c>
      <c r="B39" s="258"/>
      <c r="C39" s="193"/>
      <c r="D39" s="193"/>
      <c r="E39" s="193"/>
      <c r="F39" s="193"/>
      <c r="G39" s="209"/>
    </row>
    <row r="40" spans="1:7" x14ac:dyDescent="0.25">
      <c r="A40" s="264" t="s">
        <v>333</v>
      </c>
      <c r="B40" s="258"/>
      <c r="C40" s="193"/>
      <c r="D40" s="193"/>
      <c r="E40" s="193"/>
      <c r="F40" s="193"/>
      <c r="G40" s="209"/>
    </row>
    <row r="41" spans="1:7" x14ac:dyDescent="0.25">
      <c r="A41" s="263" t="s">
        <v>334</v>
      </c>
      <c r="B41" s="258"/>
      <c r="C41" s="193"/>
      <c r="D41" s="193"/>
      <c r="E41" s="193"/>
      <c r="F41" s="193"/>
      <c r="G41" s="209"/>
    </row>
    <row r="42" spans="1:7" x14ac:dyDescent="0.25">
      <c r="A42" s="263" t="s">
        <v>308</v>
      </c>
      <c r="B42" s="258"/>
      <c r="C42" s="193"/>
      <c r="D42" s="193"/>
      <c r="E42" s="193"/>
      <c r="F42" s="193"/>
      <c r="G42" s="209"/>
    </row>
    <row r="43" spans="1:7" x14ac:dyDescent="0.25">
      <c r="A43" s="264" t="s">
        <v>309</v>
      </c>
      <c r="B43" s="258"/>
      <c r="C43" s="193"/>
      <c r="D43" s="193"/>
      <c r="E43" s="193"/>
      <c r="F43" s="193"/>
      <c r="G43" s="209"/>
    </row>
    <row r="44" spans="1:7" x14ac:dyDescent="0.25">
      <c r="A44" s="264" t="s">
        <v>310</v>
      </c>
      <c r="B44" s="258"/>
      <c r="C44" s="193"/>
      <c r="D44" s="193"/>
      <c r="E44" s="193"/>
      <c r="F44" s="193"/>
      <c r="G44" s="209"/>
    </row>
    <row r="45" spans="1:7" x14ac:dyDescent="0.25">
      <c r="A45" s="266" t="s">
        <v>311</v>
      </c>
      <c r="B45" s="258"/>
      <c r="C45" s="193"/>
      <c r="D45" s="193"/>
      <c r="E45" s="193"/>
      <c r="F45" s="193"/>
      <c r="G45" s="209"/>
    </row>
    <row r="46" spans="1:7" ht="15" customHeight="1" x14ac:dyDescent="0.25">
      <c r="A46" s="264" t="s">
        <v>312</v>
      </c>
      <c r="B46" s="258"/>
      <c r="C46" s="193"/>
      <c r="D46" s="193"/>
      <c r="E46" s="193"/>
      <c r="F46" s="193"/>
      <c r="G46" s="209"/>
    </row>
    <row r="47" spans="1:7" x14ac:dyDescent="0.25">
      <c r="A47" s="264" t="s">
        <v>313</v>
      </c>
      <c r="B47" s="258"/>
      <c r="C47" s="193"/>
      <c r="D47" s="193"/>
      <c r="E47" s="193"/>
      <c r="F47" s="193"/>
      <c r="G47" s="209"/>
    </row>
    <row r="48" spans="1:7" x14ac:dyDescent="0.25">
      <c r="A48" s="267" t="s">
        <v>314</v>
      </c>
      <c r="B48" s="258"/>
      <c r="C48" s="193"/>
      <c r="D48" s="193"/>
      <c r="E48" s="193"/>
      <c r="F48" s="193"/>
      <c r="G48" s="209"/>
    </row>
    <row r="49" spans="1:7" x14ac:dyDescent="0.25">
      <c r="A49" s="264" t="s">
        <v>315</v>
      </c>
      <c r="B49" s="258"/>
      <c r="C49" s="193"/>
      <c r="D49" s="193"/>
      <c r="E49" s="193"/>
      <c r="F49" s="193"/>
      <c r="G49" s="209"/>
    </row>
    <row r="50" spans="1:7" x14ac:dyDescent="0.25">
      <c r="A50" s="264" t="s">
        <v>316</v>
      </c>
      <c r="B50" s="258"/>
      <c r="C50" s="193"/>
      <c r="D50" s="193"/>
      <c r="E50" s="193"/>
      <c r="F50" s="193"/>
      <c r="G50" s="209"/>
    </row>
    <row r="51" spans="1:7" x14ac:dyDescent="0.25">
      <c r="A51" s="263" t="s">
        <v>317</v>
      </c>
      <c r="B51" s="258"/>
      <c r="C51" s="193"/>
      <c r="D51" s="193"/>
      <c r="E51" s="193"/>
      <c r="F51" s="193"/>
      <c r="G51" s="209"/>
    </row>
    <row r="52" spans="1:7" ht="15" customHeight="1" x14ac:dyDescent="0.25">
      <c r="A52" s="264" t="s">
        <v>318</v>
      </c>
      <c r="B52" s="258"/>
      <c r="C52" s="193"/>
      <c r="D52" s="193"/>
      <c r="E52" s="193"/>
      <c r="F52" s="193"/>
      <c r="G52" s="209"/>
    </row>
    <row r="53" spans="1:7" x14ac:dyDescent="0.25">
      <c r="A53" s="264" t="s">
        <v>319</v>
      </c>
      <c r="B53" s="258"/>
      <c r="C53" s="193"/>
      <c r="D53" s="193"/>
      <c r="E53" s="193"/>
      <c r="F53" s="193"/>
      <c r="G53" s="209"/>
    </row>
    <row r="54" spans="1:7" x14ac:dyDescent="0.25">
      <c r="A54" s="264" t="s">
        <v>320</v>
      </c>
      <c r="B54" s="258"/>
      <c r="C54" s="193"/>
      <c r="D54" s="193"/>
      <c r="E54" s="193"/>
      <c r="F54" s="193"/>
      <c r="G54" s="209"/>
    </row>
    <row r="55" spans="1:7" x14ac:dyDescent="0.25">
      <c r="A55" s="264" t="s">
        <v>429</v>
      </c>
      <c r="B55" s="258"/>
      <c r="C55" s="193"/>
      <c r="D55" s="193"/>
      <c r="E55" s="193"/>
      <c r="F55" s="193"/>
      <c r="G55" s="209"/>
    </row>
    <row r="56" spans="1:7" x14ac:dyDescent="0.25">
      <c r="A56" s="264" t="s">
        <v>321</v>
      </c>
      <c r="B56" s="258"/>
      <c r="C56" s="193"/>
      <c r="D56" s="193"/>
      <c r="E56" s="193"/>
      <c r="F56" s="193"/>
      <c r="G56" s="209"/>
    </row>
    <row r="57" spans="1:7" ht="15" customHeight="1" x14ac:dyDescent="0.25">
      <c r="A57" s="264" t="s">
        <v>322</v>
      </c>
      <c r="B57" s="258"/>
      <c r="C57" s="193"/>
      <c r="D57" s="193"/>
      <c r="E57" s="193"/>
      <c r="F57" s="193"/>
      <c r="G57" s="209"/>
    </row>
    <row r="58" spans="1:7" ht="15" customHeight="1" x14ac:dyDescent="0.25">
      <c r="A58" s="264" t="s">
        <v>323</v>
      </c>
      <c r="B58" s="258"/>
      <c r="C58" s="193"/>
      <c r="D58" s="193"/>
      <c r="E58" s="193"/>
      <c r="F58" s="193"/>
      <c r="G58" s="209"/>
    </row>
    <row r="59" spans="1:7" x14ac:dyDescent="0.25">
      <c r="A59" s="263" t="s">
        <v>430</v>
      </c>
      <c r="B59" s="258"/>
      <c r="C59" s="193"/>
      <c r="D59" s="193"/>
      <c r="E59" s="193"/>
      <c r="F59" s="193"/>
      <c r="G59" s="209"/>
    </row>
    <row r="60" spans="1:7" x14ac:dyDescent="0.25">
      <c r="A60" s="264" t="s">
        <v>431</v>
      </c>
      <c r="B60" s="258"/>
      <c r="C60" s="193"/>
      <c r="D60" s="193"/>
      <c r="E60" s="193"/>
      <c r="F60" s="193"/>
      <c r="G60" s="209"/>
    </row>
    <row r="61" spans="1:7" x14ac:dyDescent="0.25">
      <c r="A61" s="264" t="s">
        <v>324</v>
      </c>
      <c r="B61" s="258"/>
      <c r="C61" s="193"/>
      <c r="D61" s="193"/>
      <c r="E61" s="193"/>
      <c r="F61" s="193"/>
      <c r="G61" s="209"/>
    </row>
    <row r="62" spans="1:7" x14ac:dyDescent="0.25">
      <c r="A62" s="264" t="s">
        <v>325</v>
      </c>
      <c r="B62" s="258"/>
      <c r="C62" s="193"/>
      <c r="D62" s="193"/>
      <c r="E62" s="193"/>
      <c r="F62" s="193"/>
      <c r="G62" s="209"/>
    </row>
    <row r="63" spans="1:7" x14ac:dyDescent="0.25">
      <c r="A63" s="264" t="s">
        <v>326</v>
      </c>
      <c r="B63" s="258"/>
      <c r="C63" s="193"/>
      <c r="D63" s="193"/>
      <c r="E63" s="193"/>
      <c r="F63" s="193"/>
      <c r="G63" s="209"/>
    </row>
    <row r="64" spans="1:7" x14ac:dyDescent="0.25">
      <c r="A64" s="264" t="s">
        <v>327</v>
      </c>
      <c r="B64" s="258"/>
      <c r="C64" s="193"/>
      <c r="D64" s="193"/>
      <c r="E64" s="193"/>
      <c r="F64" s="193"/>
      <c r="G64" s="209"/>
    </row>
    <row r="65" spans="1:7" ht="15" customHeight="1" x14ac:dyDescent="0.25">
      <c r="A65" s="264" t="s">
        <v>328</v>
      </c>
      <c r="B65" s="258"/>
      <c r="C65" s="193"/>
      <c r="D65" s="193"/>
      <c r="E65" s="193"/>
      <c r="F65" s="193"/>
      <c r="G65" s="209"/>
    </row>
    <row r="66" spans="1:7" x14ac:dyDescent="0.25">
      <c r="A66" s="264" t="s">
        <v>329</v>
      </c>
      <c r="B66" s="258"/>
      <c r="C66" s="193"/>
      <c r="D66" s="193"/>
      <c r="E66" s="193"/>
      <c r="F66" s="193"/>
      <c r="G66" s="209"/>
    </row>
    <row r="67" spans="1:7" x14ac:dyDescent="0.25">
      <c r="A67" s="264" t="s">
        <v>330</v>
      </c>
      <c r="B67" s="258"/>
      <c r="C67" s="193"/>
      <c r="D67" s="193"/>
      <c r="E67" s="193"/>
      <c r="F67" s="193"/>
      <c r="G67" s="209"/>
    </row>
    <row r="68" spans="1:7" x14ac:dyDescent="0.25">
      <c r="A68" s="264" t="s">
        <v>331</v>
      </c>
      <c r="B68" s="258"/>
      <c r="C68" s="193"/>
      <c r="D68" s="193"/>
      <c r="E68" s="193"/>
      <c r="F68" s="193"/>
      <c r="G68" s="209"/>
    </row>
    <row r="69" spans="1:7" x14ac:dyDescent="0.25">
      <c r="A69" s="263" t="s">
        <v>432</v>
      </c>
      <c r="B69" s="258"/>
      <c r="C69" s="193"/>
      <c r="D69" s="193"/>
      <c r="E69" s="193"/>
      <c r="F69" s="193"/>
      <c r="G69" s="209"/>
    </row>
    <row r="70" spans="1:7" x14ac:dyDescent="0.25">
      <c r="A70" s="264" t="s">
        <v>433</v>
      </c>
      <c r="B70" s="258"/>
      <c r="C70" s="193"/>
      <c r="D70" s="193"/>
      <c r="E70" s="193"/>
      <c r="F70" s="193"/>
      <c r="G70" s="209"/>
    </row>
    <row r="71" spans="1:7" ht="26.25" customHeight="1" x14ac:dyDescent="0.25">
      <c r="A71" s="264" t="s">
        <v>434</v>
      </c>
      <c r="B71" s="258"/>
      <c r="C71" s="193"/>
      <c r="D71" s="193"/>
      <c r="E71" s="193"/>
      <c r="F71" s="193"/>
      <c r="G71" s="209"/>
    </row>
    <row r="72" spans="1:7" x14ac:dyDescent="0.25">
      <c r="A72" s="264" t="s">
        <v>332</v>
      </c>
      <c r="B72" s="258"/>
      <c r="C72" s="193"/>
      <c r="D72" s="193"/>
      <c r="E72" s="193"/>
      <c r="F72" s="193"/>
      <c r="G72" s="209"/>
    </row>
    <row r="73" spans="1:7" x14ac:dyDescent="0.25">
      <c r="A73" s="264" t="s">
        <v>333</v>
      </c>
      <c r="B73" s="258"/>
      <c r="C73" s="193"/>
      <c r="D73" s="193"/>
      <c r="E73" s="193"/>
      <c r="F73" s="193"/>
      <c r="G73" s="209"/>
    </row>
    <row r="74" spans="1:7" x14ac:dyDescent="0.25">
      <c r="A74" s="263" t="s">
        <v>299</v>
      </c>
      <c r="B74" s="259">
        <f>+B18</f>
        <v>94971386</v>
      </c>
      <c r="C74" s="180">
        <f t="shared" ref="C74:F74" si="1">+C18</f>
        <v>18293700</v>
      </c>
      <c r="D74" s="180">
        <f t="shared" si="1"/>
        <v>113270210</v>
      </c>
      <c r="E74" s="180">
        <f t="shared" si="1"/>
        <v>113206999</v>
      </c>
      <c r="F74" s="180">
        <f t="shared" si="1"/>
        <v>113206999</v>
      </c>
      <c r="G74" s="233">
        <f>+G18</f>
        <v>63211</v>
      </c>
    </row>
    <row r="75" spans="1:7" ht="6.75" customHeight="1" thickBot="1" x14ac:dyDescent="0.3">
      <c r="A75" s="268"/>
      <c r="B75" s="261"/>
      <c r="C75" s="210"/>
      <c r="D75" s="210"/>
      <c r="E75" s="210"/>
      <c r="F75" s="210"/>
      <c r="G75" s="211"/>
    </row>
    <row r="76" spans="1:7" ht="6.75" customHeight="1" x14ac:dyDescent="0.25">
      <c r="A76" s="40"/>
      <c r="B76" s="43"/>
      <c r="C76" s="43"/>
      <c r="D76" s="43"/>
      <c r="E76" s="43"/>
      <c r="F76" s="43"/>
      <c r="G76" s="43"/>
    </row>
    <row r="77" spans="1:7" ht="6.75" customHeight="1" x14ac:dyDescent="0.25">
      <c r="A77" s="40"/>
      <c r="B77" s="43"/>
      <c r="C77" s="43"/>
      <c r="D77" s="43"/>
      <c r="E77" s="43"/>
      <c r="F77" s="43"/>
      <c r="G77" s="43"/>
    </row>
    <row r="78" spans="1:7" ht="6.75" customHeight="1" x14ac:dyDescent="0.25">
      <c r="A78" s="40"/>
      <c r="B78" s="43"/>
      <c r="C78" s="43"/>
      <c r="D78" s="43"/>
      <c r="E78" s="43"/>
      <c r="F78" s="43"/>
      <c r="G78" s="43"/>
    </row>
    <row r="79" spans="1:7" x14ac:dyDescent="0.25">
      <c r="A79" s="214" t="s">
        <v>451</v>
      </c>
      <c r="C79" s="270" t="s">
        <v>440</v>
      </c>
      <c r="D79" s="270"/>
      <c r="E79" s="270"/>
      <c r="F79" s="270"/>
    </row>
    <row r="80" spans="1:7" x14ac:dyDescent="0.25">
      <c r="A80" s="215" t="s">
        <v>439</v>
      </c>
      <c r="C80" s="301" t="s">
        <v>441</v>
      </c>
      <c r="D80" s="301"/>
      <c r="E80" s="301"/>
      <c r="F80" s="301"/>
    </row>
  </sheetData>
  <mergeCells count="10">
    <mergeCell ref="C79:F79"/>
    <mergeCell ref="C80:F80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topLeftCell="A25" zoomScale="90" zoomScaleNormal="100" zoomScaleSheetLayoutView="90" workbookViewId="0">
      <selection activeCell="F12" sqref="F12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9" x14ac:dyDescent="0.25">
      <c r="A1" s="295" t="s">
        <v>347</v>
      </c>
      <c r="B1" s="308"/>
      <c r="C1" s="308"/>
      <c r="D1" s="308"/>
      <c r="E1" s="308"/>
      <c r="F1" s="308"/>
      <c r="G1" s="296"/>
    </row>
    <row r="2" spans="1:9" x14ac:dyDescent="0.25">
      <c r="A2" s="297" t="s">
        <v>227</v>
      </c>
      <c r="B2" s="275"/>
      <c r="C2" s="275"/>
      <c r="D2" s="275"/>
      <c r="E2" s="275"/>
      <c r="F2" s="275"/>
      <c r="G2" s="298"/>
    </row>
    <row r="3" spans="1:9" x14ac:dyDescent="0.25">
      <c r="A3" s="297" t="s">
        <v>335</v>
      </c>
      <c r="B3" s="275"/>
      <c r="C3" s="275"/>
      <c r="D3" s="275"/>
      <c r="E3" s="275"/>
      <c r="F3" s="275"/>
      <c r="G3" s="298"/>
    </row>
    <row r="4" spans="1:9" x14ac:dyDescent="0.25">
      <c r="A4" s="297" t="s">
        <v>453</v>
      </c>
      <c r="B4" s="275"/>
      <c r="C4" s="275"/>
      <c r="D4" s="275"/>
      <c r="E4" s="275"/>
      <c r="F4" s="275"/>
      <c r="G4" s="298"/>
    </row>
    <row r="5" spans="1:9" ht="15.75" thickBot="1" x14ac:dyDescent="0.3">
      <c r="A5" s="309" t="s">
        <v>1</v>
      </c>
      <c r="B5" s="310"/>
      <c r="C5" s="310"/>
      <c r="D5" s="310"/>
      <c r="E5" s="310"/>
      <c r="F5" s="310"/>
      <c r="G5" s="315"/>
    </row>
    <row r="6" spans="1:9" ht="15.75" thickBot="1" x14ac:dyDescent="0.3">
      <c r="A6" s="299" t="s">
        <v>2</v>
      </c>
      <c r="B6" s="292" t="s">
        <v>228</v>
      </c>
      <c r="C6" s="293"/>
      <c r="D6" s="293"/>
      <c r="E6" s="293"/>
      <c r="F6" s="294"/>
      <c r="G6" s="299" t="s">
        <v>301</v>
      </c>
    </row>
    <row r="7" spans="1:9" ht="24.75" thickBot="1" x14ac:dyDescent="0.3">
      <c r="A7" s="300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300"/>
    </row>
    <row r="8" spans="1:9" ht="18" customHeight="1" x14ac:dyDescent="0.25">
      <c r="A8" s="277" t="s">
        <v>336</v>
      </c>
      <c r="B8" s="344">
        <f t="shared" ref="B8:F8" si="0">+B10+B11</f>
        <v>73752830</v>
      </c>
      <c r="C8" s="344">
        <f t="shared" ref="C8" si="1">+C10+C11</f>
        <v>2725904</v>
      </c>
      <c r="D8" s="342">
        <f t="shared" si="0"/>
        <v>76478734</v>
      </c>
      <c r="E8" s="342">
        <f t="shared" si="0"/>
        <v>76434033</v>
      </c>
      <c r="F8" s="342">
        <f t="shared" si="0"/>
        <v>76434033</v>
      </c>
      <c r="G8" s="342">
        <f>+D8-F8</f>
        <v>44701</v>
      </c>
    </row>
    <row r="9" spans="1:9" x14ac:dyDescent="0.25">
      <c r="A9" s="278"/>
      <c r="B9" s="345"/>
      <c r="C9" s="345"/>
      <c r="D9" s="343"/>
      <c r="E9" s="343"/>
      <c r="F9" s="343"/>
      <c r="G9" s="343"/>
    </row>
    <row r="10" spans="1:9" ht="23.25" customHeight="1" x14ac:dyDescent="0.25">
      <c r="A10" s="186" t="s">
        <v>337</v>
      </c>
      <c r="B10" s="187">
        <v>12160225</v>
      </c>
      <c r="C10" s="269">
        <v>1325102</v>
      </c>
      <c r="D10" s="229">
        <f>+B10+C10</f>
        <v>13485327</v>
      </c>
      <c r="E10" s="187">
        <v>13485327</v>
      </c>
      <c r="F10" s="187">
        <f>+E10</f>
        <v>13485327</v>
      </c>
      <c r="G10" s="61">
        <f>+D10-F10</f>
        <v>0</v>
      </c>
    </row>
    <row r="11" spans="1:9" x14ac:dyDescent="0.25">
      <c r="A11" s="186" t="s">
        <v>338</v>
      </c>
      <c r="B11" s="187">
        <v>61592605</v>
      </c>
      <c r="C11" s="256">
        <v>1400802</v>
      </c>
      <c r="D11" s="187">
        <f>+B11+C11</f>
        <v>62993407</v>
      </c>
      <c r="E11" s="187">
        <v>62948706</v>
      </c>
      <c r="F11" s="187">
        <v>62948706</v>
      </c>
      <c r="G11" s="61">
        <f>+D11-F11</f>
        <v>44701</v>
      </c>
    </row>
    <row r="12" spans="1:9" x14ac:dyDescent="0.25">
      <c r="A12" s="186" t="s">
        <v>339</v>
      </c>
      <c r="B12" s="181"/>
      <c r="C12" s="181"/>
      <c r="D12" s="181"/>
      <c r="E12" s="181"/>
      <c r="F12" s="181"/>
      <c r="G12" s="185"/>
    </row>
    <row r="13" spans="1:9" x14ac:dyDescent="0.25">
      <c r="A13" s="186" t="s">
        <v>340</v>
      </c>
      <c r="B13" s="195"/>
      <c r="C13" s="195"/>
      <c r="D13" s="195"/>
      <c r="E13" s="195"/>
      <c r="F13" s="195"/>
      <c r="G13" s="194"/>
      <c r="I13" s="232"/>
    </row>
    <row r="14" spans="1:9" ht="15" customHeight="1" x14ac:dyDescent="0.25">
      <c r="A14" s="186" t="s">
        <v>341</v>
      </c>
      <c r="B14" s="195"/>
      <c r="C14" s="195"/>
      <c r="D14" s="195"/>
      <c r="E14" s="195"/>
      <c r="F14" s="195"/>
      <c r="G14" s="194"/>
    </row>
    <row r="15" spans="1:9" x14ac:dyDescent="0.25">
      <c r="A15" s="186" t="s">
        <v>342</v>
      </c>
      <c r="B15" s="195"/>
      <c r="C15" s="195"/>
      <c r="D15" s="195"/>
      <c r="E15" s="195"/>
      <c r="F15" s="195"/>
      <c r="G15" s="194"/>
    </row>
    <row r="16" spans="1:9" ht="34.5" customHeight="1" x14ac:dyDescent="0.25">
      <c r="A16" s="186" t="s">
        <v>436</v>
      </c>
      <c r="B16" s="195"/>
      <c r="C16" s="195"/>
      <c r="D16" s="195"/>
      <c r="E16" s="195"/>
      <c r="F16" s="195"/>
      <c r="G16" s="194"/>
    </row>
    <row r="17" spans="1:7" x14ac:dyDescent="0.25">
      <c r="A17" s="186" t="s">
        <v>343</v>
      </c>
      <c r="B17" s="195"/>
      <c r="C17" s="195"/>
      <c r="D17" s="195"/>
      <c r="E17" s="195"/>
      <c r="F17" s="195"/>
      <c r="G17" s="194"/>
    </row>
    <row r="18" spans="1:7" x14ac:dyDescent="0.25">
      <c r="A18" s="186" t="s">
        <v>344</v>
      </c>
      <c r="B18" s="195"/>
      <c r="C18" s="195"/>
      <c r="D18" s="195"/>
      <c r="E18" s="195"/>
      <c r="F18" s="195"/>
      <c r="G18" s="194"/>
    </row>
    <row r="19" spans="1:7" x14ac:dyDescent="0.25">
      <c r="A19" s="186" t="s">
        <v>345</v>
      </c>
      <c r="B19" s="195"/>
      <c r="C19" s="195"/>
      <c r="D19" s="195"/>
      <c r="E19" s="195"/>
      <c r="F19" s="195"/>
      <c r="G19" s="194"/>
    </row>
    <row r="20" spans="1:7" ht="18" customHeight="1" x14ac:dyDescent="0.25">
      <c r="A20" s="176" t="s">
        <v>346</v>
      </c>
      <c r="B20" s="195"/>
      <c r="C20" s="195"/>
      <c r="D20" s="195"/>
      <c r="E20" s="195"/>
      <c r="F20" s="195"/>
      <c r="G20" s="194"/>
    </row>
    <row r="21" spans="1:7" ht="25.5" customHeight="1" x14ac:dyDescent="0.25">
      <c r="A21" s="186" t="s">
        <v>337</v>
      </c>
      <c r="B21" s="195"/>
      <c r="C21" s="195"/>
      <c r="D21" s="195"/>
      <c r="E21" s="195"/>
      <c r="F21" s="195"/>
      <c r="G21" s="194"/>
    </row>
    <row r="22" spans="1:7" x14ac:dyDescent="0.25">
      <c r="A22" s="186" t="s">
        <v>338</v>
      </c>
      <c r="B22" s="195"/>
      <c r="C22" s="195"/>
      <c r="D22" s="195"/>
      <c r="E22" s="195"/>
      <c r="F22" s="195"/>
      <c r="G22" s="194"/>
    </row>
    <row r="23" spans="1:7" x14ac:dyDescent="0.25">
      <c r="A23" s="186" t="s">
        <v>339</v>
      </c>
      <c r="B23" s="195"/>
      <c r="C23" s="195"/>
      <c r="D23" s="195"/>
      <c r="E23" s="195"/>
      <c r="F23" s="195"/>
      <c r="G23" s="194"/>
    </row>
    <row r="24" spans="1:7" x14ac:dyDescent="0.25">
      <c r="A24" s="186" t="s">
        <v>340</v>
      </c>
      <c r="B24" s="195"/>
      <c r="C24" s="195"/>
      <c r="D24" s="195"/>
      <c r="E24" s="195"/>
      <c r="F24" s="195"/>
      <c r="G24" s="194"/>
    </row>
    <row r="25" spans="1:7" ht="15" customHeight="1" x14ac:dyDescent="0.25">
      <c r="A25" s="186" t="s">
        <v>341</v>
      </c>
      <c r="B25" s="195"/>
      <c r="C25" s="195"/>
      <c r="D25" s="195"/>
      <c r="E25" s="195"/>
      <c r="F25" s="195"/>
      <c r="G25" s="194"/>
    </row>
    <row r="26" spans="1:7" x14ac:dyDescent="0.25">
      <c r="A26" s="186" t="s">
        <v>342</v>
      </c>
      <c r="B26" s="195"/>
      <c r="C26" s="195"/>
      <c r="D26" s="195"/>
      <c r="E26" s="195"/>
      <c r="F26" s="195"/>
      <c r="G26" s="194"/>
    </row>
    <row r="27" spans="1:7" ht="34.5" customHeight="1" x14ac:dyDescent="0.25">
      <c r="A27" s="186" t="s">
        <v>436</v>
      </c>
      <c r="B27" s="195"/>
      <c r="C27" s="195"/>
      <c r="D27" s="195"/>
      <c r="E27" s="195"/>
      <c r="F27" s="195"/>
      <c r="G27" s="194"/>
    </row>
    <row r="28" spans="1:7" x14ac:dyDescent="0.25">
      <c r="A28" s="184" t="s">
        <v>343</v>
      </c>
      <c r="B28" s="195"/>
      <c r="C28" s="195"/>
      <c r="D28" s="195"/>
      <c r="E28" s="195"/>
      <c r="F28" s="195"/>
      <c r="G28" s="194"/>
    </row>
    <row r="29" spans="1:7" x14ac:dyDescent="0.25">
      <c r="A29" s="184" t="s">
        <v>344</v>
      </c>
      <c r="B29" s="195"/>
      <c r="C29" s="195"/>
      <c r="D29" s="195"/>
      <c r="E29" s="195"/>
      <c r="F29" s="195"/>
      <c r="G29" s="194"/>
    </row>
    <row r="30" spans="1:7" x14ac:dyDescent="0.25">
      <c r="A30" s="184" t="s">
        <v>345</v>
      </c>
      <c r="B30" s="195"/>
      <c r="C30" s="195"/>
      <c r="D30" s="195"/>
      <c r="E30" s="195"/>
      <c r="F30" s="195"/>
      <c r="G30" s="194"/>
    </row>
    <row r="31" spans="1:7" ht="26.25" customHeight="1" x14ac:dyDescent="0.25">
      <c r="A31" s="182" t="s">
        <v>437</v>
      </c>
      <c r="B31" s="183">
        <f>+B8</f>
        <v>73752830</v>
      </c>
      <c r="C31" s="183">
        <f t="shared" ref="C31:F31" si="2">+C8</f>
        <v>2725904</v>
      </c>
      <c r="D31" s="183">
        <f t="shared" si="2"/>
        <v>76478734</v>
      </c>
      <c r="E31" s="183">
        <f t="shared" si="2"/>
        <v>76434033</v>
      </c>
      <c r="F31" s="183">
        <f t="shared" si="2"/>
        <v>76434033</v>
      </c>
      <c r="G31" s="343">
        <f>+G8</f>
        <v>44701</v>
      </c>
    </row>
    <row r="32" spans="1:7" x14ac:dyDescent="0.25">
      <c r="A32" s="182"/>
      <c r="B32" s="181"/>
      <c r="C32" s="181"/>
      <c r="D32" s="181"/>
      <c r="E32" s="181"/>
      <c r="F32" s="181"/>
      <c r="G32" s="343"/>
    </row>
    <row r="33" spans="1:7" x14ac:dyDescent="0.25">
      <c r="A33" s="345"/>
      <c r="B33" s="345"/>
      <c r="C33" s="345"/>
      <c r="D33" s="345"/>
      <c r="E33" s="345"/>
      <c r="F33" s="345"/>
      <c r="G33" s="345"/>
    </row>
    <row r="34" spans="1:7" ht="15.75" thickBot="1" x14ac:dyDescent="0.3">
      <c r="A34" s="346"/>
      <c r="B34" s="346"/>
      <c r="C34" s="346"/>
      <c r="D34" s="346"/>
      <c r="E34" s="346"/>
      <c r="F34" s="346"/>
      <c r="G34" s="346"/>
    </row>
    <row r="44" spans="1:7" x14ac:dyDescent="0.25">
      <c r="A44" s="301" t="s">
        <v>450</v>
      </c>
      <c r="B44" s="301"/>
      <c r="C44" s="301"/>
      <c r="D44" s="301" t="s">
        <v>440</v>
      </c>
      <c r="E44" s="301"/>
      <c r="F44" s="301"/>
    </row>
    <row r="45" spans="1:7" x14ac:dyDescent="0.25">
      <c r="A45" s="301" t="s">
        <v>439</v>
      </c>
      <c r="B45" s="301"/>
      <c r="C45" s="301"/>
      <c r="D45" s="301" t="s">
        <v>441</v>
      </c>
      <c r="E45" s="301"/>
      <c r="F45" s="301"/>
    </row>
  </sheetData>
  <mergeCells count="27"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  <mergeCell ref="A1:G1"/>
    <mergeCell ref="A2:G2"/>
    <mergeCell ref="A3:G3"/>
    <mergeCell ref="A4:G4"/>
    <mergeCell ref="A5:G5"/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</cp:lastModifiedBy>
  <cp:lastPrinted>2019-01-02T21:53:26Z</cp:lastPrinted>
  <dcterms:created xsi:type="dcterms:W3CDTF">2016-11-22T20:27:11Z</dcterms:created>
  <dcterms:modified xsi:type="dcterms:W3CDTF">2019-01-22T17:56:23Z</dcterms:modified>
</cp:coreProperties>
</file>