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0.-EJERCICIO 2018\1.-Cuenta Publica\1.-EJECUTIVO 2018\CD OPD's ARMONIZADA\AUTONOMOS\ITE\"/>
    </mc:Choice>
  </mc:AlternateContent>
  <bookViews>
    <workbookView xWindow="0" yWindow="0" windowWidth="15270" windowHeight="4755" activeTab="8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6a" sheetId="6" r:id="rId6"/>
    <sheet name="6b" sheetId="7" r:id="rId7"/>
    <sheet name="6c" sheetId="8" r:id="rId8"/>
    <sheet name="6d" sheetId="9" r:id="rId9"/>
    <sheet name="Hoja10" sheetId="10" r:id="rId10"/>
    <sheet name="Hoja11" sheetId="11" r:id="rId11"/>
    <sheet name="Hoja12" sheetId="12" r:id="rId12"/>
    <sheet name="Hoja13" sheetId="13" r:id="rId13"/>
    <sheet name="Hoja14" sheetId="14" r:id="rId14"/>
  </sheets>
  <definedNames>
    <definedName name="_xlnm.Print_Area" localSheetId="6">'6b'!$A$1:$G$36</definedName>
    <definedName name="_xlnm.Print_Area" localSheetId="8">'6d'!$A$1:$G$43</definedName>
    <definedName name="_xlnm.Print_Area" localSheetId="0">Hoja1!$A$1:$G$89</definedName>
    <definedName name="_xlnm.Print_Area" localSheetId="1">Hoja2!$A$1:$I$47</definedName>
    <definedName name="_xlnm.Print_Area" localSheetId="3">Hoja4!$A$1:$G$88</definedName>
    <definedName name="_xlnm.Print_Area" localSheetId="4">Hoja5!$A$1:$I$91</definedName>
    <definedName name="_xlnm.Print_Titles" localSheetId="5">'6a'!$1:$7</definedName>
    <definedName name="_xlnm.Print_Titles" localSheetId="6">'6b'!$1:$7</definedName>
    <definedName name="_xlnm.Print_Titles" localSheetId="7">'6c'!$1:$7</definedName>
    <definedName name="_xlnm.Print_Titles" localSheetId="8">'6d'!$1:$7</definedName>
    <definedName name="_xlnm.Print_Titles" localSheetId="0">Hoja1!$1:$5</definedName>
    <definedName name="_xlnm.Print_Titles" localSheetId="4">Hoja5!$1:$7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6" l="1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H74" i="6" s="1"/>
  <c r="E73" i="6"/>
  <c r="E72" i="6"/>
  <c r="H72" i="6" s="1"/>
  <c r="E71" i="6"/>
  <c r="H71" i="6" s="1"/>
  <c r="E70" i="6"/>
  <c r="H70" i="6" s="1"/>
  <c r="E69" i="6"/>
  <c r="F69" i="6" s="1"/>
  <c r="G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5" i="6"/>
  <c r="E55" i="6"/>
  <c r="H54" i="6"/>
  <c r="E54" i="6"/>
  <c r="H53" i="6"/>
  <c r="G53" i="6"/>
  <c r="E53" i="6"/>
  <c r="E52" i="6"/>
  <c r="H52" i="6" s="1"/>
  <c r="H51" i="6"/>
  <c r="G51" i="6"/>
  <c r="E51" i="6"/>
  <c r="H50" i="6"/>
  <c r="E50" i="6"/>
  <c r="G49" i="6"/>
  <c r="E49" i="6"/>
  <c r="H49" i="6" s="1"/>
  <c r="H48" i="6"/>
  <c r="G48" i="6"/>
  <c r="G47" i="6"/>
  <c r="F47" i="6"/>
  <c r="D47" i="6"/>
  <c r="C47" i="6"/>
  <c r="H46" i="6"/>
  <c r="E46" i="6"/>
  <c r="E45" i="6"/>
  <c r="H45" i="6" s="1"/>
  <c r="H44" i="6"/>
  <c r="E44" i="6"/>
  <c r="E43" i="6"/>
  <c r="H43" i="6" s="1"/>
  <c r="H42" i="6"/>
  <c r="E42" i="6"/>
  <c r="E41" i="6"/>
  <c r="H41" i="6" s="1"/>
  <c r="H40" i="6"/>
  <c r="E40" i="6"/>
  <c r="E39" i="6"/>
  <c r="E37" i="6" s="1"/>
  <c r="H38" i="6"/>
  <c r="E38" i="6"/>
  <c r="G37" i="6"/>
  <c r="F37" i="6"/>
  <c r="D37" i="6"/>
  <c r="D81" i="6" s="1"/>
  <c r="C37" i="6"/>
  <c r="C81" i="6" s="1"/>
  <c r="H36" i="6"/>
  <c r="E36" i="6"/>
  <c r="E35" i="6"/>
  <c r="H35" i="6" s="1"/>
  <c r="H34" i="6"/>
  <c r="E34" i="6"/>
  <c r="E33" i="6"/>
  <c r="H33" i="6" s="1"/>
  <c r="H32" i="6"/>
  <c r="E32" i="6"/>
  <c r="G31" i="6"/>
  <c r="G27" i="6" s="1"/>
  <c r="E31" i="6"/>
  <c r="H31" i="6" s="1"/>
  <c r="H30" i="6"/>
  <c r="E30" i="6"/>
  <c r="H29" i="6"/>
  <c r="E29" i="6"/>
  <c r="E27" i="6" s="1"/>
  <c r="H27" i="6" s="1"/>
  <c r="H28" i="6"/>
  <c r="E28" i="6"/>
  <c r="F27" i="6"/>
  <c r="D27" i="6"/>
  <c r="C27" i="6"/>
  <c r="H26" i="6"/>
  <c r="E26" i="6"/>
  <c r="H25" i="6"/>
  <c r="G25" i="6"/>
  <c r="F25" i="6"/>
  <c r="E25" i="6"/>
  <c r="H24" i="6"/>
  <c r="G24" i="6"/>
  <c r="E24" i="6"/>
  <c r="E23" i="6"/>
  <c r="H23" i="6" s="1"/>
  <c r="E22" i="6"/>
  <c r="H21" i="6"/>
  <c r="E21" i="6"/>
  <c r="E20" i="6"/>
  <c r="H20" i="6" s="1"/>
  <c r="H19" i="6"/>
  <c r="E19" i="6"/>
  <c r="E18" i="6"/>
  <c r="H18" i="6" s="1"/>
  <c r="E17" i="6"/>
  <c r="D17" i="6"/>
  <c r="C17" i="6"/>
  <c r="G16" i="6"/>
  <c r="E16" i="6"/>
  <c r="H16" i="6" s="1"/>
  <c r="F15" i="6"/>
  <c r="F9" i="6" s="1"/>
  <c r="E15" i="6"/>
  <c r="H15" i="6" s="1"/>
  <c r="H14" i="6"/>
  <c r="E14" i="6"/>
  <c r="H13" i="6"/>
  <c r="E13" i="6"/>
  <c r="H12" i="6"/>
  <c r="E12" i="6"/>
  <c r="H11" i="6"/>
  <c r="E11" i="6"/>
  <c r="E9" i="6" s="1"/>
  <c r="H10" i="6"/>
  <c r="E10" i="6"/>
  <c r="D9" i="6"/>
  <c r="C9" i="6"/>
  <c r="A4" i="9"/>
  <c r="A4" i="8"/>
  <c r="A4" i="7"/>
  <c r="A4" i="6"/>
  <c r="A3" i="5"/>
  <c r="A3" i="4"/>
  <c r="A3" i="3"/>
  <c r="A3" i="2"/>
  <c r="G67" i="1"/>
  <c r="G62" i="1"/>
  <c r="G78" i="1" s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H9" i="6" l="1"/>
  <c r="H37" i="6"/>
  <c r="H47" i="6"/>
  <c r="G15" i="6"/>
  <c r="G9" i="6" s="1"/>
  <c r="F22" i="6"/>
  <c r="H39" i="6"/>
  <c r="H69" i="6"/>
  <c r="F73" i="6"/>
  <c r="H73" i="6" s="1"/>
  <c r="E47" i="6"/>
  <c r="E81" i="6" s="1"/>
  <c r="G73" i="6"/>
  <c r="G46" i="1"/>
  <c r="C46" i="1"/>
  <c r="G58" i="1"/>
  <c r="G80" i="1" s="1"/>
  <c r="C61" i="1"/>
  <c r="G22" i="6" l="1"/>
  <c r="G17" i="6" s="1"/>
  <c r="G81" i="6" s="1"/>
  <c r="F17" i="6"/>
  <c r="F81" i="6" s="1"/>
  <c r="H22" i="6"/>
  <c r="H17" i="6" s="1"/>
  <c r="H81" i="6"/>
  <c r="G10" i="8"/>
  <c r="F10" i="8"/>
  <c r="D10" i="8"/>
  <c r="F17" i="5"/>
  <c r="H13" i="5"/>
  <c r="F8" i="1" l="1"/>
  <c r="F30" i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D11" i="7"/>
  <c r="G11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H14" i="5"/>
  <c r="F8" i="4"/>
  <c r="D9" i="8" l="1"/>
  <c r="F9" i="8"/>
  <c r="G9" i="8"/>
  <c r="B8" i="7" l="1"/>
  <c r="C8" i="7"/>
  <c r="E27" i="13" l="1"/>
  <c r="F27" i="13"/>
  <c r="C5" i="13"/>
  <c r="C27" i="13" s="1"/>
  <c r="D5" i="13"/>
  <c r="D27" i="13" s="1"/>
  <c r="E5" i="13"/>
  <c r="F5" i="13"/>
  <c r="G5" i="13"/>
  <c r="G27" i="13" s="1"/>
  <c r="B5" i="13"/>
  <c r="B27" i="13" s="1"/>
  <c r="C30" i="12" l="1"/>
  <c r="D30" i="12"/>
  <c r="E30" i="12"/>
  <c r="B30" i="12"/>
  <c r="G6" i="12"/>
  <c r="G30" i="12" s="1"/>
  <c r="F6" i="12"/>
  <c r="F30" i="12" s="1"/>
  <c r="C26" i="7"/>
  <c r="B26" i="7"/>
  <c r="C8" i="9"/>
  <c r="C31" i="9" s="1"/>
  <c r="D8" i="9"/>
  <c r="D31" i="9" s="1"/>
  <c r="E8" i="9"/>
  <c r="E31" i="9" s="1"/>
  <c r="F8" i="9"/>
  <c r="F31" i="9" s="1"/>
  <c r="B8" i="9"/>
  <c r="B31" i="9" s="1"/>
  <c r="G9" i="9"/>
  <c r="G8" i="9" s="1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D43" i="5"/>
  <c r="D73" i="5" s="1"/>
  <c r="I19" i="5"/>
  <c r="I17" i="5"/>
  <c r="H73" i="5" l="1"/>
  <c r="D8" i="7"/>
  <c r="D26" i="7" s="1"/>
  <c r="I16" i="5"/>
  <c r="I14" i="5"/>
  <c r="I13" i="5"/>
  <c r="I43" i="5" l="1"/>
  <c r="I73" i="5" s="1"/>
  <c r="F8" i="7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D45" i="4" s="1"/>
  <c r="E41" i="4"/>
  <c r="E45" i="4" s="1"/>
  <c r="F41" i="4"/>
  <c r="D41" i="4"/>
  <c r="E17" i="4"/>
  <c r="F17" i="4"/>
  <c r="D17" i="4"/>
  <c r="E13" i="4"/>
  <c r="F13" i="4"/>
  <c r="D13" i="4"/>
  <c r="E8" i="4"/>
  <c r="D8" i="4"/>
  <c r="D19" i="2"/>
  <c r="E19" i="2"/>
  <c r="F19" i="2"/>
  <c r="H19" i="2"/>
  <c r="I19" i="2"/>
  <c r="C19" i="2"/>
  <c r="G19" i="2"/>
  <c r="D60" i="4" l="1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21" i="4"/>
  <c r="D22" i="4" s="1"/>
  <c r="D23" i="4" s="1"/>
  <c r="D32" i="4" s="1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C82" i="8"/>
  <c r="C9" i="8"/>
  <c r="E10" i="8"/>
  <c r="H10" i="8" s="1"/>
  <c r="E82" i="8" l="1"/>
  <c r="E9" i="8"/>
  <c r="F80" i="1"/>
  <c r="H9" i="8"/>
  <c r="H82" i="8"/>
</calcChain>
</file>

<file path=xl/sharedStrings.xml><?xml version="1.0" encoding="utf-8"?>
<sst xmlns="http://schemas.openxmlformats.org/spreadsheetml/2006/main" count="878" uniqueCount="636">
  <si>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</si>
  <si>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</si>
  <si>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</si>
  <si>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</si>
  <si>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</si>
  <si>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</si>
  <si>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</si>
  <si>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</si>
  <si>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</si>
  <si>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</si>
  <si>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</si>
  <si>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</si>
  <si>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</si>
  <si>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</si>
  <si>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</si>
  <si>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</si>
  <si>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</si>
  <si>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</si>
  <si>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</si>
  <si>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</si>
  <si>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</si>
  <si>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</si>
  <si>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</si>
  <si>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</si>
  <si>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</si>
  <si>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</si>
  <si>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</si>
  <si>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</si>
  <si>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</si>
  <si>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</si>
  <si>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</si>
  <si>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</si>
  <si>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</si>
  <si>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</si>
  <si>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</si>
  <si>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</si>
  <si>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</si>
  <si>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</si>
  <si>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</si>
  <si>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</si>
  <si>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</si>
  <si>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</si>
  <si>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</si>
  <si>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</si>
  <si>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</si>
  <si>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</si>
  <si>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</si>
  <si>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</si>
  <si>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</si>
  <si>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</si>
  <si>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</si>
  <si>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</si>
  <si>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</si>
  <si>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</si>
  <si>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</si>
  <si>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</si>
  <si>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</si>
  <si>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</si>
  <si>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</si>
  <si>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</si>
  <si>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</si>
  <si>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</si>
  <si>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</si>
  <si>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</si>
  <si>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</si>
  <si>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</si>
  <si>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</si>
  <si>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</si>
  <si>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</si>
  <si>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</si>
  <si>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</si>
  <si>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</si>
  <si>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</si>
  <si>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</si>
  <si>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</si>
  <si>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</si>
  <si>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</si>
  <si>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</si>
  <si>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</si>
  <si>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</si>
  <si>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</si>
  <si>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</si>
  <si>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</si>
  <si>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</si>
  <si>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</si>
  <si>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</si>
  <si>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</si>
  <si>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</si>
  <si>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</si>
  <si>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</si>
  <si>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</si>
  <si>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</si>
  <si>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</si>
  <si>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</si>
  <si>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</si>
  <si>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</si>
  <si>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</si>
  <si>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</si>
  <si>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</si>
  <si>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</si>
  <si>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</si>
  <si>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</si>
  <si>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</si>
  <si>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</si>
  <si>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</si>
  <si>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</si>
  <si>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</si>
  <si>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</si>
  <si>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</si>
  <si>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</si>
  <si>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</si>
  <si>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</si>
  <si>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</si>
  <si>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</si>
  <si>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</si>
  <si>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</si>
  <si>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</si>
  <si>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</si>
  <si>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</si>
  <si>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</si>
  <si>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</si>
  <si>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</si>
  <si>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</si>
  <si>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</si>
  <si>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</si>
  <si>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</si>
  <si>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</si>
  <si>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</si>
  <si>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</si>
  <si>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</si>
  <si>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</si>
  <si>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</si>
  <si>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</si>
  <si>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</si>
  <si>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</si>
  <si>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</si>
  <si>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</si>
  <si>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</si>
  <si>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</si>
  <si>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</si>
  <si>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</si>
  <si>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</si>
  <si>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</si>
  <si>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</si>
  <si>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</si>
  <si>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</si>
  <si>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</si>
  <si>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</si>
  <si>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</si>
  <si>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</si>
  <si>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</si>
  <si>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</si>
  <si>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</si>
  <si>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</si>
  <si>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</si>
  <si>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</si>
  <si>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</si>
  <si>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</si>
  <si>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</si>
  <si>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</si>
  <si>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</si>
  <si>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</si>
  <si>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</si>
  <si>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</si>
  <si>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</si>
  <si>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</si>
  <si>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</si>
  <si>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</si>
  <si>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</si>
  <si>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</si>
  <si>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</si>
  <si>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</si>
  <si>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</si>
  <si>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</si>
  <si>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</si>
  <si>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</si>
  <si>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</si>
  <si>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</si>
  <si>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</si>
  <si>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</si>
  <si>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</si>
  <si>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</si>
  <si>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</si>
  <si>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</si>
  <si>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</si>
  <si>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</si>
  <si>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</si>
  <si>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</si>
  <si>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</si>
  <si>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</si>
  <si>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</si>
  <si>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</si>
  <si>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</si>
  <si>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</si>
  <si>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</si>
  <si>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</si>
  <si>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</si>
  <si>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</si>
  <si>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</si>
  <si>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</si>
  <si>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</si>
  <si>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</si>
  <si>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</si>
  <si>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</si>
  <si>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</si>
  <si>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</si>
  <si>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</si>
  <si>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</si>
  <si>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</si>
  <si>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</si>
  <si>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</si>
  <si>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</si>
  <si>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</si>
  <si>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</si>
  <si>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</si>
  <si>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</si>
  <si>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</si>
  <si>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</si>
  <si>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</si>
  <si>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</si>
  <si>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</si>
  <si>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</si>
  <si>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</si>
  <si>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</si>
  <si>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</si>
  <si>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</si>
  <si>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</si>
  <si>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</si>
  <si>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</si>
  <si>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</si>
  <si>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</si>
  <si>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</si>
  <si>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</si>
  <si>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</si>
  <si>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</si>
  <si>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</si>
  <si>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</si>
  <si>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</si>
  <si>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</si>
  <si>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</si>
  <si>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</si>
  <si>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</si>
  <si>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</si>
  <si>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</si>
  <si>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</si>
  <si>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</si>
  <si>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</si>
  <si>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</si>
  <si>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</si>
  <si>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</si>
  <si>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</si>
  <si>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</si>
  <si>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</si>
  <si>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</si>
  <si>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</si>
  <si>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</si>
  <si>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</si>
  <si>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</si>
  <si>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</si>
  <si>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</si>
  <si>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</si>
  <si>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</si>
  <si>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</si>
  <si>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</si>
  <si>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</si>
  <si>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</si>
  <si>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</si>
  <si>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</si>
  <si>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</si>
  <si>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</si>
  <si>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</si>
  <si>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</si>
  <si>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</si>
  <si>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</si>
  <si>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</si>
  <si>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</si>
  <si>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</si>
  <si>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</si>
  <si>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</si>
  <si>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</si>
  <si>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</si>
  <si>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</si>
  <si>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</si>
  <si>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</si>
  <si>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</si>
  <si>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</si>
  <si>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</si>
  <si>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</si>
  <si>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</si>
  <si>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</si>
  <si>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</si>
  <si>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</si>
  <si>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</si>
  <si>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</si>
  <si>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</si>
  <si>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</si>
  <si>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</si>
  <si>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</si>
  <si>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</si>
  <si>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</si>
  <si>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</si>
  <si>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</si>
  <si>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</si>
  <si>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</si>
  <si>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</si>
  <si>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</si>
  <si>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</si>
  <si>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</si>
  <si>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</si>
  <si>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</si>
  <si>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</si>
  <si>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</si>
  <si>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</si>
  <si>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</si>
  <si>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</si>
  <si>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</si>
  <si>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</si>
  <si>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</si>
  <si>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</si>
  <si>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</si>
  <si>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</si>
  <si>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</si>
  <si>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</si>
  <si>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</si>
  <si>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</si>
  <si>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</si>
  <si>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</si>
  <si>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</si>
  <si>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</si>
  <si>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</si>
  <si>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</si>
  <si>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</si>
  <si>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</si>
  <si>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</si>
  <si>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</si>
  <si>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</si>
  <si>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</si>
  <si>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</si>
  <si>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</si>
  <si>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</si>
  <si>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</si>
  <si>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</si>
  <si>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</si>
  <si>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</si>
  <si>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</si>
  <si>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</si>
  <si>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</si>
  <si>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</si>
  <si>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</si>
  <si>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</si>
  <si>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</si>
  <si>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</si>
  <si>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</si>
  <si>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</si>
  <si>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</si>
  <si>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</si>
  <si>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</si>
  <si>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</si>
  <si>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</si>
  <si>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</si>
  <si>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</si>
  <si>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</si>
  <si>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</si>
  <si>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</si>
  <si>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</si>
  <si>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</si>
  <si>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</si>
  <si>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</si>
  <si>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</si>
  <si>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</si>
  <si>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</si>
  <si>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</si>
  <si>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</si>
  <si>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</si>
  <si>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</si>
  <si>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</si>
  <si>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</si>
  <si>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</si>
  <si>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</si>
  <si>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</si>
  <si>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</si>
  <si>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</si>
  <si>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</si>
  <si>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</si>
  <si>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</si>
  <si>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</si>
  <si>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</si>
  <si>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</si>
  <si>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</si>
  <si>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</si>
  <si>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</si>
  <si>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</si>
  <si>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</si>
  <si>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</si>
  <si>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</si>
  <si>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</si>
  <si>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</si>
  <si>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</si>
  <si>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</si>
  <si>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</si>
  <si>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</si>
  <si>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</si>
  <si>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</si>
  <si>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</si>
  <si>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</si>
  <si>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</si>
  <si>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</si>
  <si>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</si>
  <si>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</si>
  <si>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</si>
  <si>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</si>
  <si>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</si>
  <si>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</si>
  <si>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</si>
  <si>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</si>
  <si>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</si>
  <si>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</si>
  <si>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</si>
  <si>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</si>
  <si>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</si>
  <si>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</si>
  <si>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</si>
  <si>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</si>
  <si>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</si>
  <si>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</si>
  <si>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</si>
  <si>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</si>
  <si>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</si>
  <si>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</si>
  <si>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</si>
  <si>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</si>
  <si>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</si>
  <si>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</si>
  <si>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</si>
  <si>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</si>
  <si>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</si>
  <si>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</si>
  <si>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</si>
  <si>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</si>
  <si>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</si>
  <si>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</si>
  <si>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</si>
  <si>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</si>
  <si>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</si>
  <si>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</si>
  <si>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</si>
  <si>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</si>
  <si>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</si>
  <si>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</si>
  <si>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</si>
  <si>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</si>
  <si>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</si>
  <si>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</si>
  <si>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</si>
  <si>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</si>
  <si>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</si>
  <si>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</si>
  <si>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</si>
  <si>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</si>
  <si>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</si>
  <si>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</si>
  <si>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</si>
  <si>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</si>
  <si>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</si>
  <si>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</si>
  <si>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</si>
  <si>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</si>
  <si>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</si>
  <si>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</si>
  <si>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</si>
  <si>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</si>
  <si>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</si>
  <si>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</si>
  <si>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</si>
  <si>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</si>
  <si>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</si>
  <si>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</si>
  <si>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</si>
  <si>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</si>
  <si>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</si>
  <si>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</si>
  <si>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</si>
  <si>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</si>
  <si>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</si>
  <si>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</si>
  <si>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</si>
  <si>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</si>
  <si>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</si>
  <si>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</si>
  <si>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</si>
  <si>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</si>
  <si>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</si>
  <si>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</si>
  <si>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</si>
  <si>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</si>
  <si>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</si>
  <si>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</si>
  <si>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</si>
  <si>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</si>
  <si>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</si>
  <si>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</si>
  <si>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</si>
  <si>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</si>
  <si>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</si>
  <si>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</si>
  <si>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</si>
  <si>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</si>
  <si>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</si>
  <si>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</si>
  <si>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</si>
  <si>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</si>
  <si>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</si>
  <si>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</si>
  <si>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</si>
  <si>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</si>
  <si>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</si>
  <si>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</si>
  <si>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</si>
  <si>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</si>
  <si>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</si>
  <si>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</si>
  <si>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</si>
  <si>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</si>
  <si>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</si>
  <si>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</si>
  <si>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</si>
  <si>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</si>
  <si>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</si>
  <si>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</si>
  <si>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Mtra. Elizabeth Piedras Martinez</t>
  </si>
  <si>
    <t>C.P. Janeth Miriam Romano Torres</t>
  </si>
  <si>
    <t>Consejera Presidenta</t>
  </si>
  <si>
    <t>Directora Administrativa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</si>
  <si>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</si>
  <si>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</si>
  <si>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</si>
  <si>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</si>
  <si>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</si>
  <si>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</si>
  <si>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</si>
  <si>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</si>
  <si>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</si>
  <si>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</si>
  <si>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</si>
  <si>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</si>
  <si>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</si>
  <si>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</si>
  <si>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</si>
  <si>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</si>
  <si>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</si>
  <si>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</si>
  <si>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</si>
  <si>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</si>
  <si>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</si>
  <si>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</si>
  <si>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</si>
  <si>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</si>
  <si>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</si>
  <si>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</si>
  <si>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</si>
  <si>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</si>
  <si>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</si>
  <si>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</si>
  <si>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</si>
  <si>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</si>
  <si>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</si>
  <si>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</si>
  <si>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</si>
  <si>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</si>
  <si>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</si>
  <si>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</si>
  <si>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</si>
  <si>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</si>
  <si>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</si>
  <si>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</si>
  <si>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</si>
  <si>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</si>
  <si>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</si>
  <si>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</si>
  <si>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</si>
  <si>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</si>
  <si>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</si>
  <si>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</si>
  <si>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</si>
  <si>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</si>
  <si>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</si>
  <si>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</si>
  <si>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</si>
  <si>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</si>
  <si>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</si>
  <si>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</si>
  <si>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</si>
  <si>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</si>
  <si>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</si>
  <si>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</si>
  <si>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</si>
  <si>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</si>
  <si>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</si>
  <si>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</si>
  <si>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</si>
  <si>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</si>
  <si>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</si>
  <si>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</si>
  <si>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</si>
  <si>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</si>
  <si>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Año del Ejercicio Vigente 2016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</si>
  <si>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</si>
  <si>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</si>
  <si>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</si>
  <si>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</si>
  <si>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</si>
  <si>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</si>
  <si>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</si>
  <si>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</si>
  <si>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</si>
  <si>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</si>
  <si>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</si>
  <si>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</si>
  <si>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</si>
  <si>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</si>
  <si>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</si>
  <si>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</si>
  <si>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</si>
  <si>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t>Monto pagado de la inversión al 31 de diciembre de 2016</t>
  </si>
  <si>
    <t>Monto pagado de la inversión actualizado al 31 de diciembre 2016</t>
  </si>
  <si>
    <t>Saldo pendiente por pagar de la inversión al 31 de diciembre de 2016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</si>
  <si>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</si>
  <si>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</si>
  <si>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</si>
  <si>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al 31 de diciembre de 2016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</si>
  <si>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</si>
  <si>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</si>
  <si>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</si>
  <si>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</si>
  <si>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</si>
  <si>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del 01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</si>
</sst>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6">
    <xf numFmtId="0" fontId="0" fillId="0" borderId="0" xfId="0"/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5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/>
    <xf numFmtId="164" fontId="10" fillId="0" borderId="0" xfId="1" applyFont="1" applyFill="1" applyBorder="1"/>
    <xf numFmtId="0" fontId="2" fillId="0" borderId="0" xfId="0" applyFont="1" applyFill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wrapText="1"/>
    </xf>
    <xf numFmtId="0" fontId="10" fillId="0" borderId="23" xfId="0" applyFont="1" applyFill="1" applyBorder="1" applyProtection="1">
      <protection locked="0"/>
    </xf>
    <xf numFmtId="164" fontId="10" fillId="0" borderId="0" xfId="1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>
      <alignment vertical="top"/>
    </xf>
    <xf numFmtId="0" fontId="10" fillId="0" borderId="0" xfId="0" applyFont="1" applyFill="1" applyBorder="1" applyAlignment="1" applyProtection="1">
      <alignment vertical="top" wrapText="1"/>
      <protection locked="0"/>
    </xf>
    <xf numFmtId="164" fontId="10" fillId="0" borderId="23" xfId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0" fillId="0" borderId="0" xfId="0" applyFill="1" applyBorder="1"/>
    <xf numFmtId="164" fontId="10" fillId="0" borderId="23" xfId="1" applyFont="1" applyFill="1" applyBorder="1"/>
    <xf numFmtId="0" fontId="10" fillId="0" borderId="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3" fillId="0" borderId="7" xfId="0" applyNumberFormat="1" applyFont="1" applyBorder="1" applyAlignment="1">
      <alignment horizontal="right" vertical="center"/>
    </xf>
    <xf numFmtId="0" fontId="0" fillId="0" borderId="23" xfId="0" applyBorder="1"/>
    <xf numFmtId="0" fontId="3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3" fontId="4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/>
    </xf>
    <xf numFmtId="0" fontId="0" fillId="0" borderId="23" xfId="0" applyBorder="1" applyAlignment="1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10" fillId="4" borderId="0" xfId="0" applyFont="1" applyFill="1" applyBorder="1" applyAlignment="1">
      <alignment vertical="top"/>
    </xf>
    <xf numFmtId="0" fontId="10" fillId="4" borderId="0" xfId="0" applyFont="1" applyFill="1" applyBorder="1"/>
    <xf numFmtId="164" fontId="10" fillId="4" borderId="0" xfId="1" applyFont="1" applyFill="1" applyBorder="1"/>
    <xf numFmtId="0" fontId="2" fillId="4" borderId="0" xfId="0" applyFont="1" applyFill="1"/>
    <xf numFmtId="0" fontId="10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right" vertical="top"/>
    </xf>
    <xf numFmtId="0" fontId="11" fillId="4" borderId="0" xfId="0" applyFont="1" applyFill="1" applyBorder="1" applyAlignment="1">
      <alignment vertical="top"/>
    </xf>
    <xf numFmtId="0" fontId="10" fillId="4" borderId="0" xfId="0" applyFont="1" applyFill="1" applyBorder="1" applyAlignment="1">
      <alignment horizontal="right"/>
    </xf>
    <xf numFmtId="164" fontId="10" fillId="4" borderId="0" xfId="1" applyFont="1" applyFill="1" applyBorder="1" applyAlignment="1">
      <alignment vertical="top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13" fillId="0" borderId="0" xfId="0" applyFont="1"/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10" fillId="4" borderId="0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6" fillId="0" borderId="0" xfId="0" applyFont="1"/>
    <xf numFmtId="0" fontId="12" fillId="2" borderId="4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vertical="center" wrapText="1"/>
    </xf>
    <xf numFmtId="0" fontId="16" fillId="0" borderId="6" xfId="0" applyFont="1" applyBorder="1"/>
    <xf numFmtId="0" fontId="16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12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11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/>
    </xf>
    <xf numFmtId="164" fontId="10" fillId="0" borderId="0" xfId="1" applyFont="1" applyFill="1" applyBorder="1" applyAlignment="1">
      <alignment vertical="top"/>
    </xf>
    <xf numFmtId="0" fontId="14" fillId="0" borderId="7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16" fillId="0" borderId="0" xfId="0" applyFont="1" applyBorder="1"/>
    <xf numFmtId="0" fontId="12" fillId="2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12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2" fillId="0" borderId="18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10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/>
    </xf>
    <xf numFmtId="0" fontId="12" fillId="0" borderId="7" xfId="0" applyFont="1" applyBorder="1" applyAlignment="1">
      <alignment horizontal="justify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12" fillId="0" borderId="1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justify" vertical="center" wrapText="1"/>
    </xf>
    <xf numFmtId="0" fontId="12" fillId="4" borderId="1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justify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3" fontId="12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12" fillId="0" borderId="12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/>
    <xf numFmtId="3" fontId="2" fillId="0" borderId="5" xfId="0" applyNumberFormat="1" applyFont="1" applyFill="1" applyBorder="1"/>
    <xf numFmtId="3" fontId="12" fillId="0" borderId="13" xfId="0" applyNumberFormat="1" applyFont="1" applyFill="1" applyBorder="1" applyAlignment="1">
      <alignment horizontal="right" vertical="center" wrapText="1"/>
    </xf>
    <xf numFmtId="3" fontId="12" fillId="0" borderId="15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0" fillId="4" borderId="0" xfId="0" applyFont="1" applyFill="1" applyBorder="1" applyAlignment="1" applyProtection="1">
      <alignment horizontal="center" vertical="top" wrapText="1"/>
      <protection locked="0"/>
    </xf>
    <xf numFmtId="0" fontId="10" fillId="4" borderId="0" xfId="0" applyFont="1" applyFill="1" applyBorder="1" applyAlignment="1">
      <alignment horizontal="left" vertical="top"/>
    </xf>
    <xf numFmtId="0" fontId="10" fillId="4" borderId="23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0" fillId="4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0" fontId="12" fillId="2" borderId="28" xfId="0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12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top" wrapText="1"/>
    </xf>
    <xf numFmtId="0" fontId="11" fillId="3" borderId="19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9" xfId="0" applyFont="1" applyBorder="1" applyAlignment="1">
      <alignment horizontal="justify" vertical="center" wrapText="1"/>
    </xf>
    <xf numFmtId="0" fontId="2" fillId="0" borderId="24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44</xdr:row>
      <xdr:rowOff>161925</xdr:rowOff>
    </xdr:from>
    <xdr:to>
      <xdr:col>6</xdr:col>
      <xdr:colOff>3000375</xdr:colOff>
      <xdr:row>44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45</xdr:row>
      <xdr:rowOff>0</xdr:rowOff>
    </xdr:from>
    <xdr:to>
      <xdr:col>4</xdr:col>
      <xdr:colOff>35719</xdr:colOff>
      <xdr:row>45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44</xdr:row>
      <xdr:rowOff>189492</xdr:rowOff>
    </xdr:from>
    <xdr:to>
      <xdr:col>7</xdr:col>
      <xdr:colOff>428533</xdr:colOff>
      <xdr:row>44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849318</xdr:colOff>
      <xdr:row>84</xdr:row>
      <xdr:rowOff>189492</xdr:rowOff>
    </xdr:from>
    <xdr:to>
      <xdr:col>6</xdr:col>
      <xdr:colOff>71106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3765433" y="19818319"/>
          <a:ext cx="19254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Normal="100" workbookViewId="0">
      <selection activeCell="G69" sqref="G69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302" t="s">
        <v>120</v>
      </c>
      <c r="B1" s="303"/>
      <c r="C1" s="303"/>
      <c r="D1" s="303"/>
      <c r="E1" s="303"/>
      <c r="F1" s="303"/>
      <c r="G1" s="304"/>
      <c r="H1" s="96"/>
      <c r="I1" s="96"/>
    </row>
    <row r="2" spans="1:9" x14ac:dyDescent="0.25">
      <c r="A2" s="305" t="s">
        <v>0</v>
      </c>
      <c r="B2" s="306"/>
      <c r="C2" s="306"/>
      <c r="D2" s="306"/>
      <c r="E2" s="306"/>
      <c r="F2" s="306"/>
      <c r="G2" s="307"/>
      <c r="H2" s="96"/>
      <c r="I2" s="96"/>
    </row>
    <row r="3" spans="1:9" x14ac:dyDescent="0.25">
      <c r="A3" s="305" t="s">
        <v>635</v>
      </c>
      <c r="B3" s="306"/>
      <c r="C3" s="306"/>
      <c r="D3" s="306"/>
      <c r="E3" s="306"/>
      <c r="F3" s="306"/>
      <c r="G3" s="307"/>
      <c r="H3" s="96"/>
      <c r="I3" s="96"/>
    </row>
    <row r="4" spans="1:9" ht="15.75" thickBot="1" x14ac:dyDescent="0.3">
      <c r="A4" s="308" t="s">
        <v>1</v>
      </c>
      <c r="B4" s="309"/>
      <c r="C4" s="309"/>
      <c r="D4" s="309"/>
      <c r="E4" s="309"/>
      <c r="F4" s="309"/>
      <c r="G4" s="310"/>
      <c r="H4" s="96"/>
      <c r="I4" s="96"/>
    </row>
    <row r="5" spans="1:9" ht="15.75" thickBot="1" x14ac:dyDescent="0.3">
      <c r="A5" s="242" t="s">
        <v>527</v>
      </c>
      <c r="B5" s="241">
        <v>2018</v>
      </c>
      <c r="C5" s="241">
        <v>2017</v>
      </c>
      <c r="D5" s="292" t="s">
        <v>527</v>
      </c>
      <c r="E5" s="293"/>
      <c r="F5" s="241">
        <v>2018</v>
      </c>
      <c r="G5" s="241">
        <v>2017</v>
      </c>
      <c r="H5" s="96"/>
      <c r="I5" s="96"/>
    </row>
    <row r="6" spans="1:9" x14ac:dyDescent="0.25">
      <c r="A6" s="98" t="s">
        <v>3</v>
      </c>
      <c r="B6" s="99"/>
      <c r="C6" s="99"/>
      <c r="D6" s="296" t="s">
        <v>4</v>
      </c>
      <c r="E6" s="297"/>
      <c r="F6" s="99"/>
      <c r="G6" s="99"/>
      <c r="H6" s="96"/>
      <c r="I6" s="96"/>
    </row>
    <row r="7" spans="1:9" x14ac:dyDescent="0.25">
      <c r="A7" s="98" t="s">
        <v>5</v>
      </c>
      <c r="B7" s="84"/>
      <c r="C7" s="84"/>
      <c r="D7" s="288" t="s">
        <v>6</v>
      </c>
      <c r="E7" s="289"/>
      <c r="F7" s="84"/>
      <c r="G7" s="84"/>
      <c r="H7" s="96"/>
      <c r="I7" s="96"/>
    </row>
    <row r="8" spans="1:9" ht="15.75" customHeight="1" x14ac:dyDescent="0.25">
      <c r="A8" s="100" t="s">
        <v>7</v>
      </c>
      <c r="B8" s="99">
        <f>SUM(B9:B15)</f>
        <v>19818907.870000001</v>
      </c>
      <c r="C8" s="99">
        <f>SUM(C9:C15)</f>
        <v>2893873.8760000002</v>
      </c>
      <c r="D8" s="290" t="s">
        <v>8</v>
      </c>
      <c r="E8" s="291"/>
      <c r="F8" s="99">
        <f>SUM(F9:F17)</f>
        <v>3960468.05</v>
      </c>
      <c r="G8" s="99">
        <f>SUM(G9:G17)</f>
        <v>3259572.2199999997</v>
      </c>
      <c r="H8" s="96"/>
      <c r="I8" s="96"/>
    </row>
    <row r="9" spans="1:9" ht="15" customHeight="1" x14ac:dyDescent="0.25">
      <c r="A9" s="100" t="s">
        <v>9</v>
      </c>
      <c r="B9" s="84">
        <v>20071.86</v>
      </c>
      <c r="C9" s="84">
        <v>19571.835999999999</v>
      </c>
      <c r="D9" s="290" t="s">
        <v>10</v>
      </c>
      <c r="E9" s="291"/>
      <c r="F9" s="84">
        <v>251205.33</v>
      </c>
      <c r="G9" s="84">
        <v>851820.99</v>
      </c>
      <c r="H9" s="96"/>
      <c r="I9" s="96"/>
    </row>
    <row r="10" spans="1:9" ht="15" customHeight="1" x14ac:dyDescent="0.25">
      <c r="A10" s="100" t="s">
        <v>11</v>
      </c>
      <c r="B10" s="84">
        <v>1567567.62</v>
      </c>
      <c r="C10" s="84">
        <v>2861618.44</v>
      </c>
      <c r="D10" s="290" t="s">
        <v>12</v>
      </c>
      <c r="E10" s="291"/>
      <c r="F10" s="84">
        <v>2617345.98</v>
      </c>
      <c r="G10" s="84">
        <v>832743.25</v>
      </c>
      <c r="H10" s="96"/>
      <c r="I10" s="96"/>
    </row>
    <row r="11" spans="1:9" ht="15" customHeight="1" x14ac:dyDescent="0.25">
      <c r="A11" s="100" t="s">
        <v>13</v>
      </c>
      <c r="B11" s="84">
        <v>0</v>
      </c>
      <c r="C11" s="84">
        <v>0</v>
      </c>
      <c r="D11" s="290" t="s">
        <v>14</v>
      </c>
      <c r="E11" s="291"/>
      <c r="F11" s="84">
        <v>0</v>
      </c>
      <c r="G11" s="84">
        <v>0</v>
      </c>
      <c r="H11" s="96"/>
      <c r="I11" s="96"/>
    </row>
    <row r="12" spans="1:9" ht="15" customHeight="1" x14ac:dyDescent="0.25">
      <c r="A12" s="100" t="s">
        <v>15</v>
      </c>
      <c r="B12" s="84">
        <v>18226268.390000001</v>
      </c>
      <c r="C12" s="84">
        <v>7683.6</v>
      </c>
      <c r="D12" s="290" t="s">
        <v>16</v>
      </c>
      <c r="E12" s="291"/>
      <c r="F12" s="84">
        <v>0</v>
      </c>
      <c r="G12" s="84">
        <v>0</v>
      </c>
      <c r="H12" s="96"/>
      <c r="I12" s="96"/>
    </row>
    <row r="13" spans="1:9" ht="15" customHeight="1" x14ac:dyDescent="0.25">
      <c r="A13" s="100" t="s">
        <v>17</v>
      </c>
      <c r="B13" s="84">
        <v>0</v>
      </c>
      <c r="C13" s="84">
        <v>0</v>
      </c>
      <c r="D13" s="290" t="s">
        <v>18</v>
      </c>
      <c r="E13" s="291"/>
      <c r="F13" s="84">
        <v>103064.59</v>
      </c>
      <c r="G13" s="84">
        <v>103064.59</v>
      </c>
      <c r="H13" s="96"/>
      <c r="I13" s="96"/>
    </row>
    <row r="14" spans="1:9" ht="20.25" customHeight="1" x14ac:dyDescent="0.25">
      <c r="A14" s="100" t="s">
        <v>19</v>
      </c>
      <c r="B14" s="84">
        <v>5000</v>
      </c>
      <c r="C14" s="84">
        <v>5000</v>
      </c>
      <c r="D14" s="290" t="s">
        <v>20</v>
      </c>
      <c r="E14" s="291"/>
      <c r="F14" s="84">
        <v>0</v>
      </c>
      <c r="G14" s="84">
        <v>0</v>
      </c>
      <c r="H14" s="96"/>
      <c r="I14" s="96"/>
    </row>
    <row r="15" spans="1:9" ht="15" customHeight="1" x14ac:dyDescent="0.25">
      <c r="A15" s="100" t="s">
        <v>21</v>
      </c>
      <c r="B15" s="84">
        <v>0</v>
      </c>
      <c r="C15" s="84">
        <v>0</v>
      </c>
      <c r="D15" s="290" t="s">
        <v>22</v>
      </c>
      <c r="E15" s="291"/>
      <c r="F15" s="84">
        <v>250700.37</v>
      </c>
      <c r="G15" s="84">
        <v>733791.61</v>
      </c>
      <c r="H15" s="96"/>
      <c r="I15" s="96"/>
    </row>
    <row r="16" spans="1:9" ht="24" x14ac:dyDescent="0.25">
      <c r="A16" s="83" t="s">
        <v>23</v>
      </c>
      <c r="B16" s="99">
        <f>SUM(B17:B23)</f>
        <v>555733.89</v>
      </c>
      <c r="C16" s="99">
        <f>SUM(C17:C23)</f>
        <v>555754.89</v>
      </c>
      <c r="D16" s="290" t="s">
        <v>24</v>
      </c>
      <c r="E16" s="291"/>
      <c r="F16" s="84">
        <v>0</v>
      </c>
      <c r="G16" s="84">
        <v>0</v>
      </c>
      <c r="H16" s="96"/>
      <c r="I16" s="96"/>
    </row>
    <row r="17" spans="1:9" x14ac:dyDescent="0.25">
      <c r="A17" s="100" t="s">
        <v>25</v>
      </c>
      <c r="B17" s="84">
        <v>0</v>
      </c>
      <c r="C17" s="84">
        <v>0</v>
      </c>
      <c r="D17" s="290" t="s">
        <v>26</v>
      </c>
      <c r="E17" s="291"/>
      <c r="F17" s="84">
        <v>738151.78</v>
      </c>
      <c r="G17" s="84">
        <v>738151.78</v>
      </c>
      <c r="H17" s="96"/>
      <c r="I17" s="96"/>
    </row>
    <row r="18" spans="1:9" x14ac:dyDescent="0.25">
      <c r="A18" s="100" t="s">
        <v>27</v>
      </c>
      <c r="B18" s="84">
        <v>9997.1299999999992</v>
      </c>
      <c r="C18" s="84">
        <v>9997.1299999999992</v>
      </c>
      <c r="D18" s="290" t="s">
        <v>28</v>
      </c>
      <c r="E18" s="291"/>
      <c r="F18" s="99">
        <f>SUM(F19:F21)</f>
        <v>1431.12</v>
      </c>
      <c r="G18" s="99">
        <f>SUM(G19:G21)</f>
        <v>1431.12</v>
      </c>
      <c r="H18" s="96"/>
      <c r="I18" s="96"/>
    </row>
    <row r="19" spans="1:9" x14ac:dyDescent="0.25">
      <c r="A19" s="100" t="s">
        <v>29</v>
      </c>
      <c r="B19" s="84">
        <v>394200.68</v>
      </c>
      <c r="C19" s="84">
        <v>394221.68</v>
      </c>
      <c r="D19" s="290" t="s">
        <v>30</v>
      </c>
      <c r="E19" s="291"/>
      <c r="F19" s="84">
        <v>0</v>
      </c>
      <c r="G19" s="84">
        <v>0</v>
      </c>
      <c r="H19" s="96"/>
      <c r="I19" s="96"/>
    </row>
    <row r="20" spans="1:9" ht="15.75" customHeight="1" x14ac:dyDescent="0.25">
      <c r="A20" s="100" t="s">
        <v>31</v>
      </c>
      <c r="B20" s="84">
        <v>382.75</v>
      </c>
      <c r="C20" s="84">
        <v>382.75</v>
      </c>
      <c r="D20" s="290" t="s">
        <v>32</v>
      </c>
      <c r="E20" s="291"/>
      <c r="F20" s="84">
        <v>0</v>
      </c>
      <c r="G20" s="84">
        <v>0</v>
      </c>
      <c r="H20" s="96"/>
      <c r="I20" s="96"/>
    </row>
    <row r="21" spans="1:9" x14ac:dyDescent="0.25">
      <c r="A21" s="100" t="s">
        <v>33</v>
      </c>
      <c r="B21" s="84">
        <v>0</v>
      </c>
      <c r="C21" s="84">
        <v>0</v>
      </c>
      <c r="D21" s="290" t="s">
        <v>34</v>
      </c>
      <c r="E21" s="291"/>
      <c r="F21" s="84">
        <v>1431.12</v>
      </c>
      <c r="G21" s="84">
        <v>1431.12</v>
      </c>
      <c r="H21" s="96"/>
      <c r="I21" s="96"/>
    </row>
    <row r="22" spans="1:9" ht="15.75" customHeight="1" x14ac:dyDescent="0.25">
      <c r="A22" s="100" t="s">
        <v>35</v>
      </c>
      <c r="B22" s="84">
        <v>150311.66</v>
      </c>
      <c r="C22" s="84">
        <v>150311.66</v>
      </c>
      <c r="D22" s="290" t="s">
        <v>36</v>
      </c>
      <c r="E22" s="291"/>
      <c r="F22" s="99">
        <f>SUM(F23:F24)</f>
        <v>0</v>
      </c>
      <c r="G22" s="99">
        <f>SUM(G23:G24)</f>
        <v>0</v>
      </c>
      <c r="H22" s="96"/>
      <c r="I22" s="96"/>
    </row>
    <row r="23" spans="1:9" ht="24" x14ac:dyDescent="0.25">
      <c r="A23" s="100" t="s">
        <v>37</v>
      </c>
      <c r="B23" s="84">
        <v>841.67</v>
      </c>
      <c r="C23" s="84">
        <v>841.67</v>
      </c>
      <c r="D23" s="290" t="s">
        <v>38</v>
      </c>
      <c r="E23" s="291"/>
      <c r="F23" s="84">
        <v>0</v>
      </c>
      <c r="G23" s="84">
        <v>0</v>
      </c>
      <c r="H23" s="96"/>
      <c r="I23" s="96"/>
    </row>
    <row r="24" spans="1:9" x14ac:dyDescent="0.25">
      <c r="A24" s="100" t="s">
        <v>39</v>
      </c>
      <c r="B24" s="99">
        <f>SUM(B25:B29)</f>
        <v>3000</v>
      </c>
      <c r="C24" s="99">
        <f>SUM(C25:C29)</f>
        <v>3000</v>
      </c>
      <c r="D24" s="290" t="s">
        <v>40</v>
      </c>
      <c r="E24" s="291"/>
      <c r="F24" s="84">
        <v>0</v>
      </c>
      <c r="G24" s="84">
        <v>0</v>
      </c>
      <c r="H24" s="96"/>
      <c r="I24" s="96"/>
    </row>
    <row r="25" spans="1:9" ht="24" x14ac:dyDescent="0.25">
      <c r="A25" s="100" t="s">
        <v>41</v>
      </c>
      <c r="B25" s="84">
        <v>3000</v>
      </c>
      <c r="C25" s="84">
        <v>3000</v>
      </c>
      <c r="D25" s="290" t="s">
        <v>42</v>
      </c>
      <c r="E25" s="291"/>
      <c r="F25" s="99">
        <f>SUM(F26:F29)</f>
        <v>0</v>
      </c>
      <c r="G25" s="99">
        <f>SUM(G26:G29)</f>
        <v>0</v>
      </c>
      <c r="H25" s="96"/>
      <c r="I25" s="96"/>
    </row>
    <row r="26" spans="1:9" ht="24" x14ac:dyDescent="0.25">
      <c r="A26" s="100" t="s">
        <v>43</v>
      </c>
      <c r="B26" s="84">
        <v>0</v>
      </c>
      <c r="C26" s="84">
        <v>0</v>
      </c>
      <c r="D26" s="290" t="s">
        <v>44</v>
      </c>
      <c r="E26" s="291"/>
      <c r="F26" s="84">
        <v>0</v>
      </c>
      <c r="G26" s="84">
        <v>0</v>
      </c>
      <c r="H26" s="96"/>
      <c r="I26" s="96"/>
    </row>
    <row r="27" spans="1:9" ht="24" x14ac:dyDescent="0.25">
      <c r="A27" s="100" t="s">
        <v>45</v>
      </c>
      <c r="B27" s="84">
        <v>0</v>
      </c>
      <c r="C27" s="84">
        <v>0</v>
      </c>
      <c r="D27" s="290" t="s">
        <v>46</v>
      </c>
      <c r="E27" s="291"/>
      <c r="F27" s="84">
        <v>0</v>
      </c>
      <c r="G27" s="84">
        <v>0</v>
      </c>
      <c r="H27" s="96"/>
      <c r="I27" s="96"/>
    </row>
    <row r="28" spans="1:9" x14ac:dyDescent="0.25">
      <c r="A28" s="100" t="s">
        <v>47</v>
      </c>
      <c r="B28" s="84">
        <v>0</v>
      </c>
      <c r="C28" s="84">
        <v>0</v>
      </c>
      <c r="D28" s="290" t="s">
        <v>48</v>
      </c>
      <c r="E28" s="291"/>
      <c r="F28" s="84">
        <v>0</v>
      </c>
      <c r="G28" s="84">
        <v>0</v>
      </c>
      <c r="H28" s="96"/>
      <c r="I28" s="96"/>
    </row>
    <row r="29" spans="1:9" x14ac:dyDescent="0.25">
      <c r="A29" s="100" t="s">
        <v>49</v>
      </c>
      <c r="B29" s="84">
        <v>0</v>
      </c>
      <c r="C29" s="84">
        <v>0</v>
      </c>
      <c r="D29" s="290" t="s">
        <v>50</v>
      </c>
      <c r="E29" s="291"/>
      <c r="F29" s="84">
        <v>0</v>
      </c>
      <c r="G29" s="84">
        <v>0</v>
      </c>
      <c r="H29" s="96"/>
      <c r="I29" s="96"/>
    </row>
    <row r="30" spans="1:9" ht="26.25" customHeight="1" x14ac:dyDescent="0.25">
      <c r="A30" s="100" t="s">
        <v>51</v>
      </c>
      <c r="B30" s="99">
        <f>SUM(B31:B35)</f>
        <v>0</v>
      </c>
      <c r="C30" s="99">
        <f>SUM(C31:C35)</f>
        <v>0</v>
      </c>
      <c r="D30" s="290" t="s">
        <v>52</v>
      </c>
      <c r="E30" s="291"/>
      <c r="F30" s="99">
        <f>SUM(F31:F36)</f>
        <v>0</v>
      </c>
      <c r="G30" s="99">
        <f>SUM(G31:G36)</f>
        <v>3988.21</v>
      </c>
      <c r="H30" s="96"/>
      <c r="I30" s="96"/>
    </row>
    <row r="31" spans="1:9" x14ac:dyDescent="0.25">
      <c r="A31" s="100" t="s">
        <v>53</v>
      </c>
      <c r="B31" s="84">
        <v>0</v>
      </c>
      <c r="C31" s="84">
        <v>0</v>
      </c>
      <c r="D31" s="290" t="s">
        <v>54</v>
      </c>
      <c r="E31" s="291"/>
      <c r="F31" s="84">
        <v>0</v>
      </c>
      <c r="G31" s="84">
        <v>0</v>
      </c>
      <c r="H31" s="96"/>
      <c r="I31" s="96"/>
    </row>
    <row r="32" spans="1:9" x14ac:dyDescent="0.25">
      <c r="A32" s="100" t="s">
        <v>55</v>
      </c>
      <c r="B32" s="84">
        <v>0</v>
      </c>
      <c r="C32" s="84">
        <v>0</v>
      </c>
      <c r="D32" s="290" t="s">
        <v>56</v>
      </c>
      <c r="E32" s="291"/>
      <c r="F32" s="84">
        <v>0</v>
      </c>
      <c r="G32" s="84">
        <v>3988.21</v>
      </c>
      <c r="H32" s="96"/>
      <c r="I32" s="96"/>
    </row>
    <row r="33" spans="1:9" x14ac:dyDescent="0.25">
      <c r="A33" s="100" t="s">
        <v>57</v>
      </c>
      <c r="B33" s="84">
        <v>0</v>
      </c>
      <c r="C33" s="84">
        <v>0</v>
      </c>
      <c r="D33" s="290" t="s">
        <v>58</v>
      </c>
      <c r="E33" s="291"/>
      <c r="F33" s="84">
        <v>0</v>
      </c>
      <c r="G33" s="84">
        <v>0</v>
      </c>
      <c r="H33" s="96"/>
      <c r="I33" s="96"/>
    </row>
    <row r="34" spans="1:9" ht="15.75" customHeight="1" x14ac:dyDescent="0.25">
      <c r="A34" s="100" t="s">
        <v>59</v>
      </c>
      <c r="B34" s="84">
        <v>0</v>
      </c>
      <c r="C34" s="84">
        <v>0</v>
      </c>
      <c r="D34" s="290" t="s">
        <v>60</v>
      </c>
      <c r="E34" s="291"/>
      <c r="F34" s="84">
        <v>0</v>
      </c>
      <c r="G34" s="84">
        <v>0</v>
      </c>
      <c r="H34" s="96"/>
      <c r="I34" s="96"/>
    </row>
    <row r="35" spans="1:9" ht="15.75" customHeight="1" x14ac:dyDescent="0.25">
      <c r="A35" s="100" t="s">
        <v>61</v>
      </c>
      <c r="B35" s="84">
        <v>0</v>
      </c>
      <c r="C35" s="84">
        <v>0</v>
      </c>
      <c r="D35" s="290" t="s">
        <v>62</v>
      </c>
      <c r="E35" s="291"/>
      <c r="F35" s="84">
        <v>0</v>
      </c>
      <c r="G35" s="84">
        <v>0</v>
      </c>
      <c r="H35" s="96"/>
      <c r="I35" s="96"/>
    </row>
    <row r="36" spans="1:9" x14ac:dyDescent="0.25">
      <c r="A36" s="100" t="s">
        <v>63</v>
      </c>
      <c r="B36" s="99">
        <v>8638.89</v>
      </c>
      <c r="C36" s="99">
        <v>8638.89</v>
      </c>
      <c r="D36" s="290" t="s">
        <v>64</v>
      </c>
      <c r="E36" s="291"/>
      <c r="F36" s="84">
        <v>0</v>
      </c>
      <c r="G36" s="84">
        <v>0</v>
      </c>
      <c r="H36" s="96"/>
      <c r="I36" s="96"/>
    </row>
    <row r="37" spans="1:9" ht="24" x14ac:dyDescent="0.25">
      <c r="A37" s="100" t="s">
        <v>65</v>
      </c>
      <c r="B37" s="84">
        <v>0</v>
      </c>
      <c r="C37" s="84">
        <v>0</v>
      </c>
      <c r="D37" s="290" t="s">
        <v>66</v>
      </c>
      <c r="E37" s="291"/>
      <c r="F37" s="99">
        <f>SUM(F38:F40)</f>
        <v>0</v>
      </c>
      <c r="G37" s="99">
        <f>SUM(G38:G40)</f>
        <v>0</v>
      </c>
      <c r="H37" s="96"/>
      <c r="I37" s="96"/>
    </row>
    <row r="38" spans="1:9" ht="24" x14ac:dyDescent="0.25">
      <c r="A38" s="100" t="s">
        <v>67</v>
      </c>
      <c r="B38" s="84">
        <v>0</v>
      </c>
      <c r="C38" s="84">
        <v>0</v>
      </c>
      <c r="D38" s="290" t="s">
        <v>68</v>
      </c>
      <c r="E38" s="291"/>
      <c r="F38" s="84">
        <v>0</v>
      </c>
      <c r="G38" s="84">
        <v>0</v>
      </c>
      <c r="H38" s="96"/>
      <c r="I38" s="96"/>
    </row>
    <row r="39" spans="1:9" x14ac:dyDescent="0.25">
      <c r="A39" s="100" t="s">
        <v>69</v>
      </c>
      <c r="B39" s="84">
        <v>0</v>
      </c>
      <c r="C39" s="84">
        <v>0</v>
      </c>
      <c r="D39" s="290" t="s">
        <v>70</v>
      </c>
      <c r="E39" s="291"/>
      <c r="F39" s="84">
        <v>0</v>
      </c>
      <c r="G39" s="84">
        <v>0</v>
      </c>
      <c r="H39" s="96"/>
      <c r="I39" s="96"/>
    </row>
    <row r="40" spans="1:9" x14ac:dyDescent="0.25">
      <c r="A40" s="100" t="s">
        <v>71</v>
      </c>
      <c r="B40" s="99">
        <v>0</v>
      </c>
      <c r="C40" s="99">
        <v>0</v>
      </c>
      <c r="D40" s="290" t="s">
        <v>72</v>
      </c>
      <c r="E40" s="291"/>
      <c r="F40" s="84">
        <v>0</v>
      </c>
      <c r="G40" s="84">
        <v>0</v>
      </c>
      <c r="H40" s="96"/>
      <c r="I40" s="96"/>
    </row>
    <row r="41" spans="1:9" x14ac:dyDescent="0.25">
      <c r="A41" s="100" t="s">
        <v>73</v>
      </c>
      <c r="B41" s="84">
        <v>0</v>
      </c>
      <c r="C41" s="84">
        <v>0</v>
      </c>
      <c r="D41" s="290" t="s">
        <v>74</v>
      </c>
      <c r="E41" s="291"/>
      <c r="F41" s="99">
        <f>SUM(F42:F44)</f>
        <v>135574.54</v>
      </c>
      <c r="G41" s="99">
        <f>SUM(G42:G44)</f>
        <v>135574.54</v>
      </c>
      <c r="H41" s="96"/>
      <c r="I41" s="96"/>
    </row>
    <row r="42" spans="1:9" x14ac:dyDescent="0.25">
      <c r="A42" s="100" t="s">
        <v>75</v>
      </c>
      <c r="B42" s="84">
        <v>0</v>
      </c>
      <c r="C42" s="84">
        <v>0</v>
      </c>
      <c r="D42" s="290" t="s">
        <v>76</v>
      </c>
      <c r="E42" s="291"/>
      <c r="F42" s="84">
        <v>0</v>
      </c>
      <c r="G42" s="84">
        <v>0</v>
      </c>
      <c r="H42" s="96"/>
      <c r="I42" s="96"/>
    </row>
    <row r="43" spans="1:9" ht="24" x14ac:dyDescent="0.25">
      <c r="A43" s="100" t="s">
        <v>77</v>
      </c>
      <c r="B43" s="84">
        <v>0</v>
      </c>
      <c r="C43" s="84">
        <v>0</v>
      </c>
      <c r="D43" s="290" t="s">
        <v>78</v>
      </c>
      <c r="E43" s="291"/>
      <c r="F43" s="84">
        <v>0</v>
      </c>
      <c r="G43" s="84">
        <v>0</v>
      </c>
      <c r="H43" s="96"/>
      <c r="I43" s="96"/>
    </row>
    <row r="44" spans="1:9" ht="15.75" thickBot="1" x14ac:dyDescent="0.3">
      <c r="A44" s="104" t="s">
        <v>79</v>
      </c>
      <c r="B44" s="105">
        <v>0</v>
      </c>
      <c r="C44" s="105">
        <v>0</v>
      </c>
      <c r="D44" s="294" t="s">
        <v>80</v>
      </c>
      <c r="E44" s="295"/>
      <c r="F44" s="105">
        <v>135574.54</v>
      </c>
      <c r="G44" s="105">
        <v>135574.54</v>
      </c>
      <c r="H44" s="96"/>
      <c r="I44" s="96"/>
    </row>
    <row r="45" spans="1:9" x14ac:dyDescent="0.25">
      <c r="A45" s="100"/>
      <c r="B45" s="84"/>
      <c r="C45" s="84"/>
      <c r="D45" s="290"/>
      <c r="E45" s="291"/>
      <c r="F45" s="84"/>
      <c r="G45" s="84"/>
      <c r="H45" s="96"/>
      <c r="I45" s="96"/>
    </row>
    <row r="46" spans="1:9" x14ac:dyDescent="0.25">
      <c r="A46" s="98" t="s">
        <v>81</v>
      </c>
      <c r="B46" s="99">
        <f>+B8+B16+B24+B30+B36+B37+B40</f>
        <v>20386280.650000002</v>
      </c>
      <c r="C46" s="99">
        <f>+C8+C16+C24+C30+C36+C37+C40</f>
        <v>3461267.6560000004</v>
      </c>
      <c r="D46" s="288" t="s">
        <v>82</v>
      </c>
      <c r="E46" s="289"/>
      <c r="F46" s="99">
        <f>+F41+F37+F30+F25+F22+F18+F8</f>
        <v>4097473.71</v>
      </c>
      <c r="G46" s="99">
        <f>+G41+G37+G30+G25+G22+G18+G8</f>
        <v>3400566.09</v>
      </c>
      <c r="H46" s="96"/>
      <c r="I46" s="96"/>
    </row>
    <row r="47" spans="1:9" x14ac:dyDescent="0.25">
      <c r="A47" s="98"/>
      <c r="B47" s="84"/>
      <c r="C47" s="84"/>
      <c r="D47" s="290"/>
      <c r="E47" s="291"/>
      <c r="F47" s="84"/>
      <c r="G47" s="84"/>
      <c r="H47" s="96"/>
      <c r="I47" s="96"/>
    </row>
    <row r="48" spans="1:9" x14ac:dyDescent="0.25">
      <c r="A48" s="98" t="s">
        <v>83</v>
      </c>
      <c r="B48" s="84"/>
      <c r="C48" s="84"/>
      <c r="D48" s="288" t="s">
        <v>84</v>
      </c>
      <c r="E48" s="289"/>
      <c r="F48" s="84"/>
      <c r="G48" s="84"/>
      <c r="H48" s="96"/>
      <c r="I48" s="96"/>
    </row>
    <row r="49" spans="1:9" x14ac:dyDescent="0.25">
      <c r="A49" s="100" t="s">
        <v>85</v>
      </c>
      <c r="B49" s="84">
        <v>0</v>
      </c>
      <c r="C49" s="84">
        <v>0</v>
      </c>
      <c r="D49" s="290" t="s">
        <v>86</v>
      </c>
      <c r="E49" s="291"/>
      <c r="F49" s="99">
        <v>0</v>
      </c>
      <c r="G49" s="99">
        <v>0</v>
      </c>
      <c r="H49" s="96"/>
      <c r="I49" s="96"/>
    </row>
    <row r="50" spans="1:9" x14ac:dyDescent="0.25">
      <c r="A50" s="100" t="s">
        <v>87</v>
      </c>
      <c r="B50" s="84">
        <v>0</v>
      </c>
      <c r="C50" s="84">
        <v>0</v>
      </c>
      <c r="D50" s="290" t="s">
        <v>88</v>
      </c>
      <c r="E50" s="291"/>
      <c r="F50" s="99">
        <v>0</v>
      </c>
      <c r="G50" s="99">
        <v>0</v>
      </c>
      <c r="H50" s="96"/>
      <c r="I50" s="96"/>
    </row>
    <row r="51" spans="1:9" x14ac:dyDescent="0.25">
      <c r="A51" s="100" t="s">
        <v>89</v>
      </c>
      <c r="B51" s="84">
        <v>0</v>
      </c>
      <c r="C51" s="84">
        <v>0</v>
      </c>
      <c r="D51" s="290" t="s">
        <v>90</v>
      </c>
      <c r="E51" s="291"/>
      <c r="F51" s="99">
        <v>0</v>
      </c>
      <c r="G51" s="99">
        <v>0</v>
      </c>
      <c r="H51" s="96"/>
      <c r="I51" s="96"/>
    </row>
    <row r="52" spans="1:9" x14ac:dyDescent="0.25">
      <c r="A52" s="100" t="s">
        <v>91</v>
      </c>
      <c r="B52" s="84">
        <v>20668740.309999999</v>
      </c>
      <c r="C52" s="84">
        <v>20597003.23</v>
      </c>
      <c r="D52" s="290" t="s">
        <v>92</v>
      </c>
      <c r="E52" s="291"/>
      <c r="F52" s="99">
        <v>0</v>
      </c>
      <c r="G52" s="99">
        <v>0</v>
      </c>
      <c r="H52" s="96"/>
      <c r="I52" s="96"/>
    </row>
    <row r="53" spans="1:9" ht="15.75" customHeight="1" x14ac:dyDescent="0.25">
      <c r="A53" s="100" t="s">
        <v>93</v>
      </c>
      <c r="B53" s="84">
        <v>52424.03</v>
      </c>
      <c r="C53" s="84">
        <v>52424.03</v>
      </c>
      <c r="D53" s="290" t="s">
        <v>94</v>
      </c>
      <c r="E53" s="291"/>
      <c r="F53" s="99">
        <v>0</v>
      </c>
      <c r="G53" s="99">
        <v>0</v>
      </c>
      <c r="H53" s="96"/>
      <c r="I53" s="96"/>
    </row>
    <row r="54" spans="1:9" x14ac:dyDescent="0.25">
      <c r="A54" s="100" t="s">
        <v>95</v>
      </c>
      <c r="B54" s="84">
        <v>0</v>
      </c>
      <c r="C54" s="84">
        <v>0</v>
      </c>
      <c r="D54" s="290" t="s">
        <v>96</v>
      </c>
      <c r="E54" s="291"/>
      <c r="F54" s="99">
        <v>43986.5</v>
      </c>
      <c r="G54" s="99">
        <v>43986.5</v>
      </c>
      <c r="H54" s="96"/>
      <c r="I54" s="96"/>
    </row>
    <row r="55" spans="1:9" x14ac:dyDescent="0.25">
      <c r="A55" s="100" t="s">
        <v>97</v>
      </c>
      <c r="B55" s="84">
        <v>0</v>
      </c>
      <c r="C55" s="84">
        <v>0</v>
      </c>
      <c r="D55" s="288"/>
      <c r="E55" s="289"/>
      <c r="F55" s="84"/>
      <c r="G55" s="84"/>
      <c r="H55" s="96"/>
      <c r="I55" s="96"/>
    </row>
    <row r="56" spans="1:9" x14ac:dyDescent="0.25">
      <c r="A56" s="100" t="s">
        <v>98</v>
      </c>
      <c r="B56" s="84">
        <v>0</v>
      </c>
      <c r="C56" s="84">
        <v>0</v>
      </c>
      <c r="D56" s="288" t="s">
        <v>99</v>
      </c>
      <c r="E56" s="289"/>
      <c r="F56" s="99">
        <f>SUM(F49:F55)</f>
        <v>43986.5</v>
      </c>
      <c r="G56" s="99">
        <f>SUM(G49:G55)</f>
        <v>43986.5</v>
      </c>
      <c r="H56" s="96"/>
      <c r="I56" s="96"/>
    </row>
    <row r="57" spans="1:9" x14ac:dyDescent="0.25">
      <c r="A57" s="100" t="s">
        <v>100</v>
      </c>
      <c r="B57" s="84">
        <v>0</v>
      </c>
      <c r="C57" s="84">
        <v>0</v>
      </c>
      <c r="D57" s="290"/>
      <c r="E57" s="291"/>
      <c r="F57" s="84"/>
      <c r="G57" s="84"/>
      <c r="H57" s="96"/>
      <c r="I57" s="96"/>
    </row>
    <row r="58" spans="1:9" x14ac:dyDescent="0.25">
      <c r="A58" s="100"/>
      <c r="B58" s="84"/>
      <c r="C58" s="84"/>
      <c r="D58" s="288" t="s">
        <v>101</v>
      </c>
      <c r="E58" s="289"/>
      <c r="F58" s="99">
        <f>+F56+F46</f>
        <v>4141460.21</v>
      </c>
      <c r="G58" s="99">
        <f>+G56+G46</f>
        <v>3444552.59</v>
      </c>
      <c r="H58" s="96"/>
      <c r="I58" s="96"/>
    </row>
    <row r="59" spans="1:9" ht="24" x14ac:dyDescent="0.25">
      <c r="A59" s="98" t="s">
        <v>102</v>
      </c>
      <c r="B59" s="99">
        <f>SUM(B49:B58)</f>
        <v>20721164.34</v>
      </c>
      <c r="C59" s="99">
        <f>SUM(C49:C58)</f>
        <v>20649427.260000002</v>
      </c>
      <c r="D59" s="290"/>
      <c r="E59" s="291"/>
      <c r="F59" s="84"/>
      <c r="G59" s="84"/>
      <c r="H59" s="96"/>
      <c r="I59" s="96"/>
    </row>
    <row r="60" spans="1:9" x14ac:dyDescent="0.25">
      <c r="A60" s="100"/>
      <c r="B60" s="84"/>
      <c r="C60" s="84"/>
      <c r="D60" s="288" t="s">
        <v>103</v>
      </c>
      <c r="E60" s="289"/>
      <c r="F60" s="84"/>
      <c r="G60" s="84"/>
      <c r="H60" s="96"/>
      <c r="I60" s="96"/>
    </row>
    <row r="61" spans="1:9" x14ac:dyDescent="0.25">
      <c r="A61" s="98" t="s">
        <v>104</v>
      </c>
      <c r="B61" s="99">
        <f>+B59+B46</f>
        <v>41107444.990000002</v>
      </c>
      <c r="C61" s="99">
        <f>+C59+C46</f>
        <v>24110694.916000001</v>
      </c>
      <c r="D61" s="290"/>
      <c r="E61" s="291"/>
      <c r="F61" s="84"/>
      <c r="G61" s="84"/>
      <c r="H61" s="96"/>
      <c r="I61" s="96"/>
    </row>
    <row r="62" spans="1:9" x14ac:dyDescent="0.25">
      <c r="A62" s="100"/>
      <c r="B62" s="84"/>
      <c r="C62" s="84"/>
      <c r="D62" s="288" t="s">
        <v>105</v>
      </c>
      <c r="E62" s="289"/>
      <c r="F62" s="99">
        <f>+F63+F64+F65</f>
        <v>16918185.489999998</v>
      </c>
      <c r="G62" s="99">
        <f>+G63+G64+G65</f>
        <v>16918185.489999998</v>
      </c>
      <c r="H62" s="96"/>
      <c r="I62" s="96"/>
    </row>
    <row r="63" spans="1:9" x14ac:dyDescent="0.25">
      <c r="A63" s="100"/>
      <c r="B63" s="84"/>
      <c r="C63" s="84"/>
      <c r="D63" s="290" t="s">
        <v>106</v>
      </c>
      <c r="E63" s="291"/>
      <c r="F63" s="84">
        <v>16918185.489999998</v>
      </c>
      <c r="G63" s="84">
        <v>16918185.489999998</v>
      </c>
      <c r="H63" s="96"/>
      <c r="I63" s="96"/>
    </row>
    <row r="64" spans="1:9" x14ac:dyDescent="0.25">
      <c r="A64" s="100"/>
      <c r="B64" s="84"/>
      <c r="C64" s="84"/>
      <c r="D64" s="290" t="s">
        <v>107</v>
      </c>
      <c r="E64" s="291"/>
      <c r="F64" s="84">
        <v>0</v>
      </c>
      <c r="G64" s="84">
        <v>0</v>
      </c>
      <c r="H64" s="96"/>
      <c r="I64" s="96"/>
    </row>
    <row r="65" spans="1:9" x14ac:dyDescent="0.25">
      <c r="A65" s="100"/>
      <c r="B65" s="84"/>
      <c r="C65" s="84"/>
      <c r="D65" s="290" t="s">
        <v>108</v>
      </c>
      <c r="E65" s="291"/>
      <c r="F65" s="84">
        <v>0</v>
      </c>
      <c r="G65" s="84">
        <v>0</v>
      </c>
      <c r="H65" s="96"/>
      <c r="I65" s="96"/>
    </row>
    <row r="66" spans="1:9" x14ac:dyDescent="0.25">
      <c r="A66" s="100"/>
      <c r="B66" s="84"/>
      <c r="C66" s="84"/>
      <c r="D66" s="290"/>
      <c r="E66" s="291"/>
      <c r="F66" s="84"/>
      <c r="G66" s="84"/>
      <c r="H66" s="96"/>
      <c r="I66" s="96"/>
    </row>
    <row r="67" spans="1:9" x14ac:dyDescent="0.25">
      <c r="A67" s="100"/>
      <c r="B67" s="84"/>
      <c r="C67" s="84"/>
      <c r="D67" s="288" t="s">
        <v>109</v>
      </c>
      <c r="E67" s="289"/>
      <c r="F67" s="99">
        <f>+F68+F69</f>
        <v>20047799.289999999</v>
      </c>
      <c r="G67" s="99">
        <f>+G68+G69</f>
        <v>3747956.8600000003</v>
      </c>
      <c r="H67" s="96"/>
      <c r="I67" s="96"/>
    </row>
    <row r="68" spans="1:9" x14ac:dyDescent="0.25">
      <c r="A68" s="100"/>
      <c r="B68" s="84"/>
      <c r="C68" s="84"/>
      <c r="D68" s="290" t="s">
        <v>110</v>
      </c>
      <c r="E68" s="291"/>
      <c r="F68" s="84">
        <v>16297827.449999999</v>
      </c>
      <c r="G68" s="84">
        <v>-3641640.88</v>
      </c>
      <c r="H68" s="96"/>
      <c r="I68" s="96"/>
    </row>
    <row r="69" spans="1:9" x14ac:dyDescent="0.25">
      <c r="A69" s="100"/>
      <c r="B69" s="84"/>
      <c r="C69" s="84"/>
      <c r="D69" s="290" t="s">
        <v>111</v>
      </c>
      <c r="E69" s="291"/>
      <c r="F69" s="84">
        <v>3749971.84</v>
      </c>
      <c r="G69" s="84">
        <v>7389597.7400000002</v>
      </c>
      <c r="H69" s="96"/>
      <c r="I69" s="96"/>
    </row>
    <row r="70" spans="1:9" x14ac:dyDescent="0.25">
      <c r="A70" s="100"/>
      <c r="B70" s="84"/>
      <c r="C70" s="84"/>
      <c r="D70" s="290" t="s">
        <v>112</v>
      </c>
      <c r="E70" s="291"/>
      <c r="F70" s="84">
        <v>0</v>
      </c>
      <c r="G70" s="84">
        <v>0</v>
      </c>
      <c r="H70" s="96"/>
      <c r="I70" s="96"/>
    </row>
    <row r="71" spans="1:9" x14ac:dyDescent="0.25">
      <c r="A71" s="100"/>
      <c r="B71" s="84"/>
      <c r="C71" s="84"/>
      <c r="D71" s="290" t="s">
        <v>113</v>
      </c>
      <c r="E71" s="291"/>
      <c r="F71" s="84">
        <v>0</v>
      </c>
      <c r="G71" s="84">
        <v>0</v>
      </c>
      <c r="H71" s="96"/>
      <c r="I71" s="96"/>
    </row>
    <row r="72" spans="1:9" x14ac:dyDescent="0.25">
      <c r="A72" s="100"/>
      <c r="B72" s="84"/>
      <c r="C72" s="84"/>
      <c r="D72" s="290" t="s">
        <v>114</v>
      </c>
      <c r="E72" s="291"/>
      <c r="F72" s="84">
        <v>0</v>
      </c>
      <c r="G72" s="84">
        <v>0</v>
      </c>
      <c r="H72" s="96"/>
      <c r="I72" s="96"/>
    </row>
    <row r="73" spans="1:9" x14ac:dyDescent="0.25">
      <c r="A73" s="100"/>
      <c r="B73" s="84"/>
      <c r="C73" s="84"/>
      <c r="D73" s="290"/>
      <c r="E73" s="291"/>
      <c r="F73" s="84"/>
      <c r="G73" s="84"/>
      <c r="H73" s="96"/>
      <c r="I73" s="96"/>
    </row>
    <row r="74" spans="1:9" ht="22.5" customHeight="1" x14ac:dyDescent="0.25">
      <c r="A74" s="100"/>
      <c r="B74" s="84"/>
      <c r="C74" s="84"/>
      <c r="D74" s="288" t="s">
        <v>115</v>
      </c>
      <c r="E74" s="289"/>
      <c r="F74" s="99">
        <v>0</v>
      </c>
      <c r="G74" s="99">
        <v>0</v>
      </c>
      <c r="H74" s="96"/>
      <c r="I74" s="96"/>
    </row>
    <row r="75" spans="1:9" x14ac:dyDescent="0.25">
      <c r="A75" s="100"/>
      <c r="B75" s="84"/>
      <c r="C75" s="84"/>
      <c r="D75" s="290" t="s">
        <v>116</v>
      </c>
      <c r="E75" s="291"/>
      <c r="F75" s="99">
        <v>0</v>
      </c>
      <c r="G75" s="99">
        <v>0</v>
      </c>
      <c r="H75" s="96"/>
      <c r="I75" s="96"/>
    </row>
    <row r="76" spans="1:9" x14ac:dyDescent="0.25">
      <c r="A76" s="100"/>
      <c r="B76" s="84"/>
      <c r="C76" s="84"/>
      <c r="D76" s="290" t="s">
        <v>117</v>
      </c>
      <c r="E76" s="291"/>
      <c r="F76" s="99">
        <v>0</v>
      </c>
      <c r="G76" s="99">
        <v>0</v>
      </c>
      <c r="H76" s="96"/>
      <c r="I76" s="96"/>
    </row>
    <row r="77" spans="1:9" x14ac:dyDescent="0.25">
      <c r="A77" s="100"/>
      <c r="B77" s="84"/>
      <c r="C77" s="84"/>
      <c r="D77" s="102"/>
      <c r="E77" s="103"/>
      <c r="F77" s="84"/>
      <c r="G77" s="84"/>
      <c r="H77" s="96"/>
      <c r="I77" s="96"/>
    </row>
    <row r="78" spans="1:9" x14ac:dyDescent="0.25">
      <c r="A78" s="100"/>
      <c r="B78" s="84"/>
      <c r="C78" s="84"/>
      <c r="D78" s="288" t="s">
        <v>118</v>
      </c>
      <c r="E78" s="289"/>
      <c r="F78" s="84">
        <f>+F62+F67+F74</f>
        <v>36965984.780000001</v>
      </c>
      <c r="G78" s="84">
        <f>+G62+G67+G74</f>
        <v>20666142.349999998</v>
      </c>
      <c r="H78" s="96"/>
      <c r="I78" s="96"/>
    </row>
    <row r="79" spans="1:9" x14ac:dyDescent="0.25">
      <c r="A79" s="100"/>
      <c r="B79" s="84"/>
      <c r="C79" s="84"/>
      <c r="D79" s="290"/>
      <c r="E79" s="291"/>
      <c r="F79" s="84"/>
      <c r="G79" s="84"/>
      <c r="H79" s="96"/>
      <c r="I79" s="96"/>
    </row>
    <row r="80" spans="1:9" x14ac:dyDescent="0.25">
      <c r="A80" s="100"/>
      <c r="B80" s="84"/>
      <c r="C80" s="84"/>
      <c r="D80" s="288" t="s">
        <v>119</v>
      </c>
      <c r="E80" s="289"/>
      <c r="F80" s="84">
        <f>+F58+F78</f>
        <v>41107444.990000002</v>
      </c>
      <c r="G80" s="84">
        <f>+G58+G78</f>
        <v>24110694.939999998</v>
      </c>
      <c r="H80" s="96"/>
      <c r="I80" s="96"/>
    </row>
    <row r="81" spans="1:9" ht="15.75" thickBot="1" x14ac:dyDescent="0.3">
      <c r="A81" s="104"/>
      <c r="B81" s="105"/>
      <c r="C81" s="105"/>
      <c r="D81" s="294"/>
      <c r="E81" s="295"/>
      <c r="F81" s="105"/>
      <c r="G81" s="105"/>
      <c r="H81" s="96"/>
      <c r="I81" s="96"/>
    </row>
    <row r="82" spans="1:9" x14ac:dyDescent="0.25">
      <c r="A82" s="96"/>
      <c r="B82" s="96"/>
      <c r="C82" s="96"/>
      <c r="D82" s="96"/>
      <c r="E82" s="96"/>
      <c r="F82" s="96"/>
      <c r="G82" s="96"/>
      <c r="H82" s="96"/>
      <c r="I82" s="96"/>
    </row>
    <row r="83" spans="1:9" x14ac:dyDescent="0.25">
      <c r="A83" s="299" t="s">
        <v>528</v>
      </c>
      <c r="B83" s="299"/>
      <c r="C83" s="299"/>
      <c r="D83" s="299"/>
      <c r="E83" s="299"/>
      <c r="F83" s="299"/>
      <c r="G83" s="299"/>
      <c r="H83" s="299"/>
      <c r="I83" s="299"/>
    </row>
    <row r="84" spans="1:9" x14ac:dyDescent="0.25">
      <c r="A84" s="112"/>
      <c r="B84" s="112"/>
      <c r="C84" s="112"/>
      <c r="D84" s="112"/>
      <c r="E84" s="112"/>
      <c r="F84" s="112"/>
      <c r="G84" s="112"/>
      <c r="H84" s="112"/>
      <c r="I84" s="112"/>
    </row>
    <row r="85" spans="1:9" x14ac:dyDescent="0.25">
      <c r="A85" s="112"/>
      <c r="B85" s="112"/>
      <c r="C85" s="112"/>
      <c r="D85" s="112"/>
      <c r="E85" s="112"/>
      <c r="F85" s="112"/>
      <c r="G85" s="112"/>
      <c r="H85" s="112"/>
      <c r="I85" s="112"/>
    </row>
    <row r="86" spans="1:9" x14ac:dyDescent="0.25">
      <c r="A86" s="85"/>
      <c r="B86" s="86"/>
      <c r="C86" s="87"/>
      <c r="D86" s="87"/>
      <c r="E86" s="88"/>
      <c r="F86" s="89"/>
      <c r="G86" s="86"/>
      <c r="H86" s="87"/>
      <c r="I86" s="87"/>
    </row>
    <row r="87" spans="1:9" x14ac:dyDescent="0.25">
      <c r="A87" s="85"/>
      <c r="B87" s="300"/>
      <c r="C87" s="300"/>
      <c r="D87" s="87"/>
      <c r="E87" s="110"/>
      <c r="F87" s="110"/>
      <c r="H87" s="87"/>
      <c r="I87" s="87"/>
    </row>
    <row r="88" spans="1:9" x14ac:dyDescent="0.25">
      <c r="A88" s="90"/>
      <c r="B88" s="301" t="s">
        <v>628</v>
      </c>
      <c r="C88" s="301"/>
      <c r="D88" s="87"/>
      <c r="E88" s="109" t="s">
        <v>619</v>
      </c>
      <c r="F88" s="109"/>
      <c r="H88" s="91"/>
      <c r="I88" s="87"/>
    </row>
    <row r="89" spans="1:9" ht="15" customHeight="1" x14ac:dyDescent="0.25">
      <c r="A89" s="92"/>
      <c r="B89" s="298" t="s">
        <v>620</v>
      </c>
      <c r="C89" s="298"/>
      <c r="D89" s="93"/>
      <c r="E89" s="108" t="s">
        <v>621</v>
      </c>
      <c r="F89" s="108"/>
      <c r="H89" s="91"/>
      <c r="I89" s="87"/>
    </row>
    <row r="90" spans="1:9" x14ac:dyDescent="0.25">
      <c r="A90" s="88"/>
      <c r="B90" s="88"/>
      <c r="C90" s="94"/>
      <c r="D90" s="88"/>
      <c r="E90" s="88"/>
      <c r="F90" s="95"/>
      <c r="G90" s="95"/>
      <c r="H90" s="88"/>
      <c r="I90" s="88"/>
    </row>
    <row r="91" spans="1:9" x14ac:dyDescent="0.25">
      <c r="A91" s="88"/>
      <c r="B91" s="88"/>
      <c r="C91" s="94"/>
      <c r="D91" s="88"/>
      <c r="E91" s="88"/>
      <c r="F91" s="95"/>
      <c r="G91" s="95"/>
      <c r="H91" s="88"/>
      <c r="I91" s="88"/>
    </row>
    <row r="92" spans="1:9" x14ac:dyDescent="0.25">
      <c r="A92" s="36"/>
      <c r="B92" s="36"/>
      <c r="C92" s="36"/>
      <c r="D92" s="36"/>
      <c r="E92" s="36"/>
      <c r="F92" s="36"/>
      <c r="G92" s="36"/>
      <c r="H92" s="36"/>
      <c r="I92" s="36"/>
    </row>
    <row r="93" spans="1:9" x14ac:dyDescent="0.25">
      <c r="A93" s="36"/>
      <c r="B93" s="36"/>
      <c r="C93" s="36"/>
      <c r="D93" s="36"/>
      <c r="E93" s="36"/>
      <c r="F93" s="36"/>
      <c r="G93" s="36"/>
      <c r="H93" s="36"/>
      <c r="I93" s="36"/>
    </row>
    <row r="94" spans="1:9" x14ac:dyDescent="0.25">
      <c r="A94" s="36"/>
      <c r="B94" s="37"/>
      <c r="C94" s="38"/>
      <c r="D94" s="38"/>
      <c r="E94" s="39"/>
      <c r="F94" s="40"/>
      <c r="G94" s="41"/>
      <c r="H94" s="38"/>
      <c r="I94" s="38"/>
    </row>
    <row r="95" spans="1:9" x14ac:dyDescent="0.25">
      <c r="A95" s="50"/>
      <c r="B95" s="43"/>
      <c r="C95" s="38"/>
      <c r="D95" s="51"/>
      <c r="E95" s="44"/>
      <c r="F95" s="35"/>
      <c r="G95" s="35"/>
      <c r="H95" s="35"/>
      <c r="I95" s="38"/>
    </row>
    <row r="96" spans="1:9" x14ac:dyDescent="0.25">
      <c r="A96" s="60"/>
      <c r="B96" s="60"/>
      <c r="C96" s="60"/>
      <c r="D96" s="51"/>
      <c r="E96" s="60"/>
      <c r="F96" s="45"/>
      <c r="G96" s="38"/>
      <c r="H96" s="35"/>
      <c r="I96" s="38"/>
    </row>
    <row r="97" spans="1:9" ht="15" customHeight="1" x14ac:dyDescent="0.25">
      <c r="A97" s="59"/>
      <c r="B97" s="59"/>
      <c r="C97" s="59"/>
      <c r="D97" s="51"/>
      <c r="E97" s="59"/>
      <c r="F97" s="46"/>
      <c r="G97" s="47"/>
      <c r="H97" s="35"/>
      <c r="I97" s="38"/>
    </row>
    <row r="98" spans="1:9" x14ac:dyDescent="0.25">
      <c r="A98" s="35"/>
      <c r="B98" s="35"/>
      <c r="C98" s="35"/>
      <c r="D98" s="35"/>
      <c r="E98" s="35"/>
      <c r="F98" s="48"/>
      <c r="G98" s="47"/>
      <c r="H98" s="35"/>
      <c r="I98" s="35"/>
    </row>
    <row r="99" spans="1:9" x14ac:dyDescent="0.25">
      <c r="A99" s="35"/>
      <c r="B99" s="35"/>
      <c r="C99" s="35"/>
      <c r="D99" s="35"/>
      <c r="E99" s="35"/>
      <c r="F99" s="35"/>
      <c r="G99" s="35"/>
      <c r="H99" s="35"/>
      <c r="I99" s="35"/>
    </row>
    <row r="100" spans="1:9" x14ac:dyDescent="0.25">
      <c r="A100" s="35"/>
      <c r="B100" s="35"/>
      <c r="C100" s="35"/>
      <c r="D100" s="35"/>
      <c r="E100" s="35"/>
      <c r="F100" s="35"/>
      <c r="G100" s="35"/>
      <c r="H100" s="35"/>
      <c r="I100" s="35"/>
    </row>
    <row r="101" spans="1:9" x14ac:dyDescent="0.25">
      <c r="A101" s="35"/>
      <c r="B101" s="35"/>
      <c r="C101" s="35"/>
      <c r="D101" s="35"/>
      <c r="E101" s="35"/>
      <c r="F101" s="35"/>
      <c r="G101" s="35"/>
      <c r="H101" s="35"/>
      <c r="I101" s="35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zoomScaleNormal="100" workbookViewId="0">
      <selection activeCell="I13" sqref="I13"/>
    </sheetView>
  </sheetViews>
  <sheetFormatPr baseColWidth="10" defaultRowHeight="15" x14ac:dyDescent="0.25"/>
  <cols>
    <col min="1" max="1" width="24.42578125" customWidth="1"/>
  </cols>
  <sheetData>
    <row r="1" spans="1:7" x14ac:dyDescent="0.25">
      <c r="A1" s="439" t="s">
        <v>120</v>
      </c>
      <c r="B1" s="440"/>
      <c r="C1" s="440"/>
      <c r="D1" s="440"/>
      <c r="E1" s="440"/>
      <c r="F1" s="440"/>
      <c r="G1" s="441"/>
    </row>
    <row r="2" spans="1:7" x14ac:dyDescent="0.25">
      <c r="A2" s="442" t="s">
        <v>428</v>
      </c>
      <c r="B2" s="443"/>
      <c r="C2" s="443"/>
      <c r="D2" s="443"/>
      <c r="E2" s="443"/>
      <c r="F2" s="443"/>
      <c r="G2" s="444"/>
    </row>
    <row r="3" spans="1:7" x14ac:dyDescent="0.25">
      <c r="A3" s="442" t="s">
        <v>1</v>
      </c>
      <c r="B3" s="443"/>
      <c r="C3" s="443"/>
      <c r="D3" s="443"/>
      <c r="E3" s="443"/>
      <c r="F3" s="443"/>
      <c r="G3" s="444"/>
    </row>
    <row r="4" spans="1:7" ht="15.75" thickBot="1" x14ac:dyDescent="0.3">
      <c r="A4" s="445" t="s">
        <v>429</v>
      </c>
      <c r="B4" s="446"/>
      <c r="C4" s="446"/>
      <c r="D4" s="446"/>
      <c r="E4" s="446"/>
      <c r="F4" s="446"/>
      <c r="G4" s="447"/>
    </row>
    <row r="5" spans="1:7" ht="15" customHeight="1" x14ac:dyDescent="0.25">
      <c r="A5" s="448" t="s">
        <v>430</v>
      </c>
      <c r="B5" s="4" t="s">
        <v>431</v>
      </c>
      <c r="C5" s="437">
        <v>2018</v>
      </c>
      <c r="D5" s="437">
        <v>2019</v>
      </c>
      <c r="E5" s="437">
        <v>2020</v>
      </c>
      <c r="F5" s="437">
        <v>2021</v>
      </c>
      <c r="G5" s="437">
        <v>2022</v>
      </c>
    </row>
    <row r="6" spans="1:7" ht="15.75" thickBot="1" x14ac:dyDescent="0.3">
      <c r="A6" s="449"/>
      <c r="B6" s="1">
        <v>2017</v>
      </c>
      <c r="C6" s="438"/>
      <c r="D6" s="438"/>
      <c r="E6" s="438"/>
      <c r="F6" s="438"/>
      <c r="G6" s="438"/>
    </row>
    <row r="7" spans="1:7" x14ac:dyDescent="0.25">
      <c r="A7" s="8"/>
      <c r="B7" s="9"/>
      <c r="C7" s="9"/>
      <c r="D7" s="9"/>
      <c r="E7" s="9"/>
      <c r="F7" s="9"/>
      <c r="G7" s="9"/>
    </row>
    <row r="8" spans="1:7" ht="17.25" x14ac:dyDescent="0.25">
      <c r="A8" s="10" t="s">
        <v>432</v>
      </c>
      <c r="B8" s="9"/>
      <c r="C8" s="9"/>
      <c r="D8" s="9"/>
      <c r="E8" s="9"/>
      <c r="F8" s="9"/>
      <c r="G8" s="9"/>
    </row>
    <row r="9" spans="1:7" x14ac:dyDescent="0.25">
      <c r="A9" s="64" t="s">
        <v>433</v>
      </c>
      <c r="B9" s="9"/>
      <c r="C9" s="9"/>
      <c r="D9" s="9"/>
      <c r="E9" s="9"/>
      <c r="F9" s="9"/>
      <c r="G9" s="9"/>
    </row>
    <row r="10" spans="1:7" x14ac:dyDescent="0.25">
      <c r="A10" s="64" t="s">
        <v>434</v>
      </c>
      <c r="B10" s="9"/>
      <c r="C10" s="9"/>
      <c r="D10" s="9"/>
      <c r="E10" s="9"/>
      <c r="F10" s="9"/>
      <c r="G10" s="9"/>
    </row>
    <row r="11" spans="1:7" x14ac:dyDescent="0.25">
      <c r="A11" s="64" t="s">
        <v>435</v>
      </c>
      <c r="B11" s="9"/>
      <c r="C11" s="9"/>
      <c r="D11" s="9"/>
      <c r="E11" s="9"/>
      <c r="F11" s="9"/>
      <c r="G11" s="9"/>
    </row>
    <row r="12" spans="1:7" x14ac:dyDescent="0.25">
      <c r="A12" s="64" t="s">
        <v>436</v>
      </c>
      <c r="B12" s="9"/>
      <c r="C12" s="9"/>
      <c r="D12" s="9"/>
      <c r="E12" s="9"/>
      <c r="F12" s="9"/>
      <c r="G12" s="9"/>
    </row>
    <row r="13" spans="1:7" x14ac:dyDescent="0.25">
      <c r="A13" s="64" t="s">
        <v>437</v>
      </c>
      <c r="B13" s="9"/>
      <c r="C13" s="9"/>
      <c r="D13" s="9"/>
      <c r="E13" s="9"/>
      <c r="F13" s="9"/>
      <c r="G13" s="9"/>
    </row>
    <row r="14" spans="1:7" x14ac:dyDescent="0.25">
      <c r="A14" s="64" t="s">
        <v>438</v>
      </c>
      <c r="B14" s="9"/>
      <c r="C14" s="9"/>
      <c r="D14" s="9"/>
      <c r="E14" s="9"/>
      <c r="F14" s="9"/>
      <c r="G14" s="9"/>
    </row>
    <row r="15" spans="1:7" x14ac:dyDescent="0.25">
      <c r="A15" s="64" t="s">
        <v>439</v>
      </c>
      <c r="B15" s="9"/>
      <c r="C15" s="9"/>
      <c r="D15" s="9"/>
      <c r="E15" s="9"/>
      <c r="F15" s="9"/>
      <c r="G15" s="9"/>
    </row>
    <row r="16" spans="1:7" x14ac:dyDescent="0.25">
      <c r="A16" s="64" t="s">
        <v>440</v>
      </c>
      <c r="B16" s="9"/>
      <c r="C16" s="9"/>
      <c r="D16" s="9"/>
      <c r="E16" s="9"/>
      <c r="F16" s="9"/>
      <c r="G16" s="9"/>
    </row>
    <row r="17" spans="1:7" x14ac:dyDescent="0.25">
      <c r="A17" s="64" t="s">
        <v>441</v>
      </c>
      <c r="B17" s="9"/>
      <c r="C17" s="9"/>
      <c r="D17" s="9"/>
      <c r="E17" s="9"/>
      <c r="F17" s="9"/>
      <c r="G17" s="9"/>
    </row>
    <row r="18" spans="1:7" x14ac:dyDescent="0.25">
      <c r="A18" s="64" t="s">
        <v>442</v>
      </c>
      <c r="B18" s="9"/>
      <c r="C18" s="9"/>
      <c r="D18" s="9"/>
      <c r="E18" s="9"/>
      <c r="F18" s="9"/>
      <c r="G18" s="9"/>
    </row>
    <row r="19" spans="1:7" x14ac:dyDescent="0.25">
      <c r="A19" s="64" t="s">
        <v>443</v>
      </c>
      <c r="B19" s="9"/>
      <c r="C19" s="9"/>
      <c r="D19" s="9"/>
      <c r="E19" s="9"/>
      <c r="F19" s="9"/>
      <c r="G19" s="9"/>
    </row>
    <row r="20" spans="1:7" x14ac:dyDescent="0.25">
      <c r="A20" s="64" t="s">
        <v>444</v>
      </c>
      <c r="B20" s="9"/>
      <c r="C20" s="9"/>
      <c r="D20" s="9"/>
      <c r="E20" s="9"/>
      <c r="F20" s="9"/>
      <c r="G20" s="9"/>
    </row>
    <row r="21" spans="1:7" x14ac:dyDescent="0.25">
      <c r="A21" s="65"/>
      <c r="B21" s="9"/>
      <c r="C21" s="9"/>
      <c r="D21" s="9"/>
      <c r="E21" s="9"/>
      <c r="F21" s="9"/>
      <c r="G21" s="9"/>
    </row>
    <row r="22" spans="1:7" ht="17.25" x14ac:dyDescent="0.25">
      <c r="A22" s="10" t="s">
        <v>445</v>
      </c>
      <c r="B22" s="9"/>
      <c r="C22" s="9"/>
      <c r="D22" s="9"/>
      <c r="E22" s="9"/>
      <c r="F22" s="9"/>
      <c r="G22" s="9"/>
    </row>
    <row r="23" spans="1:7" x14ac:dyDescent="0.25">
      <c r="A23" s="64" t="s">
        <v>446</v>
      </c>
      <c r="B23" s="9"/>
      <c r="C23" s="9"/>
      <c r="D23" s="9"/>
      <c r="E23" s="9"/>
      <c r="F23" s="9"/>
      <c r="G23" s="9"/>
    </row>
    <row r="24" spans="1:7" x14ac:dyDescent="0.25">
      <c r="A24" s="64" t="s">
        <v>447</v>
      </c>
      <c r="B24" s="9"/>
      <c r="C24" s="9"/>
      <c r="D24" s="9"/>
      <c r="E24" s="9"/>
      <c r="F24" s="9"/>
      <c r="G24" s="9"/>
    </row>
    <row r="25" spans="1:7" x14ac:dyDescent="0.25">
      <c r="A25" s="64" t="s">
        <v>448</v>
      </c>
      <c r="B25" s="9"/>
      <c r="C25" s="9"/>
      <c r="D25" s="9"/>
      <c r="E25" s="9"/>
      <c r="F25" s="9"/>
      <c r="G25" s="9"/>
    </row>
    <row r="26" spans="1:7" ht="17.25" x14ac:dyDescent="0.25">
      <c r="A26" s="11" t="s">
        <v>449</v>
      </c>
      <c r="B26" s="9"/>
      <c r="C26" s="9"/>
      <c r="D26" s="9"/>
      <c r="E26" s="9"/>
      <c r="F26" s="9"/>
      <c r="G26" s="9"/>
    </row>
    <row r="27" spans="1:7" x14ac:dyDescent="0.25">
      <c r="A27" s="64" t="s">
        <v>450</v>
      </c>
      <c r="B27" s="9"/>
      <c r="C27" s="9"/>
      <c r="D27" s="9"/>
      <c r="E27" s="9"/>
      <c r="F27" s="9"/>
      <c r="G27" s="9"/>
    </row>
    <row r="28" spans="1:7" x14ac:dyDescent="0.25">
      <c r="A28" s="65"/>
      <c r="B28" s="9"/>
      <c r="C28" s="9"/>
      <c r="D28" s="9"/>
      <c r="E28" s="9"/>
      <c r="F28" s="9"/>
      <c r="G28" s="9"/>
    </row>
    <row r="29" spans="1:7" ht="17.25" x14ac:dyDescent="0.25">
      <c r="A29" s="10" t="s">
        <v>451</v>
      </c>
      <c r="B29" s="9"/>
      <c r="C29" s="9"/>
      <c r="D29" s="9"/>
      <c r="E29" s="9"/>
      <c r="F29" s="9"/>
      <c r="G29" s="9"/>
    </row>
    <row r="30" spans="1:7" x14ac:dyDescent="0.25">
      <c r="A30" s="64" t="s">
        <v>452</v>
      </c>
      <c r="B30" s="9"/>
      <c r="C30" s="9"/>
      <c r="D30" s="9"/>
      <c r="E30" s="9"/>
      <c r="F30" s="9"/>
      <c r="G30" s="9"/>
    </row>
    <row r="31" spans="1:7" x14ac:dyDescent="0.25">
      <c r="A31" s="65"/>
      <c r="B31" s="9"/>
      <c r="C31" s="9"/>
      <c r="D31" s="9"/>
      <c r="E31" s="9"/>
      <c r="F31" s="9"/>
      <c r="G31" s="9"/>
    </row>
    <row r="32" spans="1:7" ht="17.25" x14ac:dyDescent="0.25">
      <c r="A32" s="10" t="s">
        <v>453</v>
      </c>
      <c r="B32" s="9"/>
      <c r="C32" s="9"/>
      <c r="D32" s="9"/>
      <c r="E32" s="9"/>
      <c r="F32" s="9"/>
      <c r="G32" s="9"/>
    </row>
    <row r="33" spans="1:7" x14ac:dyDescent="0.25">
      <c r="A33" s="65"/>
      <c r="B33" s="9"/>
      <c r="C33" s="9"/>
      <c r="D33" s="9"/>
      <c r="E33" s="9"/>
      <c r="F33" s="9"/>
      <c r="G33" s="9"/>
    </row>
    <row r="34" spans="1:7" x14ac:dyDescent="0.25">
      <c r="A34" s="63" t="s">
        <v>292</v>
      </c>
      <c r="B34" s="9"/>
      <c r="C34" s="9"/>
      <c r="D34" s="9"/>
      <c r="E34" s="9"/>
      <c r="F34" s="9"/>
      <c r="G34" s="9"/>
    </row>
    <row r="35" spans="1:7" ht="24.75" x14ac:dyDescent="0.25">
      <c r="A35" s="11" t="s">
        <v>454</v>
      </c>
      <c r="B35" s="9"/>
      <c r="C35" s="9"/>
      <c r="D35" s="9"/>
      <c r="E35" s="9"/>
      <c r="F35" s="9"/>
      <c r="G35" s="9"/>
    </row>
    <row r="36" spans="1:7" ht="24.75" x14ac:dyDescent="0.25">
      <c r="A36" s="11" t="s">
        <v>455</v>
      </c>
      <c r="B36" s="9"/>
      <c r="C36" s="9"/>
      <c r="D36" s="9"/>
      <c r="E36" s="9"/>
      <c r="F36" s="9"/>
      <c r="G36" s="9"/>
    </row>
    <row r="37" spans="1:7" ht="16.5" x14ac:dyDescent="0.25">
      <c r="A37" s="10" t="s">
        <v>456</v>
      </c>
      <c r="B37" s="9"/>
      <c r="C37" s="9"/>
      <c r="D37" s="9"/>
      <c r="E37" s="9"/>
      <c r="F37" s="9"/>
      <c r="G37" s="9"/>
    </row>
    <row r="38" spans="1:7" ht="15.75" thickBot="1" x14ac:dyDescent="0.3">
      <c r="A38" s="66"/>
      <c r="B38" s="12"/>
      <c r="C38" s="12"/>
      <c r="D38" s="12"/>
      <c r="E38" s="12"/>
      <c r="F38" s="12"/>
      <c r="G38" s="12"/>
    </row>
    <row r="40" spans="1:7" x14ac:dyDescent="0.25">
      <c r="A40" s="436" t="s">
        <v>528</v>
      </c>
      <c r="B40" s="436"/>
      <c r="C40" s="436"/>
      <c r="D40" s="436"/>
      <c r="E40" s="436"/>
      <c r="F40" s="436"/>
      <c r="G40" s="436"/>
    </row>
    <row r="41" spans="1:7" x14ac:dyDescent="0.25">
      <c r="A41" s="436"/>
      <c r="B41" s="436"/>
      <c r="C41" s="436"/>
      <c r="D41" s="436"/>
      <c r="E41" s="436"/>
      <c r="F41" s="436"/>
      <c r="G41" s="436"/>
    </row>
    <row r="47" spans="1:7" x14ac:dyDescent="0.25">
      <c r="A47" s="62"/>
      <c r="B47" s="36"/>
      <c r="D47" s="50"/>
      <c r="E47" s="49"/>
      <c r="F47" s="52"/>
      <c r="G47" s="62"/>
    </row>
    <row r="48" spans="1:7" x14ac:dyDescent="0.25">
      <c r="A48" s="56" t="s">
        <v>529</v>
      </c>
      <c r="D48" s="46"/>
      <c r="E48" s="435" t="s">
        <v>530</v>
      </c>
      <c r="F48" s="435"/>
      <c r="G48" s="435"/>
    </row>
    <row r="49" spans="1:7" x14ac:dyDescent="0.25">
      <c r="A49" s="55" t="s">
        <v>531</v>
      </c>
      <c r="D49" s="48"/>
      <c r="E49" s="328" t="s">
        <v>532</v>
      </c>
      <c r="F49" s="328"/>
      <c r="G49" s="328"/>
    </row>
  </sheetData>
  <mergeCells count="13">
    <mergeCell ref="E48:G48"/>
    <mergeCell ref="E49:G49"/>
    <mergeCell ref="A40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zoomScaleNormal="100" workbookViewId="0">
      <selection activeCell="H34" sqref="H34"/>
    </sheetView>
  </sheetViews>
  <sheetFormatPr baseColWidth="10" defaultRowHeight="15" x14ac:dyDescent="0.25"/>
  <cols>
    <col min="1" max="1" width="24.42578125" customWidth="1"/>
  </cols>
  <sheetData>
    <row r="1" spans="1:7" x14ac:dyDescent="0.25">
      <c r="A1" s="439" t="s">
        <v>120</v>
      </c>
      <c r="B1" s="440"/>
      <c r="C1" s="440"/>
      <c r="D1" s="440"/>
      <c r="E1" s="440"/>
      <c r="F1" s="440"/>
      <c r="G1" s="441"/>
    </row>
    <row r="2" spans="1:7" x14ac:dyDescent="0.25">
      <c r="A2" s="442" t="s">
        <v>457</v>
      </c>
      <c r="B2" s="443"/>
      <c r="C2" s="443"/>
      <c r="D2" s="443"/>
      <c r="E2" s="443"/>
      <c r="F2" s="443"/>
      <c r="G2" s="444"/>
    </row>
    <row r="3" spans="1:7" x14ac:dyDescent="0.25">
      <c r="A3" s="442" t="s">
        <v>1</v>
      </c>
      <c r="B3" s="443"/>
      <c r="C3" s="443"/>
      <c r="D3" s="443"/>
      <c r="E3" s="443"/>
      <c r="F3" s="443"/>
      <c r="G3" s="444"/>
    </row>
    <row r="4" spans="1:7" ht="15.75" thickBot="1" x14ac:dyDescent="0.3">
      <c r="A4" s="445" t="s">
        <v>458</v>
      </c>
      <c r="B4" s="446"/>
      <c r="C4" s="446"/>
      <c r="D4" s="446"/>
      <c r="E4" s="446"/>
      <c r="F4" s="446"/>
      <c r="G4" s="447"/>
    </row>
    <row r="5" spans="1:7" ht="15" customHeight="1" x14ac:dyDescent="0.25">
      <c r="A5" s="448" t="s">
        <v>430</v>
      </c>
      <c r="B5" s="57" t="s">
        <v>431</v>
      </c>
      <c r="C5" s="437">
        <v>2018</v>
      </c>
      <c r="D5" s="437">
        <v>2019</v>
      </c>
      <c r="E5" s="437">
        <v>2020</v>
      </c>
      <c r="F5" s="437">
        <v>2021</v>
      </c>
      <c r="G5" s="437">
        <v>2022</v>
      </c>
    </row>
    <row r="6" spans="1:7" ht="15.75" thickBot="1" x14ac:dyDescent="0.3">
      <c r="A6" s="449"/>
      <c r="B6" s="54">
        <v>2017</v>
      </c>
      <c r="C6" s="438"/>
      <c r="D6" s="438"/>
      <c r="E6" s="438"/>
      <c r="F6" s="438"/>
      <c r="G6" s="438"/>
    </row>
    <row r="7" spans="1:7" ht="17.25" x14ac:dyDescent="0.25">
      <c r="A7" s="2" t="s">
        <v>459</v>
      </c>
      <c r="B7" s="13"/>
      <c r="C7" s="13"/>
      <c r="D7" s="13"/>
      <c r="E7" s="13"/>
      <c r="F7" s="13"/>
      <c r="G7" s="13"/>
    </row>
    <row r="8" spans="1:7" x14ac:dyDescent="0.25">
      <c r="A8" s="67" t="s">
        <v>460</v>
      </c>
      <c r="B8" s="13"/>
      <c r="C8" s="13"/>
      <c r="D8" s="13"/>
      <c r="E8" s="13"/>
      <c r="F8" s="13"/>
      <c r="G8" s="13"/>
    </row>
    <row r="9" spans="1:7" x14ac:dyDescent="0.25">
      <c r="A9" s="67" t="s">
        <v>461</v>
      </c>
      <c r="B9" s="13"/>
      <c r="C9" s="13"/>
      <c r="D9" s="13"/>
      <c r="E9" s="13"/>
      <c r="F9" s="13"/>
      <c r="G9" s="13"/>
    </row>
    <row r="10" spans="1:7" x14ac:dyDescent="0.25">
      <c r="A10" s="67" t="s">
        <v>462</v>
      </c>
      <c r="B10" s="13"/>
      <c r="C10" s="13"/>
      <c r="D10" s="13"/>
      <c r="E10" s="13"/>
      <c r="F10" s="13"/>
      <c r="G10" s="13"/>
    </row>
    <row r="11" spans="1:7" ht="17.25" x14ac:dyDescent="0.25">
      <c r="A11" s="3" t="s">
        <v>463</v>
      </c>
      <c r="B11" s="13"/>
      <c r="C11" s="13"/>
      <c r="D11" s="13"/>
      <c r="E11" s="13"/>
      <c r="F11" s="13"/>
      <c r="G11" s="13"/>
    </row>
    <row r="12" spans="1:7" x14ac:dyDescent="0.25">
      <c r="A12" s="3" t="s">
        <v>464</v>
      </c>
      <c r="B12" s="13"/>
      <c r="C12" s="13"/>
      <c r="D12" s="13"/>
      <c r="E12" s="13"/>
      <c r="F12" s="13"/>
      <c r="G12" s="13"/>
    </row>
    <row r="13" spans="1:7" x14ac:dyDescent="0.25">
      <c r="A13" s="67" t="s">
        <v>465</v>
      </c>
      <c r="B13" s="13"/>
      <c r="C13" s="13"/>
      <c r="D13" s="13"/>
      <c r="E13" s="13"/>
      <c r="F13" s="13"/>
      <c r="G13" s="13"/>
    </row>
    <row r="14" spans="1:7" ht="17.25" x14ac:dyDescent="0.25">
      <c r="A14" s="3" t="s">
        <v>466</v>
      </c>
      <c r="B14" s="13"/>
      <c r="C14" s="13"/>
      <c r="D14" s="13"/>
      <c r="E14" s="13"/>
      <c r="F14" s="13"/>
      <c r="G14" s="13"/>
    </row>
    <row r="15" spans="1:7" x14ac:dyDescent="0.25">
      <c r="A15" s="67" t="s">
        <v>467</v>
      </c>
      <c r="B15" s="13"/>
      <c r="C15" s="13"/>
      <c r="D15" s="13"/>
      <c r="E15" s="13"/>
      <c r="F15" s="13"/>
      <c r="G15" s="13"/>
    </row>
    <row r="16" spans="1:7" x14ac:dyDescent="0.25">
      <c r="A16" s="67" t="s">
        <v>468</v>
      </c>
      <c r="B16" s="13"/>
      <c r="C16" s="13"/>
      <c r="D16" s="13"/>
      <c r="E16" s="13"/>
      <c r="F16" s="13"/>
      <c r="G16" s="13"/>
    </row>
    <row r="17" spans="1:7" x14ac:dyDescent="0.25">
      <c r="A17" s="21"/>
      <c r="B17" s="13"/>
      <c r="C17" s="13"/>
      <c r="D17" s="13"/>
      <c r="E17" s="13"/>
      <c r="F17" s="13"/>
      <c r="G17" s="13"/>
    </row>
    <row r="18" spans="1:7" ht="17.25" x14ac:dyDescent="0.25">
      <c r="A18" s="2" t="s">
        <v>469</v>
      </c>
      <c r="B18" s="13"/>
      <c r="C18" s="13"/>
      <c r="D18" s="13"/>
      <c r="E18" s="13"/>
      <c r="F18" s="13"/>
      <c r="G18" s="13"/>
    </row>
    <row r="19" spans="1:7" x14ac:dyDescent="0.25">
      <c r="A19" s="67" t="s">
        <v>460</v>
      </c>
      <c r="B19" s="13"/>
      <c r="C19" s="13"/>
      <c r="D19" s="13"/>
      <c r="E19" s="13"/>
      <c r="F19" s="13"/>
      <c r="G19" s="13"/>
    </row>
    <row r="20" spans="1:7" x14ac:dyDescent="0.25">
      <c r="A20" s="67" t="s">
        <v>461</v>
      </c>
      <c r="B20" s="13"/>
      <c r="C20" s="13"/>
      <c r="D20" s="13"/>
      <c r="E20" s="13"/>
      <c r="F20" s="13"/>
      <c r="G20" s="13"/>
    </row>
    <row r="21" spans="1:7" x14ac:dyDescent="0.25">
      <c r="A21" s="67" t="s">
        <v>462</v>
      </c>
      <c r="B21" s="13"/>
      <c r="C21" s="13"/>
      <c r="D21" s="13"/>
      <c r="E21" s="13"/>
      <c r="F21" s="13"/>
      <c r="G21" s="13"/>
    </row>
    <row r="22" spans="1:7" ht="17.25" x14ac:dyDescent="0.25">
      <c r="A22" s="3" t="s">
        <v>463</v>
      </c>
      <c r="B22" s="13"/>
      <c r="C22" s="13"/>
      <c r="D22" s="13"/>
      <c r="E22" s="13"/>
      <c r="F22" s="13"/>
      <c r="G22" s="13"/>
    </row>
    <row r="23" spans="1:7" x14ac:dyDescent="0.25">
      <c r="A23" s="3" t="s">
        <v>464</v>
      </c>
      <c r="B23" s="13"/>
      <c r="C23" s="13"/>
      <c r="D23" s="13"/>
      <c r="E23" s="13"/>
      <c r="F23" s="13"/>
      <c r="G23" s="13"/>
    </row>
    <row r="24" spans="1:7" x14ac:dyDescent="0.25">
      <c r="A24" s="67" t="s">
        <v>465</v>
      </c>
      <c r="B24" s="13"/>
      <c r="C24" s="13"/>
      <c r="D24" s="13"/>
      <c r="E24" s="13"/>
      <c r="F24" s="13"/>
      <c r="G24" s="13"/>
    </row>
    <row r="25" spans="1:7" ht="17.25" x14ac:dyDescent="0.25">
      <c r="A25" s="3" t="s">
        <v>466</v>
      </c>
      <c r="B25" s="13"/>
      <c r="C25" s="13"/>
      <c r="D25" s="13"/>
      <c r="E25" s="13"/>
      <c r="F25" s="13"/>
      <c r="G25" s="13"/>
    </row>
    <row r="26" spans="1:7" x14ac:dyDescent="0.25">
      <c r="A26" s="67" t="s">
        <v>470</v>
      </c>
      <c r="B26" s="13"/>
      <c r="C26" s="13"/>
      <c r="D26" s="13"/>
      <c r="E26" s="13"/>
      <c r="F26" s="13"/>
      <c r="G26" s="13"/>
    </row>
    <row r="27" spans="1:7" x14ac:dyDescent="0.25">
      <c r="A27" s="67" t="s">
        <v>468</v>
      </c>
      <c r="B27" s="13"/>
      <c r="C27" s="13"/>
      <c r="D27" s="13"/>
      <c r="E27" s="13"/>
      <c r="F27" s="13"/>
      <c r="G27" s="13"/>
    </row>
    <row r="28" spans="1:7" x14ac:dyDescent="0.25">
      <c r="A28" s="21"/>
      <c r="B28" s="13"/>
      <c r="C28" s="13"/>
      <c r="D28" s="13"/>
      <c r="E28" s="13"/>
      <c r="F28" s="13"/>
      <c r="G28" s="13"/>
    </row>
    <row r="29" spans="1:7" ht="17.25" x14ac:dyDescent="0.25">
      <c r="A29" s="2" t="s">
        <v>471</v>
      </c>
      <c r="B29" s="13"/>
      <c r="C29" s="13"/>
      <c r="D29" s="13"/>
      <c r="E29" s="13"/>
      <c r="F29" s="13"/>
      <c r="G29" s="13"/>
    </row>
    <row r="30" spans="1:7" ht="15.75" thickBot="1" x14ac:dyDescent="0.3">
      <c r="A30" s="22"/>
      <c r="B30" s="14"/>
      <c r="C30" s="14"/>
      <c r="D30" s="14"/>
      <c r="E30" s="14"/>
      <c r="F30" s="14"/>
      <c r="G30" s="14"/>
    </row>
    <row r="32" spans="1:7" x14ac:dyDescent="0.25">
      <c r="A32" s="436" t="s">
        <v>528</v>
      </c>
      <c r="B32" s="436"/>
      <c r="C32" s="436"/>
      <c r="D32" s="436"/>
      <c r="E32" s="436"/>
      <c r="F32" s="436"/>
      <c r="G32" s="436"/>
    </row>
    <row r="33" spans="1:7" x14ac:dyDescent="0.25">
      <c r="A33" s="436"/>
      <c r="B33" s="436"/>
      <c r="C33" s="436"/>
      <c r="D33" s="436"/>
      <c r="E33" s="436"/>
      <c r="F33" s="436"/>
      <c r="G33" s="436"/>
    </row>
    <row r="39" spans="1:7" x14ac:dyDescent="0.25">
      <c r="A39" s="62"/>
      <c r="B39" s="36"/>
      <c r="D39" s="50"/>
      <c r="E39" s="49"/>
      <c r="F39" s="52"/>
      <c r="G39" s="62"/>
    </row>
    <row r="40" spans="1:7" x14ac:dyDescent="0.25">
      <c r="A40" s="56" t="s">
        <v>529</v>
      </c>
      <c r="D40" s="46"/>
      <c r="E40" s="435" t="s">
        <v>530</v>
      </c>
      <c r="F40" s="435"/>
      <c r="G40" s="435"/>
    </row>
    <row r="41" spans="1:7" x14ac:dyDescent="0.25">
      <c r="A41" s="55" t="s">
        <v>531</v>
      </c>
      <c r="D41" s="48"/>
      <c r="E41" s="328" t="s">
        <v>532</v>
      </c>
      <c r="F41" s="328"/>
      <c r="G41" s="328"/>
    </row>
  </sheetData>
  <mergeCells count="13">
    <mergeCell ref="A32:G33"/>
    <mergeCell ref="E40:G40"/>
    <mergeCell ref="E41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topLeftCell="A28" zoomScaleNormal="100" workbookViewId="0">
      <selection activeCell="A38" sqref="A38:G49"/>
    </sheetView>
  </sheetViews>
  <sheetFormatPr baseColWidth="10" defaultRowHeight="15" x14ac:dyDescent="0.25"/>
  <cols>
    <col min="1" max="1" width="21.140625" style="69" customWidth="1"/>
  </cols>
  <sheetData>
    <row r="1" spans="1:7" x14ac:dyDescent="0.25">
      <c r="A1" s="451" t="s">
        <v>120</v>
      </c>
      <c r="B1" s="452"/>
      <c r="C1" s="452"/>
      <c r="D1" s="452"/>
      <c r="E1" s="452"/>
      <c r="F1" s="452"/>
      <c r="G1" s="453"/>
    </row>
    <row r="2" spans="1:7" x14ac:dyDescent="0.25">
      <c r="A2" s="454" t="s">
        <v>472</v>
      </c>
      <c r="B2" s="455"/>
      <c r="C2" s="455"/>
      <c r="D2" s="455"/>
      <c r="E2" s="455"/>
      <c r="F2" s="455"/>
      <c r="G2" s="456"/>
    </row>
    <row r="3" spans="1:7" ht="15.75" thickBot="1" x14ac:dyDescent="0.3">
      <c r="A3" s="457" t="s">
        <v>1</v>
      </c>
      <c r="B3" s="458"/>
      <c r="C3" s="458"/>
      <c r="D3" s="458"/>
      <c r="E3" s="458"/>
      <c r="F3" s="458"/>
      <c r="G3" s="459"/>
    </row>
    <row r="4" spans="1:7" ht="25.5" thickBot="1" x14ac:dyDescent="0.3">
      <c r="A4" s="68" t="s">
        <v>430</v>
      </c>
      <c r="B4" s="18">
        <v>2011</v>
      </c>
      <c r="C4" s="18">
        <v>2012</v>
      </c>
      <c r="D4" s="18">
        <v>2013</v>
      </c>
      <c r="E4" s="18">
        <v>2014</v>
      </c>
      <c r="F4" s="18">
        <v>2015</v>
      </c>
      <c r="G4" s="18" t="s">
        <v>605</v>
      </c>
    </row>
    <row r="5" spans="1:7" x14ac:dyDescent="0.25">
      <c r="A5" s="8"/>
      <c r="B5" s="16"/>
      <c r="C5" s="16"/>
      <c r="D5" s="16"/>
      <c r="E5" s="16"/>
      <c r="F5" s="16"/>
      <c r="G5" s="16"/>
    </row>
    <row r="6" spans="1:7" ht="33.75" x14ac:dyDescent="0.25">
      <c r="A6" s="10" t="s">
        <v>473</v>
      </c>
      <c r="B6" s="73">
        <v>0</v>
      </c>
      <c r="C6" s="73">
        <v>0</v>
      </c>
      <c r="D6" s="73">
        <v>0</v>
      </c>
      <c r="E6" s="73">
        <v>0</v>
      </c>
      <c r="F6" s="73">
        <f>SUM(F7:F18)</f>
        <v>55345942</v>
      </c>
      <c r="G6" s="73">
        <f>SUM(G7:G18)</f>
        <v>135699350.09</v>
      </c>
    </row>
    <row r="7" spans="1:7" x14ac:dyDescent="0.25">
      <c r="A7" s="11" t="s">
        <v>433</v>
      </c>
      <c r="B7" s="72">
        <v>0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</row>
    <row r="8" spans="1:7" ht="17.25" x14ac:dyDescent="0.25">
      <c r="A8" s="11" t="s">
        <v>434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x14ac:dyDescent="0.25">
      <c r="A9" s="11" t="s">
        <v>435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</row>
    <row r="10" spans="1:7" x14ac:dyDescent="0.25">
      <c r="A10" s="11" t="s">
        <v>436</v>
      </c>
      <c r="B10" s="72">
        <v>0</v>
      </c>
      <c r="C10" s="72">
        <v>0</v>
      </c>
      <c r="D10" s="72">
        <v>0</v>
      </c>
      <c r="E10" s="72">
        <v>0</v>
      </c>
      <c r="F10" s="72">
        <v>11639</v>
      </c>
      <c r="G10" s="72">
        <v>12075</v>
      </c>
    </row>
    <row r="11" spans="1:7" x14ac:dyDescent="0.25">
      <c r="A11" s="11" t="s">
        <v>437</v>
      </c>
      <c r="B11" s="72">
        <v>0</v>
      </c>
      <c r="C11" s="72">
        <v>0</v>
      </c>
      <c r="D11" s="72">
        <v>0</v>
      </c>
      <c r="E11" s="72">
        <v>0</v>
      </c>
      <c r="F11" s="72">
        <v>27010</v>
      </c>
      <c r="G11" s="72">
        <v>486379.82</v>
      </c>
    </row>
    <row r="12" spans="1:7" x14ac:dyDescent="0.25">
      <c r="A12" s="11" t="s">
        <v>438</v>
      </c>
      <c r="B12" s="72">
        <v>0</v>
      </c>
      <c r="C12" s="72">
        <v>0</v>
      </c>
      <c r="D12" s="72">
        <v>0</v>
      </c>
      <c r="E12" s="72">
        <v>0</v>
      </c>
      <c r="F12" s="72">
        <v>1339656</v>
      </c>
      <c r="G12" s="72">
        <v>5095986.67</v>
      </c>
    </row>
    <row r="13" spans="1:7" ht="17.25" x14ac:dyDescent="0.25">
      <c r="A13" s="11" t="s">
        <v>439</v>
      </c>
      <c r="B13" s="72">
        <v>0</v>
      </c>
      <c r="C13" s="72">
        <v>0</v>
      </c>
      <c r="D13" s="72">
        <v>0</v>
      </c>
      <c r="E13" s="72">
        <v>0</v>
      </c>
      <c r="F13" s="72">
        <v>500</v>
      </c>
      <c r="G13" s="72">
        <v>0</v>
      </c>
    </row>
    <row r="14" spans="1:7" x14ac:dyDescent="0.25">
      <c r="A14" s="11" t="s">
        <v>440</v>
      </c>
      <c r="B14" s="72">
        <v>0</v>
      </c>
      <c r="C14" s="72">
        <v>0</v>
      </c>
      <c r="D14" s="72">
        <v>0</v>
      </c>
      <c r="E14" s="72">
        <v>0</v>
      </c>
      <c r="F14" s="72">
        <v>53944499</v>
      </c>
      <c r="G14" s="72">
        <v>130099108.59999999</v>
      </c>
    </row>
    <row r="15" spans="1:7" ht="17.25" x14ac:dyDescent="0.25">
      <c r="A15" s="11" t="s">
        <v>441</v>
      </c>
      <c r="B15" s="72">
        <v>0</v>
      </c>
      <c r="C15" s="72">
        <v>0</v>
      </c>
      <c r="D15" s="72">
        <v>0</v>
      </c>
      <c r="E15" s="72">
        <v>0</v>
      </c>
      <c r="F15" s="72">
        <v>22638</v>
      </c>
      <c r="G15" s="72">
        <v>5800</v>
      </c>
    </row>
    <row r="16" spans="1:7" x14ac:dyDescent="0.25">
      <c r="A16" s="11" t="s">
        <v>474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</row>
    <row r="17" spans="1:7" x14ac:dyDescent="0.25">
      <c r="A17" s="11" t="s">
        <v>443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</row>
    <row r="18" spans="1:7" ht="17.25" x14ac:dyDescent="0.25">
      <c r="A18" s="11" t="s">
        <v>444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11"/>
      <c r="B19" s="72"/>
      <c r="C19" s="72"/>
      <c r="D19" s="72"/>
      <c r="E19" s="72"/>
      <c r="F19" s="72"/>
      <c r="G19" s="72"/>
    </row>
    <row r="20" spans="1:7" ht="18" x14ac:dyDescent="0.25">
      <c r="A20" s="10" t="s">
        <v>475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11" t="s">
        <v>446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11" t="s">
        <v>447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ht="17.25" x14ac:dyDescent="0.25">
      <c r="A23" s="11" t="s">
        <v>448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ht="25.5" x14ac:dyDescent="0.25">
      <c r="A24" s="11" t="s">
        <v>449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ht="17.25" x14ac:dyDescent="0.25">
      <c r="A25" s="11" t="s">
        <v>450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11"/>
      <c r="B26" s="72"/>
      <c r="C26" s="72"/>
      <c r="D26" s="72"/>
      <c r="E26" s="72"/>
      <c r="F26" s="72"/>
      <c r="G26" s="72"/>
    </row>
    <row r="27" spans="1:7" ht="17.25" x14ac:dyDescent="0.25">
      <c r="A27" s="10" t="s">
        <v>476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11" t="s">
        <v>290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</row>
    <row r="29" spans="1:7" x14ac:dyDescent="0.25">
      <c r="A29" s="11"/>
      <c r="B29" s="72"/>
      <c r="C29" s="72"/>
      <c r="D29" s="72"/>
      <c r="E29" s="72"/>
      <c r="F29" s="72"/>
      <c r="G29" s="72"/>
    </row>
    <row r="30" spans="1:7" ht="17.25" x14ac:dyDescent="0.25">
      <c r="A30" s="10" t="s">
        <v>477</v>
      </c>
      <c r="B30" s="73">
        <f>+B6</f>
        <v>0</v>
      </c>
      <c r="C30" s="73">
        <f t="shared" ref="C30:G30" si="0">+C6</f>
        <v>0</v>
      </c>
      <c r="D30" s="73">
        <f t="shared" si="0"/>
        <v>0</v>
      </c>
      <c r="E30" s="73">
        <f t="shared" si="0"/>
        <v>0</v>
      </c>
      <c r="F30" s="73">
        <f t="shared" si="0"/>
        <v>55345942</v>
      </c>
      <c r="G30" s="73">
        <f t="shared" si="0"/>
        <v>135699350.09</v>
      </c>
    </row>
    <row r="31" spans="1:7" x14ac:dyDescent="0.25">
      <c r="A31" s="11"/>
      <c r="B31" s="72"/>
      <c r="C31" s="72"/>
      <c r="D31" s="72"/>
      <c r="E31" s="72"/>
      <c r="F31" s="72"/>
      <c r="G31" s="72"/>
    </row>
    <row r="32" spans="1:7" x14ac:dyDescent="0.25">
      <c r="A32" s="10" t="s">
        <v>292</v>
      </c>
      <c r="B32" s="72"/>
      <c r="C32" s="72"/>
      <c r="D32" s="72"/>
      <c r="E32" s="72"/>
      <c r="F32" s="72"/>
      <c r="G32" s="72"/>
    </row>
    <row r="33" spans="1:7" ht="24.75" x14ac:dyDescent="0.25">
      <c r="A33" s="11" t="s">
        <v>454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</row>
    <row r="34" spans="1:7" ht="24.75" x14ac:dyDescent="0.25">
      <c r="A34" s="11" t="s">
        <v>455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</row>
    <row r="35" spans="1:7" ht="16.5" x14ac:dyDescent="0.25">
      <c r="A35" s="10" t="s">
        <v>456</v>
      </c>
      <c r="B35" s="73">
        <v>0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</row>
    <row r="36" spans="1:7" ht="15.75" thickBot="1" x14ac:dyDescent="0.3">
      <c r="A36" s="17"/>
      <c r="B36" s="17"/>
      <c r="C36" s="17"/>
      <c r="D36" s="17"/>
      <c r="E36" s="17"/>
      <c r="F36" s="17"/>
      <c r="G36" s="17"/>
    </row>
    <row r="38" spans="1:7" x14ac:dyDescent="0.25">
      <c r="A38" s="436"/>
      <c r="B38" s="436"/>
      <c r="C38" s="436"/>
      <c r="D38" s="436"/>
      <c r="E38" s="436"/>
      <c r="F38" s="436"/>
      <c r="G38" s="436"/>
    </row>
    <row r="39" spans="1:7" x14ac:dyDescent="0.25">
      <c r="A39" s="436"/>
      <c r="B39" s="436"/>
      <c r="C39" s="436"/>
      <c r="D39" s="436"/>
      <c r="E39" s="436"/>
      <c r="F39" s="436"/>
      <c r="G39" s="436"/>
    </row>
    <row r="40" spans="1:7" x14ac:dyDescent="0.25">
      <c r="A40" s="77"/>
      <c r="B40" s="77"/>
      <c r="C40" s="77"/>
      <c r="D40" s="77"/>
      <c r="E40" s="77"/>
      <c r="F40" s="77"/>
      <c r="G40" s="77"/>
    </row>
    <row r="41" spans="1:7" x14ac:dyDescent="0.25">
      <c r="A41" s="77"/>
      <c r="B41" s="77"/>
      <c r="C41" s="77"/>
      <c r="D41" s="77"/>
      <c r="E41" s="77"/>
      <c r="F41" s="77"/>
      <c r="G41" s="77"/>
    </row>
    <row r="42" spans="1:7" x14ac:dyDescent="0.25">
      <c r="A42" s="77"/>
      <c r="B42" s="77"/>
      <c r="C42" s="77"/>
      <c r="D42" s="77"/>
      <c r="E42" s="77"/>
      <c r="F42" s="77"/>
      <c r="G42" s="77"/>
    </row>
    <row r="43" spans="1:7" x14ac:dyDescent="0.25">
      <c r="A43" s="77"/>
      <c r="B43" s="77"/>
      <c r="C43" s="77"/>
      <c r="D43" s="77"/>
      <c r="E43" s="77"/>
      <c r="F43" s="77"/>
      <c r="G43" s="77"/>
    </row>
    <row r="44" spans="1:7" x14ac:dyDescent="0.25">
      <c r="A44" s="77"/>
      <c r="B44" s="77"/>
      <c r="C44" s="77"/>
      <c r="D44" s="77"/>
      <c r="E44" s="77"/>
      <c r="F44" s="77"/>
      <c r="G44" s="77"/>
    </row>
    <row r="45" spans="1:7" x14ac:dyDescent="0.25">
      <c r="A45" s="450"/>
      <c r="B45" s="450"/>
      <c r="C45" s="77"/>
      <c r="D45" s="50"/>
      <c r="E45" s="43"/>
      <c r="F45" s="38"/>
      <c r="G45" s="77"/>
    </row>
    <row r="46" spans="1:7" x14ac:dyDescent="0.25">
      <c r="A46" s="337"/>
      <c r="B46" s="337"/>
      <c r="C46" s="77"/>
      <c r="D46" s="46"/>
      <c r="E46" s="337"/>
      <c r="F46" s="337"/>
      <c r="G46" s="337"/>
    </row>
    <row r="47" spans="1:7" x14ac:dyDescent="0.25">
      <c r="A47" s="328"/>
      <c r="B47" s="328"/>
      <c r="C47" s="77"/>
      <c r="D47" s="48"/>
      <c r="E47" s="328"/>
      <c r="F47" s="328"/>
      <c r="G47" s="328"/>
    </row>
    <row r="48" spans="1:7" x14ac:dyDescent="0.25">
      <c r="A48" s="78"/>
      <c r="B48" s="77"/>
      <c r="C48" s="77"/>
      <c r="D48" s="77"/>
      <c r="E48" s="77"/>
      <c r="F48" s="77"/>
      <c r="G48" s="77"/>
    </row>
    <row r="49" spans="1:7" x14ac:dyDescent="0.25">
      <c r="A49" s="78"/>
      <c r="B49" s="77"/>
      <c r="C49" s="77"/>
      <c r="D49" s="77"/>
      <c r="E49" s="77"/>
      <c r="F49" s="77"/>
      <c r="G49" s="77"/>
    </row>
  </sheetData>
  <mergeCells count="9">
    <mergeCell ref="E47:G47"/>
    <mergeCell ref="A45:B45"/>
    <mergeCell ref="A46:B46"/>
    <mergeCell ref="A47:B47"/>
    <mergeCell ref="A1:G1"/>
    <mergeCell ref="A2:G2"/>
    <mergeCell ref="A3:G3"/>
    <mergeCell ref="A38:G39"/>
    <mergeCell ref="E46:G46"/>
  </mergeCells>
  <pageMargins left="0.7" right="0.7" top="0.75" bottom="0.75" header="0.3" footer="0.3"/>
  <pageSetup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9"/>
  <sheetViews>
    <sheetView zoomScaleNormal="100" workbookViewId="0">
      <selection activeCell="A7" sqref="A7"/>
    </sheetView>
  </sheetViews>
  <sheetFormatPr baseColWidth="10" defaultRowHeight="15" x14ac:dyDescent="0.25"/>
  <cols>
    <col min="1" max="1" width="19.140625" customWidth="1"/>
    <col min="7" max="7" width="18.7109375" bestFit="1" customWidth="1"/>
  </cols>
  <sheetData>
    <row r="1" spans="1:7" x14ac:dyDescent="0.25">
      <c r="A1" s="439" t="s">
        <v>120</v>
      </c>
      <c r="B1" s="440"/>
      <c r="C1" s="440"/>
      <c r="D1" s="440"/>
      <c r="E1" s="440"/>
      <c r="F1" s="440"/>
      <c r="G1" s="441"/>
    </row>
    <row r="2" spans="1:7" x14ac:dyDescent="0.25">
      <c r="A2" s="442" t="s">
        <v>478</v>
      </c>
      <c r="B2" s="443"/>
      <c r="C2" s="443"/>
      <c r="D2" s="443"/>
      <c r="E2" s="443"/>
      <c r="F2" s="443"/>
      <c r="G2" s="444"/>
    </row>
    <row r="3" spans="1:7" ht="15.75" thickBot="1" x14ac:dyDescent="0.3">
      <c r="A3" s="445" t="s">
        <v>1</v>
      </c>
      <c r="B3" s="446"/>
      <c r="C3" s="446"/>
      <c r="D3" s="446"/>
      <c r="E3" s="446"/>
      <c r="F3" s="446"/>
      <c r="G3" s="447"/>
    </row>
    <row r="4" spans="1:7" ht="17.25" thickBot="1" x14ac:dyDescent="0.3">
      <c r="A4" s="15" t="s">
        <v>430</v>
      </c>
      <c r="B4" s="18">
        <v>2011</v>
      </c>
      <c r="C4" s="18">
        <v>2012</v>
      </c>
      <c r="D4" s="18">
        <v>2013</v>
      </c>
      <c r="E4" s="18">
        <v>2014</v>
      </c>
      <c r="F4" s="18">
        <v>2015</v>
      </c>
      <c r="G4" s="18" t="s">
        <v>605</v>
      </c>
    </row>
    <row r="5" spans="1:7" ht="17.25" x14ac:dyDescent="0.25">
      <c r="A5" s="19" t="s">
        <v>459</v>
      </c>
      <c r="B5" s="61">
        <f>SUM(B6:B14)</f>
        <v>0</v>
      </c>
      <c r="C5" s="61">
        <f t="shared" ref="C5:G5" si="0">SUM(C6:C14)</f>
        <v>0</v>
      </c>
      <c r="D5" s="61">
        <f t="shared" si="0"/>
        <v>0</v>
      </c>
      <c r="E5" s="61">
        <f t="shared" si="0"/>
        <v>0</v>
      </c>
      <c r="F5" s="61">
        <f t="shared" si="0"/>
        <v>51377628</v>
      </c>
      <c r="G5" s="61">
        <f t="shared" si="0"/>
        <v>128101461.05000001</v>
      </c>
    </row>
    <row r="6" spans="1:7" x14ac:dyDescent="0.25">
      <c r="A6" s="21" t="s">
        <v>460</v>
      </c>
      <c r="B6" s="58">
        <v>0</v>
      </c>
      <c r="C6" s="58">
        <v>0</v>
      </c>
      <c r="D6" s="58">
        <v>0</v>
      </c>
      <c r="E6" s="58">
        <v>0</v>
      </c>
      <c r="F6" s="58">
        <v>12806206</v>
      </c>
      <c r="G6" s="58">
        <v>35965026</v>
      </c>
    </row>
    <row r="7" spans="1:7" x14ac:dyDescent="0.25">
      <c r="A7" s="21" t="s">
        <v>461</v>
      </c>
      <c r="B7" s="58">
        <v>0</v>
      </c>
      <c r="C7" s="58">
        <v>0</v>
      </c>
      <c r="D7" s="58">
        <v>0</v>
      </c>
      <c r="E7" s="58">
        <v>0</v>
      </c>
      <c r="F7" s="58">
        <v>302963</v>
      </c>
      <c r="G7" s="58">
        <v>4494235.59</v>
      </c>
    </row>
    <row r="8" spans="1:7" x14ac:dyDescent="0.25">
      <c r="A8" s="21" t="s">
        <v>462</v>
      </c>
      <c r="B8" s="58">
        <v>0</v>
      </c>
      <c r="C8" s="58">
        <v>0</v>
      </c>
      <c r="D8" s="58">
        <v>0</v>
      </c>
      <c r="E8" s="58">
        <v>0</v>
      </c>
      <c r="F8" s="58">
        <v>880499</v>
      </c>
      <c r="G8" s="58">
        <v>26042487.609999999</v>
      </c>
    </row>
    <row r="9" spans="1:7" ht="17.25" x14ac:dyDescent="0.25">
      <c r="A9" s="21" t="s">
        <v>463</v>
      </c>
      <c r="B9" s="58">
        <v>0</v>
      </c>
      <c r="C9" s="58">
        <v>0</v>
      </c>
      <c r="D9" s="58">
        <v>0</v>
      </c>
      <c r="E9" s="58">
        <v>0</v>
      </c>
      <c r="F9" s="58">
        <v>37387960</v>
      </c>
      <c r="G9" s="58">
        <v>58364409.039999999</v>
      </c>
    </row>
    <row r="10" spans="1:7" ht="17.25" x14ac:dyDescent="0.25">
      <c r="A10" s="21" t="s">
        <v>464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3235302.81</v>
      </c>
    </row>
    <row r="11" spans="1:7" x14ac:dyDescent="0.25">
      <c r="A11" s="21" t="s">
        <v>465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17.25" x14ac:dyDescent="0.25">
      <c r="A12" s="21" t="s">
        <v>466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ht="17.25" x14ac:dyDescent="0.25">
      <c r="A13" s="21" t="s">
        <v>467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21" t="s">
        <v>468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21"/>
      <c r="B15" s="20"/>
      <c r="C15" s="20"/>
      <c r="D15" s="20"/>
      <c r="E15" s="20"/>
      <c r="F15" s="20"/>
      <c r="G15" s="20"/>
    </row>
    <row r="16" spans="1:7" ht="17.25" x14ac:dyDescent="0.25">
      <c r="A16" s="19" t="s">
        <v>469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21" t="s">
        <v>460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21" t="s">
        <v>461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21" t="s">
        <v>462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ht="17.25" x14ac:dyDescent="0.25">
      <c r="A20" s="21" t="s">
        <v>463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ht="17.25" x14ac:dyDescent="0.25">
      <c r="A21" s="21" t="s">
        <v>464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21" t="s">
        <v>465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ht="17.25" x14ac:dyDescent="0.25">
      <c r="A23" s="21" t="s">
        <v>466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ht="17.25" x14ac:dyDescent="0.25">
      <c r="A24" s="21" t="s">
        <v>470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21" t="s">
        <v>468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21"/>
      <c r="B26" s="20"/>
      <c r="C26" s="20"/>
      <c r="D26" s="20"/>
      <c r="E26" s="20"/>
      <c r="F26" s="20"/>
      <c r="G26" s="20"/>
    </row>
    <row r="27" spans="1:7" ht="17.25" x14ac:dyDescent="0.25">
      <c r="A27" s="19" t="s">
        <v>479</v>
      </c>
      <c r="B27" s="74">
        <f>+B5</f>
        <v>0</v>
      </c>
      <c r="C27" s="74">
        <f t="shared" ref="C27:G27" si="1">+C5</f>
        <v>0</v>
      </c>
      <c r="D27" s="74">
        <f t="shared" si="1"/>
        <v>0</v>
      </c>
      <c r="E27" s="74">
        <f t="shared" si="1"/>
        <v>0</v>
      </c>
      <c r="F27" s="74">
        <f t="shared" si="1"/>
        <v>51377628</v>
      </c>
      <c r="G27" s="74">
        <f t="shared" si="1"/>
        <v>128101461.05000001</v>
      </c>
    </row>
    <row r="28" spans="1:7" ht="15.75" thickBot="1" x14ac:dyDescent="0.3">
      <c r="A28" s="22"/>
      <c r="B28" s="23"/>
      <c r="C28" s="23"/>
      <c r="D28" s="23"/>
      <c r="E28" s="23"/>
      <c r="F28" s="23"/>
      <c r="G28" s="23"/>
    </row>
    <row r="30" spans="1:7" x14ac:dyDescent="0.25">
      <c r="A30" s="436"/>
      <c r="B30" s="436"/>
      <c r="C30" s="436"/>
      <c r="D30" s="436"/>
      <c r="E30" s="436"/>
      <c r="F30" s="436"/>
      <c r="G30" s="436"/>
    </row>
    <row r="31" spans="1:7" x14ac:dyDescent="0.25">
      <c r="A31" s="436"/>
      <c r="B31" s="436"/>
      <c r="C31" s="436"/>
      <c r="D31" s="436"/>
      <c r="E31" s="436"/>
      <c r="F31" s="436"/>
      <c r="G31" s="436"/>
    </row>
    <row r="36" spans="1:7" x14ac:dyDescent="0.25">
      <c r="A36" s="77"/>
      <c r="B36" s="77"/>
      <c r="C36" s="77"/>
      <c r="D36" s="77"/>
      <c r="E36" s="77"/>
      <c r="F36" s="77"/>
      <c r="G36" s="77"/>
    </row>
    <row r="37" spans="1:7" x14ac:dyDescent="0.25">
      <c r="A37" s="450"/>
      <c r="B37" s="450"/>
      <c r="C37" s="77"/>
      <c r="D37" s="50"/>
      <c r="E37" s="43"/>
      <c r="F37" s="38"/>
      <c r="G37" s="77"/>
    </row>
    <row r="38" spans="1:7" x14ac:dyDescent="0.25">
      <c r="A38" s="337"/>
      <c r="B38" s="337"/>
      <c r="C38" s="77"/>
      <c r="D38" s="46"/>
      <c r="E38" s="337"/>
      <c r="F38" s="337"/>
      <c r="G38" s="337"/>
    </row>
    <row r="39" spans="1:7" x14ac:dyDescent="0.25">
      <c r="A39" s="328"/>
      <c r="B39" s="328"/>
      <c r="D39" s="48"/>
      <c r="E39" s="328"/>
      <c r="F39" s="328"/>
      <c r="G39" s="328"/>
    </row>
  </sheetData>
  <mergeCells count="9">
    <mergeCell ref="A38:B38"/>
    <mergeCell ref="E38:G38"/>
    <mergeCell ref="A39:B39"/>
    <mergeCell ref="E39:G39"/>
    <mergeCell ref="A1:G1"/>
    <mergeCell ref="A2:G2"/>
    <mergeCell ref="A3:G3"/>
    <mergeCell ref="A30:G31"/>
    <mergeCell ref="A37:B37"/>
  </mergeCells>
  <pageMargins left="0.7" right="0.7" top="0.75" bottom="0.75" header="0.3" footer="0.3"/>
  <pageSetup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7"/>
  <sheetViews>
    <sheetView zoomScaleNormal="100" workbookViewId="0">
      <selection activeCell="C72" sqref="C72"/>
    </sheetView>
  </sheetViews>
  <sheetFormatPr baseColWidth="10" defaultRowHeight="15" x14ac:dyDescent="0.25"/>
  <cols>
    <col min="1" max="1" width="30.28515625" customWidth="1"/>
    <col min="6" max="6" width="17" bestFit="1" customWidth="1"/>
  </cols>
  <sheetData>
    <row r="1" spans="1:6" x14ac:dyDescent="0.25">
      <c r="A1" s="460" t="s">
        <v>120</v>
      </c>
      <c r="B1" s="461"/>
      <c r="C1" s="461"/>
      <c r="D1" s="461"/>
      <c r="E1" s="461"/>
      <c r="F1" s="462"/>
    </row>
    <row r="2" spans="1:6" ht="15.75" thickBot="1" x14ac:dyDescent="0.3">
      <c r="A2" s="463" t="s">
        <v>480</v>
      </c>
      <c r="B2" s="464"/>
      <c r="C2" s="464"/>
      <c r="D2" s="464"/>
      <c r="E2" s="464"/>
      <c r="F2" s="465"/>
    </row>
    <row r="3" spans="1:6" ht="28.5" customHeight="1" thickBot="1" x14ac:dyDescent="0.3">
      <c r="A3" s="24"/>
      <c r="B3" s="71" t="s">
        <v>481</v>
      </c>
      <c r="C3" s="25" t="s">
        <v>482</v>
      </c>
      <c r="D3" s="25" t="s">
        <v>483</v>
      </c>
      <c r="E3" s="25" t="s">
        <v>484</v>
      </c>
      <c r="F3" s="25" t="s">
        <v>485</v>
      </c>
    </row>
    <row r="4" spans="1:6" x14ac:dyDescent="0.25">
      <c r="A4" s="26" t="s">
        <v>486</v>
      </c>
      <c r="B4" s="27"/>
      <c r="C4" s="28"/>
      <c r="D4" s="28"/>
      <c r="E4" s="28"/>
      <c r="F4" s="28"/>
    </row>
    <row r="5" spans="1:6" ht="16.5" x14ac:dyDescent="0.25">
      <c r="A5" s="5" t="s">
        <v>487</v>
      </c>
      <c r="B5" s="27"/>
      <c r="C5" s="28"/>
      <c r="D5" s="28"/>
      <c r="E5" s="28"/>
      <c r="F5" s="28"/>
    </row>
    <row r="6" spans="1:6" x14ac:dyDescent="0.25">
      <c r="A6" s="6" t="s">
        <v>488</v>
      </c>
      <c r="B6" s="27"/>
      <c r="C6" s="28"/>
      <c r="D6" s="28"/>
      <c r="E6" s="28"/>
      <c r="F6" s="28"/>
    </row>
    <row r="7" spans="1:6" x14ac:dyDescent="0.25">
      <c r="A7" s="26"/>
      <c r="B7" s="29"/>
      <c r="C7" s="30"/>
      <c r="D7" s="30"/>
      <c r="E7" s="30"/>
      <c r="F7" s="30"/>
    </row>
    <row r="8" spans="1:6" x14ac:dyDescent="0.25">
      <c r="A8" s="26" t="s">
        <v>489</v>
      </c>
      <c r="B8" s="29"/>
      <c r="C8" s="30"/>
      <c r="D8" s="30"/>
      <c r="E8" s="30"/>
      <c r="F8" s="30"/>
    </row>
    <row r="9" spans="1:6" x14ac:dyDescent="0.25">
      <c r="A9" s="6" t="s">
        <v>490</v>
      </c>
      <c r="B9" s="29"/>
      <c r="C9" s="30"/>
      <c r="D9" s="30"/>
      <c r="E9" s="30"/>
      <c r="F9" s="30"/>
    </row>
    <row r="10" spans="1:6" x14ac:dyDescent="0.25">
      <c r="A10" s="31" t="s">
        <v>491</v>
      </c>
      <c r="B10" s="29"/>
      <c r="C10" s="30"/>
      <c r="D10" s="30"/>
      <c r="E10" s="30"/>
      <c r="F10" s="30"/>
    </row>
    <row r="11" spans="1:6" x14ac:dyDescent="0.25">
      <c r="A11" s="31" t="s">
        <v>492</v>
      </c>
      <c r="B11" s="29"/>
      <c r="C11" s="30"/>
      <c r="D11" s="30"/>
      <c r="E11" s="30"/>
      <c r="F11" s="30"/>
    </row>
    <row r="12" spans="1:6" x14ac:dyDescent="0.25">
      <c r="A12" s="31" t="s">
        <v>493</v>
      </c>
      <c r="B12" s="29"/>
      <c r="C12" s="30"/>
      <c r="D12" s="30"/>
      <c r="E12" s="30"/>
      <c r="F12" s="30"/>
    </row>
    <row r="13" spans="1:6" x14ac:dyDescent="0.25">
      <c r="A13" s="6" t="s">
        <v>494</v>
      </c>
      <c r="B13" s="29"/>
      <c r="C13" s="30"/>
      <c r="D13" s="30"/>
      <c r="E13" s="30"/>
      <c r="F13" s="30"/>
    </row>
    <row r="14" spans="1:6" x14ac:dyDescent="0.25">
      <c r="A14" s="31" t="s">
        <v>491</v>
      </c>
      <c r="B14" s="29"/>
      <c r="C14" s="30"/>
      <c r="D14" s="30"/>
      <c r="E14" s="30"/>
      <c r="F14" s="30"/>
    </row>
    <row r="15" spans="1:6" x14ac:dyDescent="0.25">
      <c r="A15" s="31" t="s">
        <v>492</v>
      </c>
      <c r="B15" s="29"/>
      <c r="C15" s="30"/>
      <c r="D15" s="30"/>
      <c r="E15" s="30"/>
      <c r="F15" s="30"/>
    </row>
    <row r="16" spans="1:6" x14ac:dyDescent="0.25">
      <c r="A16" s="31" t="s">
        <v>493</v>
      </c>
      <c r="B16" s="29"/>
      <c r="C16" s="30"/>
      <c r="D16" s="30"/>
      <c r="E16" s="30"/>
      <c r="F16" s="30"/>
    </row>
    <row r="17" spans="1:6" x14ac:dyDescent="0.25">
      <c r="A17" s="6" t="s">
        <v>495</v>
      </c>
      <c r="B17" s="29"/>
      <c r="C17" s="30"/>
      <c r="D17" s="30"/>
      <c r="E17" s="30"/>
      <c r="F17" s="30"/>
    </row>
    <row r="18" spans="1:6" x14ac:dyDescent="0.25">
      <c r="A18" s="6" t="s">
        <v>496</v>
      </c>
      <c r="B18" s="29"/>
      <c r="C18" s="30"/>
      <c r="D18" s="30"/>
      <c r="E18" s="30"/>
      <c r="F18" s="30"/>
    </row>
    <row r="19" spans="1:6" x14ac:dyDescent="0.25">
      <c r="A19" s="6" t="s">
        <v>497</v>
      </c>
      <c r="B19" s="29"/>
      <c r="C19" s="30"/>
      <c r="D19" s="30"/>
      <c r="E19" s="30"/>
      <c r="F19" s="30"/>
    </row>
    <row r="20" spans="1:6" x14ac:dyDescent="0.25">
      <c r="A20" s="6" t="s">
        <v>498</v>
      </c>
      <c r="B20" s="29"/>
      <c r="C20" s="30"/>
      <c r="D20" s="30"/>
      <c r="E20" s="30"/>
      <c r="F20" s="30"/>
    </row>
    <row r="21" spans="1:6" x14ac:dyDescent="0.25">
      <c r="A21" s="6" t="s">
        <v>499</v>
      </c>
      <c r="B21" s="29"/>
      <c r="C21" s="30"/>
      <c r="D21" s="30"/>
      <c r="E21" s="30"/>
      <c r="F21" s="30"/>
    </row>
    <row r="22" spans="1:6" x14ac:dyDescent="0.25">
      <c r="A22" s="6" t="s">
        <v>500</v>
      </c>
      <c r="B22" s="29"/>
      <c r="C22" s="30"/>
      <c r="D22" s="30"/>
      <c r="E22" s="30"/>
      <c r="F22" s="30"/>
    </row>
    <row r="23" spans="1:6" x14ac:dyDescent="0.25">
      <c r="A23" s="6" t="s">
        <v>501</v>
      </c>
      <c r="B23" s="29"/>
      <c r="C23" s="30"/>
      <c r="D23" s="30"/>
      <c r="E23" s="30"/>
      <c r="F23" s="30"/>
    </row>
    <row r="24" spans="1:6" x14ac:dyDescent="0.25">
      <c r="A24" s="6" t="s">
        <v>502</v>
      </c>
      <c r="B24" s="29"/>
      <c r="C24" s="30"/>
      <c r="D24" s="30"/>
      <c r="E24" s="30"/>
      <c r="F24" s="30"/>
    </row>
    <row r="25" spans="1:6" x14ac:dyDescent="0.25">
      <c r="A25" s="26"/>
      <c r="B25" s="27"/>
      <c r="C25" s="28"/>
      <c r="D25" s="28"/>
      <c r="E25" s="28"/>
      <c r="F25" s="28"/>
    </row>
    <row r="26" spans="1:6" x14ac:dyDescent="0.25">
      <c r="A26" s="7" t="s">
        <v>503</v>
      </c>
      <c r="B26" s="29"/>
      <c r="C26" s="30"/>
      <c r="D26" s="30"/>
      <c r="E26" s="30"/>
      <c r="F26" s="30"/>
    </row>
    <row r="27" spans="1:6" x14ac:dyDescent="0.25">
      <c r="A27" s="6" t="s">
        <v>504</v>
      </c>
      <c r="B27" s="29"/>
      <c r="C27" s="30"/>
      <c r="D27" s="30"/>
      <c r="E27" s="30"/>
      <c r="F27" s="30"/>
    </row>
    <row r="28" spans="1:6" x14ac:dyDescent="0.25">
      <c r="A28" s="26"/>
      <c r="B28" s="27"/>
      <c r="C28" s="28"/>
      <c r="D28" s="28"/>
      <c r="E28" s="28"/>
      <c r="F28" s="28"/>
    </row>
    <row r="29" spans="1:6" x14ac:dyDescent="0.25">
      <c r="A29" s="7" t="s">
        <v>505</v>
      </c>
      <c r="B29" s="29"/>
      <c r="C29" s="30"/>
      <c r="D29" s="30"/>
      <c r="E29" s="30"/>
      <c r="F29" s="30"/>
    </row>
    <row r="30" spans="1:6" x14ac:dyDescent="0.25">
      <c r="A30" s="6" t="s">
        <v>490</v>
      </c>
      <c r="B30" s="29"/>
      <c r="C30" s="30"/>
      <c r="D30" s="30"/>
      <c r="E30" s="30"/>
      <c r="F30" s="30"/>
    </row>
    <row r="31" spans="1:6" x14ac:dyDescent="0.25">
      <c r="A31" s="6" t="s">
        <v>494</v>
      </c>
      <c r="B31" s="29"/>
      <c r="C31" s="30"/>
      <c r="D31" s="30"/>
      <c r="E31" s="30"/>
      <c r="F31" s="30"/>
    </row>
    <row r="32" spans="1:6" x14ac:dyDescent="0.25">
      <c r="A32" s="6" t="s">
        <v>506</v>
      </c>
      <c r="B32" s="29"/>
      <c r="C32" s="30"/>
      <c r="D32" s="30"/>
      <c r="E32" s="30"/>
      <c r="F32" s="30"/>
    </row>
    <row r="33" spans="1:6" x14ac:dyDescent="0.25">
      <c r="A33" s="26"/>
      <c r="B33" s="27"/>
      <c r="C33" s="28"/>
      <c r="D33" s="28"/>
      <c r="E33" s="28"/>
      <c r="F33" s="28"/>
    </row>
    <row r="34" spans="1:6" x14ac:dyDescent="0.25">
      <c r="A34" s="7" t="s">
        <v>507</v>
      </c>
      <c r="B34" s="29"/>
      <c r="C34" s="30"/>
      <c r="D34" s="30"/>
      <c r="E34" s="30"/>
      <c r="F34" s="30"/>
    </row>
    <row r="35" spans="1:6" x14ac:dyDescent="0.25">
      <c r="A35" s="6" t="s">
        <v>508</v>
      </c>
      <c r="B35" s="29"/>
      <c r="C35" s="30"/>
      <c r="D35" s="30"/>
      <c r="E35" s="30"/>
      <c r="F35" s="30"/>
    </row>
    <row r="36" spans="1:6" x14ac:dyDescent="0.25">
      <c r="A36" s="6" t="s">
        <v>509</v>
      </c>
      <c r="B36" s="29"/>
      <c r="C36" s="30"/>
      <c r="D36" s="30"/>
      <c r="E36" s="30"/>
      <c r="F36" s="30"/>
    </row>
    <row r="37" spans="1:6" x14ac:dyDescent="0.25">
      <c r="A37" s="6" t="s">
        <v>510</v>
      </c>
      <c r="B37" s="29"/>
      <c r="C37" s="30"/>
      <c r="D37" s="30"/>
      <c r="E37" s="30"/>
      <c r="F37" s="30"/>
    </row>
    <row r="38" spans="1:6" x14ac:dyDescent="0.25">
      <c r="A38" s="26"/>
      <c r="B38" s="27"/>
      <c r="C38" s="28"/>
      <c r="D38" s="28"/>
      <c r="E38" s="28"/>
      <c r="F38" s="28"/>
    </row>
    <row r="39" spans="1:6" x14ac:dyDescent="0.25">
      <c r="A39" s="26" t="s">
        <v>511</v>
      </c>
      <c r="B39" s="29"/>
      <c r="C39" s="30"/>
      <c r="D39" s="30"/>
      <c r="E39" s="30"/>
      <c r="F39" s="30"/>
    </row>
    <row r="40" spans="1:6" x14ac:dyDescent="0.25">
      <c r="A40" s="26"/>
      <c r="B40" s="27"/>
      <c r="C40" s="28"/>
      <c r="D40" s="28"/>
      <c r="E40" s="28"/>
      <c r="F40" s="28"/>
    </row>
    <row r="41" spans="1:6" x14ac:dyDescent="0.25">
      <c r="A41" s="26" t="s">
        <v>512</v>
      </c>
      <c r="B41" s="29"/>
      <c r="C41" s="30"/>
      <c r="D41" s="30"/>
      <c r="E41" s="30"/>
      <c r="F41" s="30"/>
    </row>
    <row r="42" spans="1:6" x14ac:dyDescent="0.25">
      <c r="A42" s="6" t="s">
        <v>513</v>
      </c>
      <c r="B42" s="29"/>
      <c r="C42" s="30"/>
      <c r="D42" s="30"/>
      <c r="E42" s="30"/>
      <c r="F42" s="30"/>
    </row>
    <row r="43" spans="1:6" x14ac:dyDescent="0.25">
      <c r="A43" s="6" t="s">
        <v>514</v>
      </c>
      <c r="B43" s="29"/>
      <c r="C43" s="30"/>
      <c r="D43" s="30"/>
      <c r="E43" s="30"/>
      <c r="F43" s="30"/>
    </row>
    <row r="44" spans="1:6" x14ac:dyDescent="0.25">
      <c r="A44" s="6" t="s">
        <v>515</v>
      </c>
      <c r="B44" s="29"/>
      <c r="C44" s="30"/>
      <c r="D44" s="30"/>
      <c r="E44" s="30"/>
      <c r="F44" s="30"/>
    </row>
    <row r="45" spans="1:6" x14ac:dyDescent="0.25">
      <c r="A45" s="26"/>
      <c r="B45" s="27"/>
      <c r="C45" s="28"/>
      <c r="D45" s="28"/>
      <c r="E45" s="28"/>
      <c r="F45" s="28"/>
    </row>
    <row r="46" spans="1:6" ht="24.75" x14ac:dyDescent="0.25">
      <c r="A46" s="70" t="s">
        <v>516</v>
      </c>
      <c r="B46" s="29"/>
      <c r="C46" s="30"/>
      <c r="D46" s="30"/>
      <c r="E46" s="30"/>
      <c r="F46" s="30"/>
    </row>
    <row r="47" spans="1:6" x14ac:dyDescent="0.25">
      <c r="A47" s="6" t="s">
        <v>514</v>
      </c>
      <c r="B47" s="29"/>
      <c r="C47" s="30"/>
      <c r="D47" s="30"/>
      <c r="E47" s="30"/>
      <c r="F47" s="30"/>
    </row>
    <row r="48" spans="1:6" x14ac:dyDescent="0.25">
      <c r="A48" s="6" t="s">
        <v>515</v>
      </c>
      <c r="B48" s="29"/>
      <c r="C48" s="30"/>
      <c r="D48" s="30"/>
      <c r="E48" s="30"/>
      <c r="F48" s="30"/>
    </row>
    <row r="49" spans="1:6" x14ac:dyDescent="0.25">
      <c r="A49" s="26"/>
      <c r="B49" s="27"/>
      <c r="C49" s="28"/>
      <c r="D49" s="28"/>
      <c r="E49" s="28"/>
      <c r="F49" s="28"/>
    </row>
    <row r="50" spans="1:6" x14ac:dyDescent="0.25">
      <c r="A50" s="26" t="s">
        <v>517</v>
      </c>
      <c r="B50" s="29"/>
      <c r="C50" s="30"/>
      <c r="D50" s="30"/>
      <c r="E50" s="30"/>
      <c r="F50" s="30"/>
    </row>
    <row r="51" spans="1:6" x14ac:dyDescent="0.25">
      <c r="A51" s="6" t="s">
        <v>514</v>
      </c>
      <c r="B51" s="29"/>
      <c r="C51" s="30"/>
      <c r="D51" s="30"/>
      <c r="E51" s="30"/>
      <c r="F51" s="30"/>
    </row>
    <row r="52" spans="1:6" x14ac:dyDescent="0.25">
      <c r="A52" s="6" t="s">
        <v>515</v>
      </c>
      <c r="B52" s="29"/>
      <c r="C52" s="30"/>
      <c r="D52" s="30"/>
      <c r="E52" s="30"/>
      <c r="F52" s="30"/>
    </row>
    <row r="53" spans="1:6" x14ac:dyDescent="0.25">
      <c r="A53" s="6" t="s">
        <v>518</v>
      </c>
      <c r="B53" s="29"/>
      <c r="C53" s="30"/>
      <c r="D53" s="30"/>
      <c r="E53" s="30"/>
      <c r="F53" s="30"/>
    </row>
    <row r="54" spans="1:6" x14ac:dyDescent="0.25">
      <c r="A54" s="26"/>
      <c r="B54" s="27"/>
      <c r="C54" s="28"/>
      <c r="D54" s="28"/>
      <c r="E54" s="28"/>
      <c r="F54" s="28"/>
    </row>
    <row r="55" spans="1:6" x14ac:dyDescent="0.25">
      <c r="A55" s="26" t="s">
        <v>519</v>
      </c>
      <c r="B55" s="29"/>
      <c r="C55" s="30"/>
      <c r="D55" s="30"/>
      <c r="E55" s="30"/>
      <c r="F55" s="30"/>
    </row>
    <row r="56" spans="1:6" x14ac:dyDescent="0.25">
      <c r="A56" s="6" t="s">
        <v>514</v>
      </c>
      <c r="B56" s="29"/>
      <c r="C56" s="30"/>
      <c r="D56" s="30"/>
      <c r="E56" s="30"/>
      <c r="F56" s="30"/>
    </row>
    <row r="57" spans="1:6" x14ac:dyDescent="0.25">
      <c r="A57" s="6" t="s">
        <v>515</v>
      </c>
      <c r="B57" s="29"/>
      <c r="C57" s="30"/>
      <c r="D57" s="30"/>
      <c r="E57" s="30"/>
      <c r="F57" s="30"/>
    </row>
    <row r="58" spans="1:6" x14ac:dyDescent="0.25">
      <c r="A58" s="26"/>
      <c r="B58" s="27"/>
      <c r="C58" s="28"/>
      <c r="D58" s="28"/>
      <c r="E58" s="28"/>
      <c r="F58" s="28"/>
    </row>
    <row r="59" spans="1:6" x14ac:dyDescent="0.25">
      <c r="A59" s="26" t="s">
        <v>520</v>
      </c>
      <c r="B59" s="29"/>
      <c r="C59" s="30"/>
      <c r="D59" s="30"/>
      <c r="E59" s="30"/>
      <c r="F59" s="30"/>
    </row>
    <row r="60" spans="1:6" x14ac:dyDescent="0.25">
      <c r="A60" s="6" t="s">
        <v>521</v>
      </c>
      <c r="B60" s="29"/>
      <c r="C60" s="30"/>
      <c r="D60" s="30"/>
      <c r="E60" s="30"/>
      <c r="F60" s="30"/>
    </row>
    <row r="61" spans="1:6" x14ac:dyDescent="0.25">
      <c r="A61" s="6" t="s">
        <v>522</v>
      </c>
      <c r="B61" s="29"/>
      <c r="C61" s="30"/>
      <c r="D61" s="30"/>
      <c r="E61" s="30"/>
      <c r="F61" s="30"/>
    </row>
    <row r="62" spans="1:6" x14ac:dyDescent="0.25">
      <c r="A62" s="26"/>
      <c r="B62" s="27"/>
      <c r="C62" s="28"/>
      <c r="D62" s="28"/>
      <c r="E62" s="28"/>
      <c r="F62" s="28"/>
    </row>
    <row r="63" spans="1:6" x14ac:dyDescent="0.25">
      <c r="A63" s="26" t="s">
        <v>523</v>
      </c>
      <c r="B63" s="29"/>
      <c r="C63" s="30"/>
      <c r="D63" s="30"/>
      <c r="E63" s="30"/>
      <c r="F63" s="30"/>
    </row>
    <row r="64" spans="1:6" x14ac:dyDescent="0.25">
      <c r="A64" s="6" t="s">
        <v>524</v>
      </c>
      <c r="B64" s="29"/>
      <c r="C64" s="30"/>
      <c r="D64" s="30"/>
      <c r="E64" s="30"/>
      <c r="F64" s="30"/>
    </row>
    <row r="65" spans="1:7" x14ac:dyDescent="0.25">
      <c r="A65" s="6" t="s">
        <v>525</v>
      </c>
      <c r="B65" s="29"/>
      <c r="C65" s="30"/>
      <c r="D65" s="30"/>
      <c r="E65" s="30"/>
      <c r="F65" s="30"/>
    </row>
    <row r="66" spans="1:7" ht="15.75" thickBot="1" x14ac:dyDescent="0.3">
      <c r="A66" s="32"/>
      <c r="B66" s="33"/>
      <c r="C66" s="34"/>
      <c r="D66" s="34"/>
      <c r="E66" s="34"/>
      <c r="F66" s="34"/>
    </row>
    <row r="68" spans="1:7" ht="15" customHeight="1" x14ac:dyDescent="0.25">
      <c r="A68" s="436" t="s">
        <v>528</v>
      </c>
      <c r="B68" s="436"/>
      <c r="C68" s="436"/>
      <c r="D68" s="436"/>
      <c r="E68" s="436"/>
      <c r="F68" s="436"/>
      <c r="G68" s="53"/>
    </row>
    <row r="69" spans="1:7" x14ac:dyDescent="0.25">
      <c r="A69" s="436"/>
      <c r="B69" s="436"/>
      <c r="C69" s="436"/>
      <c r="D69" s="436"/>
      <c r="E69" s="436"/>
      <c r="F69" s="436"/>
      <c r="G69" s="53"/>
    </row>
    <row r="74" spans="1:7" x14ac:dyDescent="0.25">
      <c r="D74" s="77"/>
      <c r="E74" s="77"/>
      <c r="F74" s="77"/>
      <c r="G74" s="77"/>
    </row>
    <row r="75" spans="1:7" x14ac:dyDescent="0.25">
      <c r="A75" s="75"/>
      <c r="B75" s="76"/>
      <c r="D75" s="42"/>
      <c r="E75" s="49"/>
      <c r="F75" s="52"/>
      <c r="G75" s="77"/>
    </row>
    <row r="76" spans="1:7" x14ac:dyDescent="0.25">
      <c r="A76" s="60" t="s">
        <v>529</v>
      </c>
      <c r="B76" s="46"/>
      <c r="D76" s="435" t="s">
        <v>530</v>
      </c>
      <c r="E76" s="435"/>
      <c r="F76" s="435"/>
    </row>
    <row r="77" spans="1:7" ht="15" customHeight="1" x14ac:dyDescent="0.25">
      <c r="A77" s="59" t="s">
        <v>531</v>
      </c>
      <c r="B77" s="48"/>
      <c r="D77" s="328" t="s">
        <v>532</v>
      </c>
      <c r="E77" s="328"/>
      <c r="F77" s="328"/>
    </row>
  </sheetData>
  <mergeCells count="5">
    <mergeCell ref="A68:F69"/>
    <mergeCell ref="D76:F76"/>
    <mergeCell ref="D77:F77"/>
    <mergeCell ref="A1:F1"/>
    <mergeCell ref="A2:F2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F18" sqref="F18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302" t="s">
        <v>120</v>
      </c>
      <c r="B1" s="303"/>
      <c r="C1" s="303"/>
      <c r="D1" s="303"/>
      <c r="E1" s="303"/>
      <c r="F1" s="303"/>
      <c r="G1" s="303"/>
      <c r="H1" s="303"/>
      <c r="I1" s="304"/>
    </row>
    <row r="2" spans="1:9" x14ac:dyDescent="0.25">
      <c r="A2" s="305" t="s">
        <v>121</v>
      </c>
      <c r="B2" s="306"/>
      <c r="C2" s="306"/>
      <c r="D2" s="306"/>
      <c r="E2" s="306"/>
      <c r="F2" s="306"/>
      <c r="G2" s="306"/>
      <c r="H2" s="306"/>
      <c r="I2" s="307"/>
    </row>
    <row r="3" spans="1:9" x14ac:dyDescent="0.25">
      <c r="A3" s="305" t="str">
        <f>+Hoja1!A3</f>
        <v>del 01 de enero al 31 de marzo de 2018</v>
      </c>
      <c r="B3" s="306"/>
      <c r="C3" s="306"/>
      <c r="D3" s="306"/>
      <c r="E3" s="306"/>
      <c r="F3" s="306"/>
      <c r="G3" s="306"/>
      <c r="H3" s="306"/>
      <c r="I3" s="307"/>
    </row>
    <row r="4" spans="1:9" ht="15.75" thickBot="1" x14ac:dyDescent="0.3">
      <c r="A4" s="308" t="s">
        <v>1</v>
      </c>
      <c r="B4" s="309"/>
      <c r="C4" s="309"/>
      <c r="D4" s="309"/>
      <c r="E4" s="309"/>
      <c r="F4" s="309"/>
      <c r="G4" s="309"/>
      <c r="H4" s="309"/>
      <c r="I4" s="310"/>
    </row>
    <row r="5" spans="1:9" ht="24" customHeight="1" x14ac:dyDescent="0.25">
      <c r="A5" s="305" t="s">
        <v>122</v>
      </c>
      <c r="B5" s="307"/>
      <c r="C5" s="239" t="s">
        <v>123</v>
      </c>
      <c r="D5" s="329" t="s">
        <v>124</v>
      </c>
      <c r="E5" s="329" t="s">
        <v>125</v>
      </c>
      <c r="F5" s="329" t="s">
        <v>126</v>
      </c>
      <c r="G5" s="240" t="s">
        <v>127</v>
      </c>
      <c r="H5" s="329" t="s">
        <v>129</v>
      </c>
      <c r="I5" s="329" t="s">
        <v>130</v>
      </c>
    </row>
    <row r="6" spans="1:9" ht="36.75" thickBot="1" x14ac:dyDescent="0.3">
      <c r="A6" s="308"/>
      <c r="B6" s="310"/>
      <c r="C6" s="241" t="s">
        <v>629</v>
      </c>
      <c r="D6" s="330"/>
      <c r="E6" s="330"/>
      <c r="F6" s="330"/>
      <c r="G6" s="241" t="s">
        <v>128</v>
      </c>
      <c r="H6" s="330"/>
      <c r="I6" s="330"/>
    </row>
    <row r="7" spans="1:9" x14ac:dyDescent="0.25">
      <c r="A7" s="333"/>
      <c r="B7" s="334"/>
      <c r="C7" s="115"/>
      <c r="D7" s="115"/>
      <c r="E7" s="115"/>
      <c r="F7" s="115"/>
      <c r="G7" s="115"/>
      <c r="H7" s="115"/>
      <c r="I7" s="115"/>
    </row>
    <row r="8" spans="1:9" x14ac:dyDescent="0.25">
      <c r="A8" s="311" t="s">
        <v>131</v>
      </c>
      <c r="B8" s="312"/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</row>
    <row r="9" spans="1:9" ht="21" customHeight="1" x14ac:dyDescent="0.25">
      <c r="A9" s="311" t="s">
        <v>132</v>
      </c>
      <c r="B9" s="312"/>
      <c r="C9" s="116">
        <v>0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</row>
    <row r="10" spans="1:9" ht="24" x14ac:dyDescent="0.25">
      <c r="A10" s="117"/>
      <c r="B10" s="101" t="s">
        <v>133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</row>
    <row r="11" spans="1:9" x14ac:dyDescent="0.25">
      <c r="A11" s="119"/>
      <c r="B11" s="101" t="s">
        <v>134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 ht="24" x14ac:dyDescent="0.25">
      <c r="A12" s="119"/>
      <c r="B12" s="101" t="s">
        <v>135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1:9" ht="27" customHeight="1" x14ac:dyDescent="0.25">
      <c r="A13" s="326" t="s">
        <v>136</v>
      </c>
      <c r="B13" s="327"/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</row>
    <row r="14" spans="1:9" ht="24" x14ac:dyDescent="0.25">
      <c r="A14" s="117"/>
      <c r="B14" s="101" t="s">
        <v>137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</row>
    <row r="15" spans="1:9" x14ac:dyDescent="0.25">
      <c r="A15" s="119"/>
      <c r="B15" s="101" t="s">
        <v>138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</row>
    <row r="16" spans="1:9" ht="24" x14ac:dyDescent="0.25">
      <c r="A16" s="119"/>
      <c r="B16" s="101" t="s">
        <v>139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</row>
    <row r="17" spans="1:9" x14ac:dyDescent="0.25">
      <c r="A17" s="311" t="s">
        <v>140</v>
      </c>
      <c r="B17" s="312"/>
      <c r="C17" s="99">
        <v>3444552.59</v>
      </c>
      <c r="D17" s="99">
        <v>0</v>
      </c>
      <c r="E17" s="99">
        <v>0</v>
      </c>
      <c r="F17" s="99">
        <v>0</v>
      </c>
      <c r="G17" s="99">
        <v>4141460.21</v>
      </c>
      <c r="H17" s="99">
        <v>0</v>
      </c>
      <c r="I17" s="99">
        <v>0</v>
      </c>
    </row>
    <row r="18" spans="1:9" ht="12" customHeight="1" x14ac:dyDescent="0.25">
      <c r="A18" s="119"/>
      <c r="B18" s="101"/>
      <c r="C18" s="118"/>
      <c r="D18" s="118"/>
      <c r="E18" s="118"/>
      <c r="F18" s="118"/>
      <c r="G18" s="118"/>
      <c r="H18" s="118"/>
      <c r="I18" s="118"/>
    </row>
    <row r="19" spans="1:9" ht="33" customHeight="1" x14ac:dyDescent="0.25">
      <c r="A19" s="288" t="s">
        <v>141</v>
      </c>
      <c r="B19" s="289"/>
      <c r="C19" s="99">
        <f>+C8+C17</f>
        <v>3444552.59</v>
      </c>
      <c r="D19" s="99">
        <f t="shared" ref="D19:I19" si="0">+D8+D17</f>
        <v>0</v>
      </c>
      <c r="E19" s="99">
        <f t="shared" si="0"/>
        <v>0</v>
      </c>
      <c r="F19" s="99">
        <f t="shared" si="0"/>
        <v>0</v>
      </c>
      <c r="G19" s="99">
        <f t="shared" si="0"/>
        <v>4141460.21</v>
      </c>
      <c r="H19" s="99">
        <f t="shared" si="0"/>
        <v>0</v>
      </c>
      <c r="I19" s="99">
        <f t="shared" si="0"/>
        <v>0</v>
      </c>
    </row>
    <row r="20" spans="1:9" ht="8.25" customHeight="1" x14ac:dyDescent="0.25">
      <c r="A20" s="311"/>
      <c r="B20" s="312"/>
      <c r="C20" s="118"/>
      <c r="D20" s="118"/>
      <c r="E20" s="118"/>
      <c r="F20" s="118"/>
      <c r="G20" s="118"/>
      <c r="H20" s="118"/>
      <c r="I20" s="118"/>
    </row>
    <row r="21" spans="1:9" ht="29.25" customHeight="1" x14ac:dyDescent="0.25">
      <c r="A21" s="311" t="s">
        <v>622</v>
      </c>
      <c r="B21" s="312"/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</row>
    <row r="22" spans="1:9" x14ac:dyDescent="0.25">
      <c r="A22" s="313" t="s">
        <v>142</v>
      </c>
      <c r="B22" s="314"/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</row>
    <row r="23" spans="1:9" x14ac:dyDescent="0.25">
      <c r="A23" s="313" t="s">
        <v>143</v>
      </c>
      <c r="B23" s="314"/>
      <c r="C23" s="118">
        <v>0</v>
      </c>
      <c r="D23" s="118">
        <v>0</v>
      </c>
      <c r="E23" s="118">
        <v>0</v>
      </c>
      <c r="F23" s="118">
        <v>0</v>
      </c>
      <c r="G23" s="118"/>
      <c r="H23" s="118">
        <v>0</v>
      </c>
      <c r="I23" s="118">
        <v>0</v>
      </c>
    </row>
    <row r="24" spans="1:9" x14ac:dyDescent="0.25">
      <c r="A24" s="313" t="s">
        <v>144</v>
      </c>
      <c r="B24" s="314"/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</row>
    <row r="25" spans="1:9" x14ac:dyDescent="0.25">
      <c r="A25" s="331"/>
      <c r="B25" s="332"/>
      <c r="C25" s="120"/>
      <c r="D25" s="120"/>
      <c r="E25" s="120"/>
      <c r="F25" s="120"/>
      <c r="G25" s="120"/>
      <c r="H25" s="120"/>
      <c r="I25" s="120"/>
    </row>
    <row r="26" spans="1:9" ht="20.25" customHeight="1" x14ac:dyDescent="0.25">
      <c r="A26" s="311" t="s">
        <v>145</v>
      </c>
      <c r="B26" s="312"/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</row>
    <row r="27" spans="1:9" ht="26.25" customHeight="1" x14ac:dyDescent="0.25">
      <c r="A27" s="313" t="s">
        <v>146</v>
      </c>
      <c r="B27" s="314"/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</row>
    <row r="28" spans="1:9" ht="23.25" customHeight="1" x14ac:dyDescent="0.25">
      <c r="A28" s="313" t="s">
        <v>147</v>
      </c>
      <c r="B28" s="314"/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 ht="23.25" customHeight="1" x14ac:dyDescent="0.25">
      <c r="A29" s="313" t="s">
        <v>148</v>
      </c>
      <c r="B29" s="314"/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1:9" ht="15.75" thickBot="1" x14ac:dyDescent="0.3">
      <c r="A30" s="318"/>
      <c r="B30" s="319"/>
      <c r="C30" s="121"/>
      <c r="D30" s="121"/>
      <c r="E30" s="121"/>
      <c r="F30" s="121"/>
      <c r="G30" s="121"/>
      <c r="H30" s="121"/>
      <c r="I30" s="121"/>
    </row>
    <row r="31" spans="1:9" ht="15.75" thickBot="1" x14ac:dyDescent="0.3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ht="24" x14ac:dyDescent="0.25">
      <c r="A32" s="320" t="s">
        <v>149</v>
      </c>
      <c r="B32" s="321"/>
      <c r="C32" s="123" t="s">
        <v>150</v>
      </c>
      <c r="D32" s="123" t="s">
        <v>152</v>
      </c>
      <c r="E32" s="123" t="s">
        <v>155</v>
      </c>
      <c r="F32" s="315" t="s">
        <v>157</v>
      </c>
      <c r="G32" s="123" t="s">
        <v>158</v>
      </c>
      <c r="H32" s="122"/>
      <c r="I32" s="122"/>
    </row>
    <row r="33" spans="1:10" x14ac:dyDescent="0.25">
      <c r="A33" s="322"/>
      <c r="B33" s="323"/>
      <c r="C33" s="113" t="s">
        <v>151</v>
      </c>
      <c r="D33" s="113" t="s">
        <v>153</v>
      </c>
      <c r="E33" s="113" t="s">
        <v>156</v>
      </c>
      <c r="F33" s="316"/>
      <c r="G33" s="113" t="s">
        <v>159</v>
      </c>
      <c r="H33" s="122"/>
      <c r="I33" s="122"/>
    </row>
    <row r="34" spans="1:10" ht="15.75" thickBot="1" x14ac:dyDescent="0.3">
      <c r="A34" s="324"/>
      <c r="B34" s="325"/>
      <c r="C34" s="124"/>
      <c r="D34" s="114" t="s">
        <v>154</v>
      </c>
      <c r="E34" s="124"/>
      <c r="F34" s="317"/>
      <c r="G34" s="124"/>
      <c r="H34" s="122"/>
      <c r="I34" s="122"/>
    </row>
    <row r="35" spans="1:10" ht="29.25" customHeight="1" x14ac:dyDescent="0.25">
      <c r="A35" s="296" t="s">
        <v>160</v>
      </c>
      <c r="B35" s="297"/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22"/>
      <c r="I35" s="122"/>
    </row>
    <row r="36" spans="1:10" x14ac:dyDescent="0.25">
      <c r="A36" s="125"/>
      <c r="B36" s="101" t="s">
        <v>161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  <c r="H36" s="122"/>
      <c r="I36" s="122"/>
    </row>
    <row r="37" spans="1:10" x14ac:dyDescent="0.25">
      <c r="A37" s="125"/>
      <c r="B37" s="101" t="s">
        <v>162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  <c r="H37" s="122"/>
      <c r="I37" s="122"/>
    </row>
    <row r="38" spans="1:10" ht="15.75" thickBot="1" x14ac:dyDescent="0.3">
      <c r="A38" s="126"/>
      <c r="B38" s="127" t="s">
        <v>163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22"/>
      <c r="I38" s="122"/>
    </row>
    <row r="39" spans="1:10" x14ac:dyDescent="0.25">
      <c r="A39" s="35"/>
      <c r="B39" s="35"/>
      <c r="C39" s="35"/>
      <c r="D39" s="35"/>
      <c r="E39" s="35"/>
      <c r="F39" s="35"/>
      <c r="G39" s="35"/>
      <c r="H39" s="35"/>
      <c r="I39" s="35"/>
    </row>
    <row r="40" spans="1:10" x14ac:dyDescent="0.25">
      <c r="A40" s="35"/>
      <c r="B40" s="335" t="s">
        <v>528</v>
      </c>
      <c r="C40" s="335"/>
      <c r="D40" s="335"/>
      <c r="E40" s="335"/>
      <c r="F40" s="335"/>
      <c r="G40" s="335"/>
      <c r="H40" s="335"/>
      <c r="I40" s="335"/>
      <c r="J40" s="85"/>
    </row>
    <row r="41" spans="1:10" x14ac:dyDescent="0.25">
      <c r="A41" s="35"/>
      <c r="B41" s="335"/>
      <c r="C41" s="335"/>
      <c r="D41" s="335"/>
      <c r="E41" s="335"/>
      <c r="F41" s="335"/>
      <c r="G41" s="335"/>
      <c r="H41" s="335"/>
      <c r="I41" s="335"/>
      <c r="J41" s="246"/>
    </row>
    <row r="42" spans="1:10" x14ac:dyDescent="0.25">
      <c r="A42" s="35"/>
      <c r="B42" s="112"/>
      <c r="C42" s="112"/>
      <c r="D42" s="112"/>
      <c r="E42" s="112"/>
      <c r="F42" s="112"/>
      <c r="G42" s="112"/>
      <c r="H42" s="112"/>
      <c r="I42" s="112"/>
      <c r="J42" s="112"/>
    </row>
    <row r="43" spans="1:10" x14ac:dyDescent="0.25">
      <c r="A43" s="35"/>
      <c r="B43" s="112"/>
      <c r="C43" s="112"/>
      <c r="D43" s="112"/>
      <c r="E43" s="112"/>
      <c r="F43" s="112"/>
      <c r="G43" s="112"/>
      <c r="H43" s="112"/>
      <c r="I43" s="112"/>
      <c r="J43" s="112"/>
    </row>
    <row r="44" spans="1:10" x14ac:dyDescent="0.25">
      <c r="A44" s="35"/>
      <c r="B44" s="85"/>
      <c r="C44" s="86"/>
      <c r="D44" s="87"/>
      <c r="E44" s="87"/>
      <c r="F44" s="129"/>
      <c r="G44" s="89"/>
      <c r="H44" s="86"/>
      <c r="I44" s="87"/>
      <c r="J44" s="87"/>
    </row>
    <row r="45" spans="1:10" x14ac:dyDescent="0.25">
      <c r="A45" s="35"/>
      <c r="B45" s="36"/>
      <c r="C45" s="336"/>
      <c r="D45" s="336"/>
      <c r="E45" s="38"/>
      <c r="F45" s="51"/>
      <c r="G45" s="51"/>
      <c r="H45" s="51"/>
      <c r="I45" s="87"/>
      <c r="J45" s="87"/>
    </row>
    <row r="46" spans="1:10" x14ac:dyDescent="0.25">
      <c r="A46" s="35"/>
      <c r="B46" s="130"/>
      <c r="C46" s="337" t="s">
        <v>628</v>
      </c>
      <c r="D46" s="337"/>
      <c r="E46" s="38"/>
      <c r="F46" s="337" t="s">
        <v>619</v>
      </c>
      <c r="G46" s="337"/>
      <c r="H46" s="337"/>
      <c r="I46" s="91"/>
      <c r="J46" s="87"/>
    </row>
    <row r="47" spans="1:10" x14ac:dyDescent="0.25">
      <c r="A47" s="35"/>
      <c r="B47" s="131"/>
      <c r="C47" s="328" t="s">
        <v>620</v>
      </c>
      <c r="D47" s="328"/>
      <c r="E47" s="132"/>
      <c r="F47" s="328" t="s">
        <v>621</v>
      </c>
      <c r="G47" s="328"/>
      <c r="H47" s="328"/>
      <c r="I47" s="91"/>
      <c r="J47" s="87"/>
    </row>
    <row r="48" spans="1:10" x14ac:dyDescent="0.25">
      <c r="A48" s="35"/>
      <c r="B48" s="328"/>
      <c r="C48" s="328"/>
      <c r="D48" s="80"/>
      <c r="E48" s="80"/>
      <c r="F48" s="328"/>
      <c r="G48" s="328"/>
      <c r="H48" s="328"/>
      <c r="I48" s="51"/>
    </row>
    <row r="49" spans="1:9" x14ac:dyDescent="0.25">
      <c r="A49" s="35"/>
      <c r="B49" s="36"/>
      <c r="C49" s="36"/>
      <c r="D49" s="36"/>
      <c r="E49" s="36"/>
      <c r="F49" s="36"/>
      <c r="G49" s="51"/>
      <c r="H49" s="51"/>
      <c r="I49" s="51"/>
    </row>
    <row r="50" spans="1:9" x14ac:dyDescent="0.25">
      <c r="A50" s="35"/>
      <c r="B50" s="36"/>
      <c r="C50" s="36"/>
      <c r="D50" s="36"/>
      <c r="E50" s="36"/>
      <c r="F50" s="36"/>
      <c r="G50" s="35"/>
      <c r="H50" s="35"/>
      <c r="I50" s="35"/>
    </row>
    <row r="51" spans="1:9" x14ac:dyDescent="0.25">
      <c r="A51" s="35"/>
      <c r="B51" s="36"/>
      <c r="C51" s="36"/>
      <c r="D51" s="36"/>
      <c r="E51" s="36"/>
      <c r="F51" s="36"/>
      <c r="G51" s="35"/>
      <c r="H51" s="35"/>
      <c r="I51" s="35"/>
    </row>
    <row r="52" spans="1:9" x14ac:dyDescent="0.25">
      <c r="A52" s="35"/>
      <c r="B52" s="36"/>
      <c r="C52" s="37"/>
      <c r="D52" s="38"/>
      <c r="E52" s="38"/>
      <c r="F52" s="39"/>
      <c r="G52" s="35"/>
      <c r="H52" s="35"/>
      <c r="I52" s="35"/>
    </row>
    <row r="53" spans="1:9" x14ac:dyDescent="0.25">
      <c r="A53" s="35"/>
      <c r="H53" s="35"/>
      <c r="I53" s="35"/>
    </row>
    <row r="54" spans="1:9" x14ac:dyDescent="0.25">
      <c r="A54" s="35"/>
      <c r="H54" s="35"/>
      <c r="I54" s="35"/>
    </row>
    <row r="55" spans="1:9" x14ac:dyDescent="0.25">
      <c r="A55" s="35"/>
      <c r="H55" s="35"/>
      <c r="I55" s="35"/>
    </row>
  </sheetData>
  <mergeCells count="38">
    <mergeCell ref="B40:I41"/>
    <mergeCell ref="C45:D45"/>
    <mergeCell ref="C46:D46"/>
    <mergeCell ref="C47:D47"/>
    <mergeCell ref="F46:H46"/>
    <mergeCell ref="F47:H47"/>
    <mergeCell ref="A35:B35"/>
    <mergeCell ref="B48:C48"/>
    <mergeCell ref="F48:H4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9" max="8" man="1"/>
    <brk id="5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115" zoomScaleNormal="115" workbookViewId="0">
      <selection activeCell="A4" sqref="A4:K4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302" t="s">
        <v>120</v>
      </c>
      <c r="B1" s="303"/>
      <c r="C1" s="303"/>
      <c r="D1" s="303"/>
      <c r="E1" s="303"/>
      <c r="F1" s="303"/>
      <c r="G1" s="303"/>
      <c r="H1" s="303"/>
      <c r="I1" s="303"/>
      <c r="J1" s="303"/>
      <c r="K1" s="304"/>
    </row>
    <row r="2" spans="1:11" x14ac:dyDescent="0.25">
      <c r="A2" s="305" t="s">
        <v>164</v>
      </c>
      <c r="B2" s="306"/>
      <c r="C2" s="306"/>
      <c r="D2" s="306"/>
      <c r="E2" s="306"/>
      <c r="F2" s="306"/>
      <c r="G2" s="306"/>
      <c r="H2" s="306"/>
      <c r="I2" s="306"/>
      <c r="J2" s="306"/>
      <c r="K2" s="307"/>
    </row>
    <row r="3" spans="1:11" x14ac:dyDescent="0.25">
      <c r="A3" s="305" t="str">
        <f>+Hoja1!A3</f>
        <v>del 01 de enero al 31 de marzo de 2018</v>
      </c>
      <c r="B3" s="306"/>
      <c r="C3" s="306"/>
      <c r="D3" s="306"/>
      <c r="E3" s="306"/>
      <c r="F3" s="306"/>
      <c r="G3" s="306"/>
      <c r="H3" s="306"/>
      <c r="I3" s="306"/>
      <c r="J3" s="306"/>
      <c r="K3" s="307"/>
    </row>
    <row r="4" spans="1:11" ht="15.75" thickBot="1" x14ac:dyDescent="0.3">
      <c r="A4" s="308" t="s">
        <v>1</v>
      </c>
      <c r="B4" s="309"/>
      <c r="C4" s="309"/>
      <c r="D4" s="309"/>
      <c r="E4" s="309"/>
      <c r="F4" s="309"/>
      <c r="G4" s="309"/>
      <c r="H4" s="309"/>
      <c r="I4" s="309"/>
      <c r="J4" s="309"/>
      <c r="K4" s="310"/>
    </row>
    <row r="5" spans="1:11" ht="108.75" thickBot="1" x14ac:dyDescent="0.3">
      <c r="A5" s="243" t="s">
        <v>165</v>
      </c>
      <c r="B5" s="241" t="s">
        <v>630</v>
      </c>
      <c r="C5" s="241" t="s">
        <v>166</v>
      </c>
      <c r="D5" s="241" t="s">
        <v>167</v>
      </c>
      <c r="E5" s="241" t="s">
        <v>168</v>
      </c>
      <c r="F5" s="241" t="s">
        <v>169</v>
      </c>
      <c r="G5" s="241" t="s">
        <v>170</v>
      </c>
      <c r="H5" s="241" t="s">
        <v>171</v>
      </c>
      <c r="I5" s="241" t="s">
        <v>623</v>
      </c>
      <c r="J5" s="241" t="s">
        <v>624</v>
      </c>
      <c r="K5" s="241" t="s">
        <v>625</v>
      </c>
    </row>
    <row r="6" spans="1:11" x14ac:dyDescent="0.25">
      <c r="A6" s="98"/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48" x14ac:dyDescent="0.25">
      <c r="A7" s="134" t="s">
        <v>172</v>
      </c>
      <c r="B7" s="115">
        <v>0</v>
      </c>
      <c r="C7" s="115">
        <v>0</v>
      </c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</row>
    <row r="8" spans="1:11" x14ac:dyDescent="0.25">
      <c r="A8" s="135" t="s">
        <v>173</v>
      </c>
      <c r="B8" s="101">
        <v>0</v>
      </c>
      <c r="C8" s="101">
        <v>0</v>
      </c>
      <c r="D8" s="101">
        <v>0</v>
      </c>
      <c r="E8" s="101">
        <v>0</v>
      </c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</row>
    <row r="9" spans="1:11" x14ac:dyDescent="0.25">
      <c r="A9" s="135" t="s">
        <v>174</v>
      </c>
      <c r="B9" s="101">
        <v>0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</row>
    <row r="10" spans="1:11" x14ac:dyDescent="0.25">
      <c r="A10" s="135" t="s">
        <v>175</v>
      </c>
      <c r="B10" s="101">
        <v>0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</row>
    <row r="11" spans="1:11" x14ac:dyDescent="0.25">
      <c r="A11" s="135" t="s">
        <v>176</v>
      </c>
      <c r="B11" s="101">
        <v>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</row>
    <row r="12" spans="1:11" x14ac:dyDescent="0.25">
      <c r="A12" s="83"/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ht="36" x14ac:dyDescent="0.25">
      <c r="A13" s="134" t="s">
        <v>177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</row>
    <row r="14" spans="1:11" ht="24" x14ac:dyDescent="0.25">
      <c r="A14" s="135" t="s">
        <v>178</v>
      </c>
      <c r="B14" s="101">
        <v>0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</row>
    <row r="15" spans="1:11" ht="24" x14ac:dyDescent="0.25">
      <c r="A15" s="135" t="s">
        <v>179</v>
      </c>
      <c r="B15" s="101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</row>
    <row r="16" spans="1:11" ht="24" x14ac:dyDescent="0.25">
      <c r="A16" s="135" t="s">
        <v>180</v>
      </c>
      <c r="B16" s="101">
        <v>0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</row>
    <row r="17" spans="1:11" ht="24" x14ac:dyDescent="0.25">
      <c r="A17" s="135" t="s">
        <v>181</v>
      </c>
      <c r="B17" s="101">
        <v>0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</row>
    <row r="18" spans="1:11" x14ac:dyDescent="0.25">
      <c r="A18" s="83"/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60" x14ac:dyDescent="0.25">
      <c r="A19" s="134" t="s">
        <v>182</v>
      </c>
      <c r="B19" s="115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</row>
    <row r="20" spans="1:11" ht="15.75" thickBot="1" x14ac:dyDescent="0.3">
      <c r="A20" s="104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2" spans="1:11" x14ac:dyDescent="0.25">
      <c r="A22" s="36"/>
      <c r="B22" s="299" t="s">
        <v>528</v>
      </c>
      <c r="C22" s="299"/>
      <c r="D22" s="299"/>
      <c r="E22" s="299"/>
      <c r="F22" s="299"/>
      <c r="G22" s="299"/>
      <c r="H22" s="299"/>
      <c r="I22" s="299"/>
      <c r="J22" s="299"/>
    </row>
    <row r="23" spans="1:11" x14ac:dyDescent="0.25">
      <c r="A23" s="36"/>
      <c r="B23" s="112"/>
      <c r="C23" s="112"/>
      <c r="D23" s="112"/>
      <c r="E23" s="112"/>
      <c r="F23" s="112"/>
      <c r="G23" s="112"/>
      <c r="H23" s="112"/>
      <c r="I23" s="112"/>
      <c r="J23" s="112"/>
    </row>
    <row r="24" spans="1:11" x14ac:dyDescent="0.25">
      <c r="A24" s="36"/>
      <c r="B24" s="112"/>
      <c r="C24" s="112"/>
      <c r="D24" s="112"/>
      <c r="E24" s="112"/>
      <c r="F24" s="112"/>
      <c r="G24" s="112"/>
      <c r="H24" s="112"/>
      <c r="I24" s="112"/>
      <c r="J24" s="112"/>
    </row>
    <row r="25" spans="1:11" x14ac:dyDescent="0.25">
      <c r="A25" s="36"/>
      <c r="B25" s="112"/>
      <c r="C25" s="112"/>
      <c r="D25" s="112"/>
      <c r="E25" s="112"/>
      <c r="F25" s="112"/>
      <c r="G25" s="112"/>
      <c r="H25" s="112"/>
      <c r="I25" s="112"/>
      <c r="J25" s="112"/>
    </row>
    <row r="26" spans="1:11" x14ac:dyDescent="0.25">
      <c r="A26" s="36"/>
      <c r="B26" s="85"/>
      <c r="C26" s="86"/>
      <c r="D26" s="87"/>
      <c r="E26" s="87"/>
      <c r="F26" s="129"/>
      <c r="G26" s="89"/>
      <c r="H26" s="86"/>
      <c r="I26" s="87"/>
      <c r="J26" s="87"/>
    </row>
    <row r="27" spans="1:11" x14ac:dyDescent="0.25">
      <c r="A27" s="36"/>
      <c r="B27" s="36"/>
      <c r="C27" s="336"/>
      <c r="D27" s="336"/>
      <c r="E27" s="38"/>
      <c r="F27" s="51"/>
      <c r="G27" s="51"/>
      <c r="H27" s="51"/>
      <c r="I27" s="87"/>
      <c r="J27" s="87"/>
    </row>
    <row r="28" spans="1:11" x14ac:dyDescent="0.25">
      <c r="B28" s="130"/>
      <c r="C28" s="337" t="s">
        <v>628</v>
      </c>
      <c r="D28" s="337"/>
      <c r="E28" s="38"/>
      <c r="F28" s="337" t="s">
        <v>619</v>
      </c>
      <c r="G28" s="337"/>
      <c r="H28" s="337"/>
      <c r="I28" s="91"/>
      <c r="J28" s="87"/>
    </row>
    <row r="29" spans="1:11" ht="15" customHeight="1" x14ac:dyDescent="0.25">
      <c r="B29" s="131"/>
      <c r="C29" s="328" t="s">
        <v>620</v>
      </c>
      <c r="D29" s="328"/>
      <c r="E29" s="132"/>
      <c r="F29" s="328" t="s">
        <v>621</v>
      </c>
      <c r="G29" s="328"/>
      <c r="H29" s="328"/>
      <c r="I29" s="91"/>
      <c r="J29" s="87"/>
    </row>
    <row r="30" spans="1:11" x14ac:dyDescent="0.25">
      <c r="H30" s="35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C28:D28"/>
    <mergeCell ref="F28:H28"/>
    <mergeCell ref="C29:D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BreakPreview" zoomScale="60" zoomScaleNormal="130" workbookViewId="0">
      <selection activeCell="I37" sqref="I37"/>
    </sheetView>
  </sheetViews>
  <sheetFormatPr baseColWidth="10" defaultRowHeight="15" x14ac:dyDescent="0.25"/>
  <cols>
    <col min="1" max="2" width="3.5703125" customWidth="1"/>
    <col min="3" max="3" width="31" style="173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302" t="s">
        <v>120</v>
      </c>
      <c r="B1" s="303"/>
      <c r="C1" s="303"/>
      <c r="D1" s="303"/>
      <c r="E1" s="303"/>
      <c r="F1" s="304"/>
    </row>
    <row r="2" spans="1:6" x14ac:dyDescent="0.25">
      <c r="A2" s="376" t="s">
        <v>183</v>
      </c>
      <c r="B2" s="377"/>
      <c r="C2" s="377"/>
      <c r="D2" s="377"/>
      <c r="E2" s="377"/>
      <c r="F2" s="378"/>
    </row>
    <row r="3" spans="1:6" x14ac:dyDescent="0.25">
      <c r="A3" s="376" t="str">
        <f>+Hoja1!A3</f>
        <v>del 01 de enero al 31 de marzo de 2018</v>
      </c>
      <c r="B3" s="377"/>
      <c r="C3" s="377"/>
      <c r="D3" s="377"/>
      <c r="E3" s="377"/>
      <c r="F3" s="378"/>
    </row>
    <row r="4" spans="1:6" ht="15.75" thickBot="1" x14ac:dyDescent="0.3">
      <c r="A4" s="379" t="s">
        <v>1</v>
      </c>
      <c r="B4" s="380"/>
      <c r="C4" s="380"/>
      <c r="D4" s="380"/>
      <c r="E4" s="380"/>
      <c r="F4" s="381"/>
    </row>
    <row r="5" spans="1:6" x14ac:dyDescent="0.25">
      <c r="A5" s="369" t="s">
        <v>2</v>
      </c>
      <c r="B5" s="370"/>
      <c r="C5" s="371"/>
      <c r="D5" s="244" t="s">
        <v>184</v>
      </c>
      <c r="E5" s="375" t="s">
        <v>186</v>
      </c>
      <c r="F5" s="244" t="s">
        <v>187</v>
      </c>
    </row>
    <row r="6" spans="1:6" ht="24.75" customHeight="1" thickBot="1" x14ac:dyDescent="0.3">
      <c r="A6" s="372"/>
      <c r="B6" s="373"/>
      <c r="C6" s="374"/>
      <c r="D6" s="241" t="s">
        <v>185</v>
      </c>
      <c r="E6" s="330"/>
      <c r="F6" s="241" t="s">
        <v>188</v>
      </c>
    </row>
    <row r="7" spans="1:6" x14ac:dyDescent="0.25">
      <c r="A7" s="137"/>
      <c r="B7" s="138"/>
      <c r="C7" s="166"/>
      <c r="D7" s="139"/>
      <c r="E7" s="139"/>
      <c r="F7" s="139"/>
    </row>
    <row r="8" spans="1:6" x14ac:dyDescent="0.25">
      <c r="A8" s="288" t="s">
        <v>189</v>
      </c>
      <c r="B8" s="350"/>
      <c r="C8" s="289"/>
      <c r="D8" s="140">
        <f>+D9+D10+D11</f>
        <v>75000000</v>
      </c>
      <c r="E8" s="140">
        <f t="shared" ref="E8" si="0">+E9+E10+E11</f>
        <v>40826464.539999999</v>
      </c>
      <c r="F8" s="140">
        <f>+F9+F10+F11</f>
        <v>40826464.539999999</v>
      </c>
    </row>
    <row r="9" spans="1:6" x14ac:dyDescent="0.25">
      <c r="A9" s="137"/>
      <c r="B9" s="351" t="s">
        <v>190</v>
      </c>
      <c r="C9" s="291"/>
      <c r="D9" s="141">
        <v>75000000</v>
      </c>
      <c r="E9" s="141">
        <v>40826464.539999999</v>
      </c>
      <c r="F9" s="141">
        <v>40826464.539999999</v>
      </c>
    </row>
    <row r="10" spans="1:6" x14ac:dyDescent="0.25">
      <c r="A10" s="137"/>
      <c r="B10" s="352" t="s">
        <v>191</v>
      </c>
      <c r="C10" s="353"/>
      <c r="D10" s="141">
        <v>0</v>
      </c>
      <c r="E10" s="141">
        <v>0</v>
      </c>
      <c r="F10" s="141">
        <v>0</v>
      </c>
    </row>
    <row r="11" spans="1:6" x14ac:dyDescent="0.25">
      <c r="A11" s="137"/>
      <c r="B11" s="351" t="s">
        <v>192</v>
      </c>
      <c r="C11" s="354"/>
      <c r="D11" s="141">
        <v>0</v>
      </c>
      <c r="E11" s="141">
        <v>0</v>
      </c>
      <c r="F11" s="141">
        <v>0</v>
      </c>
    </row>
    <row r="12" spans="1:6" x14ac:dyDescent="0.25">
      <c r="A12" s="137"/>
      <c r="B12" s="138"/>
      <c r="C12" s="166"/>
      <c r="D12" s="139"/>
      <c r="E12" s="139"/>
      <c r="F12" s="139"/>
    </row>
    <row r="13" spans="1:6" x14ac:dyDescent="0.25">
      <c r="A13" s="288" t="s">
        <v>626</v>
      </c>
      <c r="B13" s="350"/>
      <c r="C13" s="289"/>
      <c r="D13" s="140">
        <f>+D14+D15</f>
        <v>75000000</v>
      </c>
      <c r="E13" s="140">
        <f t="shared" ref="E13:F13" si="1">+E14+E15</f>
        <v>24600374.170000002</v>
      </c>
      <c r="F13" s="140">
        <f t="shared" si="1"/>
        <v>21921145.75</v>
      </c>
    </row>
    <row r="14" spans="1:6" ht="22.5" customHeight="1" x14ac:dyDescent="0.25">
      <c r="A14" s="137"/>
      <c r="B14" s="351" t="s">
        <v>193</v>
      </c>
      <c r="C14" s="354"/>
      <c r="D14" s="141">
        <v>75000000</v>
      </c>
      <c r="E14" s="141">
        <v>24600374.170000002</v>
      </c>
      <c r="F14" s="141">
        <v>21921145.75</v>
      </c>
    </row>
    <row r="15" spans="1:6" ht="23.25" customHeight="1" x14ac:dyDescent="0.25">
      <c r="A15" s="137"/>
      <c r="B15" s="351" t="s">
        <v>194</v>
      </c>
      <c r="C15" s="354"/>
      <c r="D15" s="141">
        <v>0</v>
      </c>
      <c r="E15" s="141">
        <v>0</v>
      </c>
      <c r="F15" s="141">
        <v>0</v>
      </c>
    </row>
    <row r="16" spans="1:6" x14ac:dyDescent="0.25">
      <c r="A16" s="137"/>
      <c r="B16" s="351"/>
      <c r="C16" s="354"/>
      <c r="D16" s="139"/>
      <c r="E16" s="139"/>
      <c r="F16" s="139"/>
    </row>
    <row r="17" spans="1:6" ht="23.25" customHeight="1" x14ac:dyDescent="0.25">
      <c r="A17" s="288" t="s">
        <v>195</v>
      </c>
      <c r="B17" s="350"/>
      <c r="C17" s="289"/>
      <c r="D17" s="140">
        <f>+D18+D19</f>
        <v>0</v>
      </c>
      <c r="E17" s="142">
        <f t="shared" ref="E17:F17" si="2">+E18+E19</f>
        <v>0</v>
      </c>
      <c r="F17" s="142">
        <f t="shared" si="2"/>
        <v>0</v>
      </c>
    </row>
    <row r="18" spans="1:6" ht="21" customHeight="1" x14ac:dyDescent="0.25">
      <c r="A18" s="137"/>
      <c r="B18" s="351" t="s">
        <v>196</v>
      </c>
      <c r="C18" s="354"/>
      <c r="D18" s="141">
        <v>0</v>
      </c>
      <c r="E18" s="143">
        <v>0</v>
      </c>
      <c r="F18" s="143">
        <v>0</v>
      </c>
    </row>
    <row r="19" spans="1:6" ht="24.75" customHeight="1" x14ac:dyDescent="0.25">
      <c r="A19" s="137"/>
      <c r="B19" s="351" t="s">
        <v>197</v>
      </c>
      <c r="C19" s="354"/>
      <c r="D19" s="144">
        <v>0</v>
      </c>
      <c r="E19" s="139">
        <v>0</v>
      </c>
      <c r="F19" s="139">
        <v>0</v>
      </c>
    </row>
    <row r="20" spans="1:6" x14ac:dyDescent="0.25">
      <c r="A20" s="137"/>
      <c r="B20" s="351"/>
      <c r="C20" s="354"/>
      <c r="D20" s="139"/>
      <c r="E20" s="139"/>
      <c r="F20" s="139"/>
    </row>
    <row r="21" spans="1:6" x14ac:dyDescent="0.25">
      <c r="A21" s="288" t="s">
        <v>198</v>
      </c>
      <c r="B21" s="350"/>
      <c r="C21" s="289"/>
      <c r="D21" s="140">
        <f>+D8-D13+D17</f>
        <v>0</v>
      </c>
      <c r="E21" s="140">
        <f t="shared" ref="E21:F21" si="3">+E8-E13+E17</f>
        <v>16226090.369999997</v>
      </c>
      <c r="F21" s="140">
        <f t="shared" si="3"/>
        <v>18905318.789999999</v>
      </c>
    </row>
    <row r="22" spans="1:6" ht="26.25" customHeight="1" x14ac:dyDescent="0.25">
      <c r="A22" s="288" t="s">
        <v>199</v>
      </c>
      <c r="B22" s="350"/>
      <c r="C22" s="289"/>
      <c r="D22" s="140">
        <f>+D21-D11</f>
        <v>0</v>
      </c>
      <c r="E22" s="140">
        <f t="shared" ref="E22:F22" si="4">+E21-E11</f>
        <v>16226090.369999997</v>
      </c>
      <c r="F22" s="140">
        <f t="shared" si="4"/>
        <v>18905318.789999999</v>
      </c>
    </row>
    <row r="23" spans="1:6" ht="20.25" customHeight="1" x14ac:dyDescent="0.25">
      <c r="A23" s="288" t="s">
        <v>200</v>
      </c>
      <c r="B23" s="350"/>
      <c r="C23" s="289"/>
      <c r="D23" s="140">
        <f>+D22-D17</f>
        <v>0</v>
      </c>
      <c r="E23" s="140">
        <f>+E22-E17</f>
        <v>16226090.369999997</v>
      </c>
      <c r="F23" s="140">
        <f t="shared" ref="F23" si="5">+F22-F17</f>
        <v>18905318.789999999</v>
      </c>
    </row>
    <row r="24" spans="1:6" ht="15.75" thickBot="1" x14ac:dyDescent="0.3">
      <c r="A24" s="145"/>
      <c r="B24" s="382"/>
      <c r="C24" s="383"/>
      <c r="D24" s="146"/>
      <c r="E24" s="146"/>
      <c r="F24" s="146"/>
    </row>
    <row r="25" spans="1:6" x14ac:dyDescent="0.25">
      <c r="A25" s="122"/>
      <c r="B25" s="122"/>
      <c r="C25" s="167"/>
      <c r="D25" s="122"/>
      <c r="E25" s="122"/>
      <c r="F25" s="122"/>
    </row>
    <row r="26" spans="1:6" ht="15.75" thickBot="1" x14ac:dyDescent="0.3">
      <c r="A26" s="341" t="s">
        <v>201</v>
      </c>
      <c r="B26" s="342"/>
      <c r="C26" s="343"/>
      <c r="D26" s="175" t="s">
        <v>202</v>
      </c>
      <c r="E26" s="175" t="s">
        <v>186</v>
      </c>
      <c r="F26" s="175" t="s">
        <v>203</v>
      </c>
    </row>
    <row r="27" spans="1:6" x14ac:dyDescent="0.25">
      <c r="A27" s="137"/>
      <c r="B27" s="384"/>
      <c r="C27" s="385"/>
      <c r="D27" s="139"/>
      <c r="E27" s="139"/>
      <c r="F27" s="139"/>
    </row>
    <row r="28" spans="1:6" ht="22.5" customHeight="1" x14ac:dyDescent="0.25">
      <c r="A28" s="288" t="s">
        <v>204</v>
      </c>
      <c r="B28" s="350"/>
      <c r="C28" s="289"/>
      <c r="D28" s="147">
        <v>0</v>
      </c>
      <c r="E28" s="147">
        <v>0</v>
      </c>
      <c r="F28" s="147">
        <v>0</v>
      </c>
    </row>
    <row r="29" spans="1:6" ht="21" customHeight="1" x14ac:dyDescent="0.25">
      <c r="A29" s="137"/>
      <c r="B29" s="351" t="s">
        <v>205</v>
      </c>
      <c r="C29" s="354"/>
      <c r="D29" s="139">
        <v>0</v>
      </c>
      <c r="E29" s="139">
        <v>0</v>
      </c>
      <c r="F29" s="139">
        <v>0</v>
      </c>
    </row>
    <row r="30" spans="1:6" ht="22.5" customHeight="1" x14ac:dyDescent="0.25">
      <c r="A30" s="137"/>
      <c r="B30" s="351" t="s">
        <v>206</v>
      </c>
      <c r="C30" s="354"/>
      <c r="D30" s="139">
        <v>0</v>
      </c>
      <c r="E30" s="139">
        <v>0</v>
      </c>
      <c r="F30" s="139">
        <v>0</v>
      </c>
    </row>
    <row r="31" spans="1:6" x14ac:dyDescent="0.25">
      <c r="A31" s="137"/>
      <c r="B31" s="351"/>
      <c r="C31" s="354"/>
      <c r="D31" s="139"/>
      <c r="E31" s="139"/>
      <c r="F31" s="139"/>
    </row>
    <row r="32" spans="1:6" x14ac:dyDescent="0.25">
      <c r="A32" s="288" t="s">
        <v>207</v>
      </c>
      <c r="B32" s="350"/>
      <c r="C32" s="289"/>
      <c r="D32" s="140">
        <f>+D23+D28</f>
        <v>0</v>
      </c>
      <c r="E32" s="140">
        <f t="shared" ref="E32:F32" si="6">+E23+E28</f>
        <v>16226090.369999997</v>
      </c>
      <c r="F32" s="140">
        <f t="shared" si="6"/>
        <v>18905318.789999999</v>
      </c>
    </row>
    <row r="33" spans="1:6" x14ac:dyDescent="0.25">
      <c r="A33" s="176"/>
      <c r="B33" s="386"/>
      <c r="C33" s="387"/>
      <c r="D33" s="177"/>
      <c r="E33" s="177"/>
      <c r="F33" s="177"/>
    </row>
    <row r="34" spans="1:6" x14ac:dyDescent="0.25">
      <c r="A34" s="122"/>
      <c r="B34" s="356"/>
      <c r="C34" s="356"/>
      <c r="D34" s="174"/>
      <c r="E34" s="174"/>
      <c r="F34" s="174"/>
    </row>
    <row r="35" spans="1:6" x14ac:dyDescent="0.25">
      <c r="A35" s="344" t="s">
        <v>201</v>
      </c>
      <c r="B35" s="345"/>
      <c r="C35" s="346"/>
      <c r="D35" s="391" t="s">
        <v>208</v>
      </c>
      <c r="E35" s="365" t="s">
        <v>186</v>
      </c>
      <c r="F35" s="178" t="s">
        <v>187</v>
      </c>
    </row>
    <row r="36" spans="1:6" x14ac:dyDescent="0.25">
      <c r="A36" s="347"/>
      <c r="B36" s="348"/>
      <c r="C36" s="349"/>
      <c r="D36" s="392"/>
      <c r="E36" s="366"/>
      <c r="F36" s="179" t="s">
        <v>203</v>
      </c>
    </row>
    <row r="37" spans="1:6" x14ac:dyDescent="0.25">
      <c r="A37" s="149"/>
      <c r="B37" s="351"/>
      <c r="C37" s="354"/>
      <c r="D37" s="150"/>
      <c r="E37" s="150"/>
      <c r="F37" s="150"/>
    </row>
    <row r="38" spans="1:6" x14ac:dyDescent="0.25">
      <c r="A38" s="326" t="s">
        <v>209</v>
      </c>
      <c r="B38" s="355"/>
      <c r="C38" s="327"/>
      <c r="D38" s="140">
        <f>+D39+D40</f>
        <v>0</v>
      </c>
      <c r="E38" s="140">
        <f t="shared" ref="E38:F38" si="7">+E39+E40</f>
        <v>0</v>
      </c>
      <c r="F38" s="140">
        <f t="shared" si="7"/>
        <v>0</v>
      </c>
    </row>
    <row r="39" spans="1:6" ht="20.25" customHeight="1" x14ac:dyDescent="0.25">
      <c r="A39" s="149"/>
      <c r="B39" s="351" t="s">
        <v>210</v>
      </c>
      <c r="C39" s="354"/>
      <c r="D39" s="141">
        <v>0</v>
      </c>
      <c r="E39" s="141">
        <v>0</v>
      </c>
      <c r="F39" s="141">
        <v>0</v>
      </c>
    </row>
    <row r="40" spans="1:6" ht="25.5" customHeight="1" x14ac:dyDescent="0.25">
      <c r="A40" s="149"/>
      <c r="B40" s="351" t="s">
        <v>211</v>
      </c>
      <c r="C40" s="354"/>
      <c r="D40" s="141">
        <v>0</v>
      </c>
      <c r="E40" s="141">
        <v>0</v>
      </c>
      <c r="F40" s="141">
        <v>0</v>
      </c>
    </row>
    <row r="41" spans="1:6" x14ac:dyDescent="0.25">
      <c r="A41" s="326" t="s">
        <v>212</v>
      </c>
      <c r="B41" s="355"/>
      <c r="C41" s="327"/>
      <c r="D41" s="151">
        <f>+D42+D43</f>
        <v>0</v>
      </c>
      <c r="E41" s="140">
        <f t="shared" ref="E41:F41" si="8">+E42+E43</f>
        <v>0</v>
      </c>
      <c r="F41" s="140">
        <f t="shared" si="8"/>
        <v>0</v>
      </c>
    </row>
    <row r="42" spans="1:6" ht="24" customHeight="1" x14ac:dyDescent="0.25">
      <c r="A42" s="149"/>
      <c r="B42" s="351" t="s">
        <v>213</v>
      </c>
      <c r="C42" s="354"/>
      <c r="D42" s="150">
        <v>0</v>
      </c>
      <c r="E42" s="141">
        <v>0</v>
      </c>
      <c r="F42" s="141">
        <v>0</v>
      </c>
    </row>
    <row r="43" spans="1:6" ht="29.25" customHeight="1" x14ac:dyDescent="0.25">
      <c r="A43" s="149"/>
      <c r="B43" s="351" t="s">
        <v>214</v>
      </c>
      <c r="C43" s="354"/>
      <c r="D43" s="150">
        <v>0</v>
      </c>
      <c r="E43" s="150">
        <v>0</v>
      </c>
      <c r="F43" s="150">
        <v>0</v>
      </c>
    </row>
    <row r="44" spans="1:6" x14ac:dyDescent="0.25">
      <c r="A44" s="149"/>
      <c r="B44" s="152"/>
      <c r="C44" s="166"/>
      <c r="D44" s="150"/>
      <c r="E44" s="150"/>
      <c r="F44" s="150"/>
    </row>
    <row r="45" spans="1:6" x14ac:dyDescent="0.25">
      <c r="A45" s="367"/>
      <c r="B45" s="153"/>
      <c r="C45" s="151" t="s">
        <v>215</v>
      </c>
      <c r="D45" s="154">
        <f>+D38-D41</f>
        <v>0</v>
      </c>
      <c r="E45" s="154">
        <f t="shared" ref="E45:F45" si="9">+E38-E41</f>
        <v>0</v>
      </c>
      <c r="F45" s="154">
        <f t="shared" si="9"/>
        <v>0</v>
      </c>
    </row>
    <row r="46" spans="1:6" ht="15.75" thickBot="1" x14ac:dyDescent="0.3">
      <c r="A46" s="368"/>
      <c r="B46" s="155"/>
      <c r="C46" s="168"/>
      <c r="D46" s="156"/>
      <c r="E46" s="156"/>
      <c r="F46" s="156"/>
    </row>
    <row r="47" spans="1:6" ht="15.75" thickBot="1" x14ac:dyDescent="0.3">
      <c r="A47" s="122"/>
      <c r="B47" s="122"/>
      <c r="C47" s="167"/>
      <c r="D47" s="122"/>
      <c r="E47" s="122"/>
      <c r="F47" s="122"/>
    </row>
    <row r="48" spans="1:6" x14ac:dyDescent="0.25">
      <c r="A48" s="357" t="s">
        <v>201</v>
      </c>
      <c r="B48" s="358"/>
      <c r="C48" s="359"/>
      <c r="D48" s="148" t="s">
        <v>184</v>
      </c>
      <c r="E48" s="363" t="s">
        <v>186</v>
      </c>
      <c r="F48" s="148" t="s">
        <v>187</v>
      </c>
    </row>
    <row r="49" spans="1:6" ht="15.75" thickBot="1" x14ac:dyDescent="0.3">
      <c r="A49" s="360"/>
      <c r="B49" s="361"/>
      <c r="C49" s="362"/>
      <c r="D49" s="128" t="s">
        <v>202</v>
      </c>
      <c r="E49" s="364"/>
      <c r="F49" s="128" t="s">
        <v>203</v>
      </c>
    </row>
    <row r="50" spans="1:6" x14ac:dyDescent="0.25">
      <c r="A50" s="338"/>
      <c r="B50" s="339"/>
      <c r="C50" s="340"/>
      <c r="D50" s="150"/>
      <c r="E50" s="150"/>
      <c r="F50" s="150"/>
    </row>
    <row r="51" spans="1:6" ht="25.5" customHeight="1" x14ac:dyDescent="0.25">
      <c r="A51" s="149"/>
      <c r="B51" s="351" t="s">
        <v>216</v>
      </c>
      <c r="C51" s="291"/>
      <c r="D51" s="157">
        <f>+D9</f>
        <v>75000000</v>
      </c>
      <c r="E51" s="157">
        <f t="shared" ref="E51:F51" si="10">+E9</f>
        <v>40826464.539999999</v>
      </c>
      <c r="F51" s="157">
        <f t="shared" si="10"/>
        <v>40826464.539999999</v>
      </c>
    </row>
    <row r="52" spans="1:6" ht="21.75" customHeight="1" x14ac:dyDescent="0.25">
      <c r="A52" s="149"/>
      <c r="B52" s="351" t="s">
        <v>217</v>
      </c>
      <c r="C52" s="291"/>
      <c r="D52" s="157">
        <f>+D11</f>
        <v>0</v>
      </c>
      <c r="E52" s="157">
        <f t="shared" ref="E52:F52" si="11">+E11</f>
        <v>0</v>
      </c>
      <c r="F52" s="157">
        <f t="shared" si="11"/>
        <v>0</v>
      </c>
    </row>
    <row r="53" spans="1:6" ht="26.25" customHeight="1" x14ac:dyDescent="0.25">
      <c r="A53" s="149"/>
      <c r="B53" s="351" t="s">
        <v>210</v>
      </c>
      <c r="C53" s="291"/>
      <c r="D53" s="157">
        <f>+D39</f>
        <v>0</v>
      </c>
      <c r="E53" s="157">
        <f t="shared" ref="E53:F53" si="12">+E39</f>
        <v>0</v>
      </c>
      <c r="F53" s="157">
        <f t="shared" si="12"/>
        <v>0</v>
      </c>
    </row>
    <row r="54" spans="1:6" ht="21" customHeight="1" x14ac:dyDescent="0.25">
      <c r="A54" s="149"/>
      <c r="B54" s="351" t="s">
        <v>213</v>
      </c>
      <c r="C54" s="354"/>
      <c r="D54" s="150">
        <f>+D42</f>
        <v>0</v>
      </c>
      <c r="E54" s="150">
        <f t="shared" ref="E54:F54" si="13">+E42</f>
        <v>0</v>
      </c>
      <c r="F54" s="150">
        <f t="shared" si="13"/>
        <v>0</v>
      </c>
    </row>
    <row r="55" spans="1:6" x14ac:dyDescent="0.25">
      <c r="A55" s="149"/>
      <c r="B55" s="152"/>
      <c r="C55" s="166"/>
      <c r="D55" s="150"/>
      <c r="E55" s="150"/>
      <c r="F55" s="150"/>
    </row>
    <row r="56" spans="1:6" ht="26.25" customHeight="1" x14ac:dyDescent="0.25">
      <c r="A56" s="149"/>
      <c r="B56" s="351" t="s">
        <v>193</v>
      </c>
      <c r="C56" s="354"/>
      <c r="D56" s="157">
        <f>+D14</f>
        <v>75000000</v>
      </c>
      <c r="E56" s="157">
        <f t="shared" ref="E56:F56" si="14">+E14</f>
        <v>24600374.170000002</v>
      </c>
      <c r="F56" s="157">
        <f t="shared" si="14"/>
        <v>21921145.75</v>
      </c>
    </row>
    <row r="57" spans="1:6" x14ac:dyDescent="0.25">
      <c r="A57" s="149"/>
      <c r="B57" s="152"/>
      <c r="C57" s="166"/>
      <c r="D57" s="150"/>
      <c r="E57" s="150"/>
      <c r="F57" s="150"/>
    </row>
    <row r="58" spans="1:6" ht="21" customHeight="1" x14ac:dyDescent="0.25">
      <c r="A58" s="149"/>
      <c r="B58" s="351" t="s">
        <v>196</v>
      </c>
      <c r="C58" s="354"/>
      <c r="D58" s="157">
        <f>+D18</f>
        <v>0</v>
      </c>
      <c r="E58" s="158">
        <f t="shared" ref="E58:F58" si="15">+E18</f>
        <v>0</v>
      </c>
      <c r="F58" s="158">
        <f t="shared" si="15"/>
        <v>0</v>
      </c>
    </row>
    <row r="59" spans="1:6" x14ac:dyDescent="0.25">
      <c r="A59" s="149"/>
      <c r="B59" s="152"/>
      <c r="C59" s="166"/>
      <c r="D59" s="150"/>
      <c r="E59" s="150"/>
      <c r="F59" s="150"/>
    </row>
    <row r="60" spans="1:6" ht="26.25" customHeight="1" x14ac:dyDescent="0.25">
      <c r="A60" s="288" t="s">
        <v>218</v>
      </c>
      <c r="B60" s="350"/>
      <c r="C60" s="289"/>
      <c r="D60" s="159">
        <f>+D51+D52-D56+D58</f>
        <v>0</v>
      </c>
      <c r="E60" s="159">
        <f t="shared" ref="E60:F60" si="16">+E51+E52-E56+E58</f>
        <v>16226090.369999997</v>
      </c>
      <c r="F60" s="159">
        <f t="shared" si="16"/>
        <v>18905318.789999999</v>
      </c>
    </row>
    <row r="61" spans="1:6" ht="23.25" customHeight="1" x14ac:dyDescent="0.25">
      <c r="A61" s="288" t="s">
        <v>219</v>
      </c>
      <c r="B61" s="350"/>
      <c r="C61" s="289"/>
      <c r="D61" s="159">
        <f>+D60-D52</f>
        <v>0</v>
      </c>
      <c r="E61" s="159">
        <f t="shared" ref="E61:F61" si="17">+E60-E52</f>
        <v>16226090.369999997</v>
      </c>
      <c r="F61" s="159">
        <f t="shared" si="17"/>
        <v>18905318.789999999</v>
      </c>
    </row>
    <row r="62" spans="1:6" ht="15.75" thickBot="1" x14ac:dyDescent="0.3">
      <c r="A62" s="160"/>
      <c r="B62" s="161"/>
      <c r="C62" s="169"/>
      <c r="D62" s="162"/>
      <c r="E62" s="162"/>
      <c r="F62" s="162"/>
    </row>
    <row r="63" spans="1:6" ht="15.75" thickBot="1" x14ac:dyDescent="0.3">
      <c r="A63" s="122"/>
      <c r="B63" s="122"/>
      <c r="C63" s="167"/>
      <c r="D63" s="122"/>
      <c r="E63" s="122"/>
      <c r="F63" s="122"/>
    </row>
    <row r="64" spans="1:6" x14ac:dyDescent="0.25">
      <c r="A64" s="357" t="s">
        <v>201</v>
      </c>
      <c r="B64" s="358"/>
      <c r="C64" s="359"/>
      <c r="D64" s="363" t="s">
        <v>208</v>
      </c>
      <c r="E64" s="363" t="s">
        <v>186</v>
      </c>
      <c r="F64" s="148" t="s">
        <v>187</v>
      </c>
    </row>
    <row r="65" spans="1:9" ht="15.75" thickBot="1" x14ac:dyDescent="0.3">
      <c r="A65" s="360"/>
      <c r="B65" s="361"/>
      <c r="C65" s="362"/>
      <c r="D65" s="364"/>
      <c r="E65" s="364"/>
      <c r="F65" s="128" t="s">
        <v>203</v>
      </c>
    </row>
    <row r="66" spans="1:9" x14ac:dyDescent="0.25">
      <c r="A66" s="338"/>
      <c r="B66" s="339"/>
      <c r="C66" s="340"/>
      <c r="D66" s="150"/>
      <c r="E66" s="150"/>
      <c r="F66" s="150"/>
    </row>
    <row r="67" spans="1:9" x14ac:dyDescent="0.25">
      <c r="A67" s="149"/>
      <c r="B67" s="351" t="s">
        <v>191</v>
      </c>
      <c r="C67" s="354"/>
      <c r="D67" s="157">
        <f>+D10</f>
        <v>0</v>
      </c>
      <c r="E67" s="157">
        <f t="shared" ref="E67:F67" si="18">+E10</f>
        <v>0</v>
      </c>
      <c r="F67" s="157">
        <f t="shared" si="18"/>
        <v>0</v>
      </c>
    </row>
    <row r="68" spans="1:9" ht="21" customHeight="1" x14ac:dyDescent="0.25">
      <c r="A68" s="149"/>
      <c r="B68" s="351" t="s">
        <v>220</v>
      </c>
      <c r="C68" s="354"/>
      <c r="D68" s="157">
        <f>+D11:F11</f>
        <v>0</v>
      </c>
      <c r="E68" s="150"/>
      <c r="F68" s="150"/>
    </row>
    <row r="69" spans="1:9" ht="25.5" customHeight="1" x14ac:dyDescent="0.25">
      <c r="A69" s="149"/>
      <c r="B69" s="351" t="s">
        <v>211</v>
      </c>
      <c r="C69" s="354"/>
      <c r="D69" s="157">
        <f>+D40</f>
        <v>0</v>
      </c>
      <c r="E69" s="157">
        <f t="shared" ref="E69:F69" si="19">+E40</f>
        <v>0</v>
      </c>
      <c r="F69" s="157">
        <f t="shared" si="19"/>
        <v>0</v>
      </c>
    </row>
    <row r="70" spans="1:9" ht="24.75" customHeight="1" x14ac:dyDescent="0.25">
      <c r="A70" s="149"/>
      <c r="B70" s="351" t="s">
        <v>214</v>
      </c>
      <c r="C70" s="354"/>
      <c r="D70" s="150">
        <f>+D43</f>
        <v>0</v>
      </c>
      <c r="E70" s="150">
        <f t="shared" ref="E70:F70" si="20">+E43</f>
        <v>0</v>
      </c>
      <c r="F70" s="150">
        <f t="shared" si="20"/>
        <v>0</v>
      </c>
    </row>
    <row r="71" spans="1:9" x14ac:dyDescent="0.25">
      <c r="A71" s="149"/>
      <c r="B71" s="152"/>
      <c r="C71" s="166"/>
      <c r="D71" s="150"/>
      <c r="E71" s="150"/>
      <c r="F71" s="150"/>
    </row>
    <row r="72" spans="1:9" ht="29.25" customHeight="1" x14ac:dyDescent="0.25">
      <c r="A72" s="149"/>
      <c r="B72" s="351" t="s">
        <v>221</v>
      </c>
      <c r="C72" s="354"/>
      <c r="D72" s="157">
        <f>+D15</f>
        <v>0</v>
      </c>
      <c r="E72" s="157">
        <f>+E15</f>
        <v>0</v>
      </c>
      <c r="F72" s="157">
        <f>+F15</f>
        <v>0</v>
      </c>
    </row>
    <row r="73" spans="1:9" x14ac:dyDescent="0.25">
      <c r="A73" s="149"/>
      <c r="B73" s="152"/>
      <c r="C73" s="166"/>
      <c r="D73" s="150"/>
      <c r="E73" s="150"/>
      <c r="F73" s="150"/>
    </row>
    <row r="74" spans="1:9" ht="24" customHeight="1" x14ac:dyDescent="0.25">
      <c r="A74" s="149"/>
      <c r="B74" s="351" t="s">
        <v>197</v>
      </c>
      <c r="C74" s="354"/>
      <c r="D74" s="163">
        <f>+D19</f>
        <v>0</v>
      </c>
      <c r="E74" s="163">
        <f t="shared" ref="E74:F74" si="21">+E19</f>
        <v>0</v>
      </c>
      <c r="F74" s="163">
        <f t="shared" si="21"/>
        <v>0</v>
      </c>
    </row>
    <row r="75" spans="1:9" x14ac:dyDescent="0.25">
      <c r="A75" s="149"/>
      <c r="B75" s="152"/>
      <c r="C75" s="166"/>
      <c r="D75" s="150"/>
      <c r="E75" s="150"/>
      <c r="F75" s="150"/>
    </row>
    <row r="76" spans="1:9" ht="31.5" customHeight="1" x14ac:dyDescent="0.25">
      <c r="A76" s="288" t="s">
        <v>222</v>
      </c>
      <c r="B76" s="350"/>
      <c r="C76" s="289"/>
      <c r="D76" s="151">
        <v>0</v>
      </c>
      <c r="E76" s="151">
        <v>0</v>
      </c>
      <c r="F76" s="151">
        <v>0</v>
      </c>
    </row>
    <row r="77" spans="1:9" ht="40.5" customHeight="1" x14ac:dyDescent="0.25">
      <c r="A77" s="288" t="s">
        <v>223</v>
      </c>
      <c r="B77" s="350"/>
      <c r="C77" s="289"/>
      <c r="D77" s="389">
        <v>0</v>
      </c>
      <c r="E77" s="389">
        <v>0</v>
      </c>
      <c r="F77" s="389">
        <v>0</v>
      </c>
    </row>
    <row r="78" spans="1:9" ht="15.75" thickBot="1" x14ac:dyDescent="0.3">
      <c r="A78" s="164"/>
      <c r="B78" s="165"/>
      <c r="C78" s="170"/>
      <c r="D78" s="390"/>
      <c r="E78" s="390"/>
      <c r="F78" s="390"/>
    </row>
    <row r="80" spans="1:9" s="53" customFormat="1" ht="15" customHeight="1" x14ac:dyDescent="0.25">
      <c r="A80" s="388" t="s">
        <v>528</v>
      </c>
      <c r="B80" s="388"/>
      <c r="C80" s="388"/>
      <c r="D80" s="388"/>
      <c r="E80" s="388"/>
      <c r="F80" s="388"/>
      <c r="G80" s="85"/>
      <c r="H80" s="85"/>
      <c r="I80" s="85"/>
    </row>
    <row r="81" spans="1:9" s="53" customFormat="1" ht="15" customHeight="1" x14ac:dyDescent="0.25">
      <c r="A81" s="388"/>
      <c r="B81" s="388"/>
      <c r="C81" s="388"/>
      <c r="D81" s="388"/>
      <c r="E81" s="388"/>
      <c r="F81" s="388"/>
      <c r="G81" s="112"/>
      <c r="H81" s="112"/>
      <c r="I81" s="112"/>
    </row>
    <row r="82" spans="1:9" x14ac:dyDescent="0.25">
      <c r="A82" s="112"/>
      <c r="B82" s="112"/>
      <c r="C82" s="112"/>
      <c r="D82" s="112"/>
      <c r="E82" s="112"/>
      <c r="F82" s="112"/>
      <c r="G82" s="112"/>
      <c r="H82" s="112"/>
      <c r="I82" s="112"/>
    </row>
    <row r="83" spans="1:9" x14ac:dyDescent="0.25">
      <c r="A83" s="112"/>
      <c r="B83" s="112"/>
      <c r="C83" s="112"/>
      <c r="D83" s="112"/>
      <c r="E83" s="112"/>
      <c r="F83" s="112"/>
      <c r="G83" s="112"/>
      <c r="H83" s="112"/>
      <c r="I83" s="112"/>
    </row>
    <row r="84" spans="1:9" x14ac:dyDescent="0.25">
      <c r="A84" s="85"/>
      <c r="B84" s="86"/>
      <c r="C84" s="87"/>
      <c r="D84" s="87"/>
      <c r="E84" s="129"/>
      <c r="F84" s="89"/>
      <c r="G84" s="86"/>
      <c r="H84" s="87"/>
      <c r="I84" s="87"/>
    </row>
    <row r="85" spans="1:9" x14ac:dyDescent="0.25">
      <c r="A85" s="36"/>
      <c r="B85" s="336"/>
      <c r="C85" s="336"/>
      <c r="D85" s="38"/>
      <c r="E85" s="51"/>
      <c r="F85" s="51"/>
      <c r="G85" s="51"/>
      <c r="H85" s="87"/>
      <c r="I85" s="87"/>
    </row>
    <row r="86" spans="1:9" x14ac:dyDescent="0.25">
      <c r="A86" s="130"/>
      <c r="B86" s="337" t="s">
        <v>628</v>
      </c>
      <c r="C86" s="337"/>
      <c r="D86" s="38"/>
      <c r="E86" s="393" t="s">
        <v>619</v>
      </c>
      <c r="F86" s="393"/>
      <c r="G86" s="393"/>
      <c r="H86" s="91"/>
      <c r="I86" s="87"/>
    </row>
    <row r="87" spans="1:9" ht="15" customHeight="1" x14ac:dyDescent="0.25">
      <c r="A87" s="131"/>
      <c r="B87" s="328" t="s">
        <v>620</v>
      </c>
      <c r="C87" s="328"/>
      <c r="D87" s="132"/>
      <c r="E87" s="394" t="s">
        <v>627</v>
      </c>
      <c r="F87" s="394"/>
      <c r="G87" s="394"/>
      <c r="H87" s="91"/>
      <c r="I87" s="87"/>
    </row>
    <row r="88" spans="1:9" ht="15" customHeight="1" x14ac:dyDescent="0.25">
      <c r="A88" s="77"/>
      <c r="B88" s="77"/>
      <c r="C88" s="172"/>
      <c r="D88" s="48"/>
      <c r="E88" s="328"/>
      <c r="F88" s="328"/>
      <c r="G88" s="48"/>
      <c r="H88" s="48"/>
      <c r="I88" s="48"/>
    </row>
    <row r="89" spans="1:9" x14ac:dyDescent="0.25">
      <c r="A89" s="77"/>
      <c r="B89" s="77"/>
      <c r="C89" s="171"/>
      <c r="D89" s="77"/>
      <c r="E89" s="77"/>
      <c r="F89" s="77"/>
    </row>
    <row r="90" spans="1:9" x14ac:dyDescent="0.25">
      <c r="A90" s="77"/>
      <c r="B90" s="77"/>
      <c r="C90" s="171"/>
      <c r="D90" s="77"/>
      <c r="E90" s="77"/>
      <c r="F90" s="77"/>
    </row>
    <row r="91" spans="1:9" x14ac:dyDescent="0.25">
      <c r="A91" s="77"/>
      <c r="B91" s="77"/>
      <c r="C91" s="171"/>
      <c r="D91" s="77"/>
      <c r="E91" s="77"/>
      <c r="F91" s="77"/>
    </row>
    <row r="92" spans="1:9" x14ac:dyDescent="0.25">
      <c r="A92" s="77"/>
      <c r="B92" s="77"/>
      <c r="C92" s="171"/>
      <c r="D92" s="77"/>
      <c r="E92" s="77"/>
      <c r="F92" s="77"/>
    </row>
  </sheetData>
  <mergeCells count="75">
    <mergeCell ref="B85:C85"/>
    <mergeCell ref="B86:C86"/>
    <mergeCell ref="E86:G86"/>
    <mergeCell ref="B87:C87"/>
    <mergeCell ref="E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zoomScale="130" zoomScaleNormal="130" workbookViewId="0">
      <selection activeCell="I43" sqref="I43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5" max="5" width="11.5703125" customWidth="1"/>
  </cols>
  <sheetData>
    <row r="1" spans="1:9" x14ac:dyDescent="0.25">
      <c r="A1" s="302" t="s">
        <v>120</v>
      </c>
      <c r="B1" s="303"/>
      <c r="C1" s="303"/>
      <c r="D1" s="303"/>
      <c r="E1" s="303"/>
      <c r="F1" s="303"/>
      <c r="G1" s="303"/>
      <c r="H1" s="303"/>
      <c r="I1" s="304"/>
    </row>
    <row r="2" spans="1:9" x14ac:dyDescent="0.25">
      <c r="A2" s="376" t="s">
        <v>224</v>
      </c>
      <c r="B2" s="377"/>
      <c r="C2" s="377"/>
      <c r="D2" s="377"/>
      <c r="E2" s="377"/>
      <c r="F2" s="377"/>
      <c r="G2" s="377"/>
      <c r="H2" s="377"/>
      <c r="I2" s="378"/>
    </row>
    <row r="3" spans="1:9" x14ac:dyDescent="0.25">
      <c r="A3" s="376" t="str">
        <f>+Hoja1!A3</f>
        <v>del 01 de enero al 31 de marzo de 2018</v>
      </c>
      <c r="B3" s="377"/>
      <c r="C3" s="377"/>
      <c r="D3" s="377"/>
      <c r="E3" s="377"/>
      <c r="F3" s="377"/>
      <c r="G3" s="377"/>
      <c r="H3" s="377"/>
      <c r="I3" s="378"/>
    </row>
    <row r="4" spans="1:9" ht="15.75" thickBot="1" x14ac:dyDescent="0.3">
      <c r="A4" s="379" t="s">
        <v>1</v>
      </c>
      <c r="B4" s="380"/>
      <c r="C4" s="380"/>
      <c r="D4" s="380"/>
      <c r="E4" s="380"/>
      <c r="F4" s="380"/>
      <c r="G4" s="380"/>
      <c r="H4" s="380"/>
      <c r="I4" s="381"/>
    </row>
    <row r="5" spans="1:9" ht="15.75" thickBot="1" x14ac:dyDescent="0.3">
      <c r="A5" s="302"/>
      <c r="B5" s="303"/>
      <c r="C5" s="304"/>
      <c r="D5" s="410" t="s">
        <v>225</v>
      </c>
      <c r="E5" s="411"/>
      <c r="F5" s="411"/>
      <c r="G5" s="411"/>
      <c r="H5" s="412"/>
      <c r="I5" s="413" t="s">
        <v>226</v>
      </c>
    </row>
    <row r="6" spans="1:9" x14ac:dyDescent="0.25">
      <c r="A6" s="376" t="s">
        <v>201</v>
      </c>
      <c r="B6" s="377"/>
      <c r="C6" s="378"/>
      <c r="D6" s="375" t="s">
        <v>228</v>
      </c>
      <c r="E6" s="375" t="s">
        <v>229</v>
      </c>
      <c r="F6" s="375" t="s">
        <v>230</v>
      </c>
      <c r="G6" s="375" t="s">
        <v>186</v>
      </c>
      <c r="H6" s="375" t="s">
        <v>231</v>
      </c>
      <c r="I6" s="414"/>
    </row>
    <row r="7" spans="1:9" ht="25.5" customHeight="1" thickBot="1" x14ac:dyDescent="0.3">
      <c r="A7" s="379" t="s">
        <v>227</v>
      </c>
      <c r="B7" s="380"/>
      <c r="C7" s="381"/>
      <c r="D7" s="330"/>
      <c r="E7" s="330"/>
      <c r="F7" s="330"/>
      <c r="G7" s="330"/>
      <c r="H7" s="330"/>
      <c r="I7" s="415"/>
    </row>
    <row r="8" spans="1:9" x14ac:dyDescent="0.25">
      <c r="A8" s="407"/>
      <c r="B8" s="408"/>
      <c r="C8" s="409"/>
      <c r="D8" s="180"/>
      <c r="E8" s="180"/>
      <c r="F8" s="180"/>
      <c r="G8" s="180"/>
      <c r="H8" s="180"/>
      <c r="I8" s="180"/>
    </row>
    <row r="9" spans="1:9" x14ac:dyDescent="0.25">
      <c r="A9" s="326" t="s">
        <v>232</v>
      </c>
      <c r="B9" s="355"/>
      <c r="C9" s="327"/>
      <c r="D9" s="180"/>
      <c r="E9" s="180"/>
      <c r="F9" s="180"/>
      <c r="G9" s="180"/>
      <c r="H9" s="180"/>
      <c r="I9" s="180"/>
    </row>
    <row r="10" spans="1:9" x14ac:dyDescent="0.25">
      <c r="A10" s="181"/>
      <c r="B10" s="401" t="s">
        <v>233</v>
      </c>
      <c r="C10" s="402"/>
      <c r="D10" s="182">
        <v>0</v>
      </c>
      <c r="E10" s="182">
        <v>0</v>
      </c>
      <c r="F10" s="182">
        <v>0</v>
      </c>
      <c r="G10" s="182">
        <v>0</v>
      </c>
      <c r="H10" s="182">
        <v>0</v>
      </c>
      <c r="I10" s="182">
        <v>0</v>
      </c>
    </row>
    <row r="11" spans="1:9" x14ac:dyDescent="0.25">
      <c r="A11" s="181"/>
      <c r="B11" s="401" t="s">
        <v>234</v>
      </c>
      <c r="C11" s="402"/>
      <c r="D11" s="182">
        <v>0</v>
      </c>
      <c r="E11" s="182">
        <v>0</v>
      </c>
      <c r="F11" s="182">
        <v>0</v>
      </c>
      <c r="G11" s="182">
        <v>0</v>
      </c>
      <c r="H11" s="182">
        <v>0</v>
      </c>
      <c r="I11" s="182">
        <v>0</v>
      </c>
    </row>
    <row r="12" spans="1:9" x14ac:dyDescent="0.25">
      <c r="A12" s="181"/>
      <c r="B12" s="401" t="s">
        <v>235</v>
      </c>
      <c r="C12" s="402"/>
      <c r="D12" s="182">
        <v>0</v>
      </c>
      <c r="E12" s="182">
        <v>0</v>
      </c>
      <c r="F12" s="182">
        <v>0</v>
      </c>
      <c r="G12" s="182">
        <v>0</v>
      </c>
      <c r="H12" s="182">
        <v>0</v>
      </c>
      <c r="I12" s="182">
        <v>0</v>
      </c>
    </row>
    <row r="13" spans="1:9" x14ac:dyDescent="0.25">
      <c r="A13" s="181"/>
      <c r="B13" s="401" t="s">
        <v>236</v>
      </c>
      <c r="C13" s="402"/>
      <c r="D13" s="182">
        <v>0</v>
      </c>
      <c r="E13" s="182">
        <v>0</v>
      </c>
      <c r="F13" s="182">
        <v>0</v>
      </c>
      <c r="G13" s="182">
        <v>48176.72</v>
      </c>
      <c r="H13" s="182">
        <f>+G13</f>
        <v>48176.72</v>
      </c>
      <c r="I13" s="182">
        <f>+H13-D13</f>
        <v>48176.72</v>
      </c>
    </row>
    <row r="14" spans="1:9" x14ac:dyDescent="0.25">
      <c r="A14" s="181"/>
      <c r="B14" s="401" t="s">
        <v>237</v>
      </c>
      <c r="C14" s="402"/>
      <c r="D14" s="182">
        <v>0</v>
      </c>
      <c r="E14" s="182">
        <v>0</v>
      </c>
      <c r="F14" s="182">
        <v>0</v>
      </c>
      <c r="G14" s="182">
        <v>218610.82</v>
      </c>
      <c r="H14" s="182">
        <f>+G14</f>
        <v>218610.82</v>
      </c>
      <c r="I14" s="182">
        <f>+H14-D14</f>
        <v>218610.82</v>
      </c>
    </row>
    <row r="15" spans="1:9" x14ac:dyDescent="0.25">
      <c r="A15" s="181"/>
      <c r="B15" s="401" t="s">
        <v>238</v>
      </c>
      <c r="C15" s="402"/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</row>
    <row r="16" spans="1:9" x14ac:dyDescent="0.25">
      <c r="A16" s="181"/>
      <c r="B16" s="401" t="s">
        <v>239</v>
      </c>
      <c r="C16" s="402"/>
      <c r="D16" s="182">
        <v>0</v>
      </c>
      <c r="E16" s="182">
        <v>0</v>
      </c>
      <c r="F16" s="182">
        <v>0</v>
      </c>
      <c r="G16" s="182">
        <v>0</v>
      </c>
      <c r="H16" s="182">
        <v>0</v>
      </c>
      <c r="I16" s="182">
        <f>+H16-D16</f>
        <v>0</v>
      </c>
    </row>
    <row r="17" spans="1:9" x14ac:dyDescent="0.25">
      <c r="A17" s="406"/>
      <c r="B17" s="401" t="s">
        <v>240</v>
      </c>
      <c r="C17" s="402"/>
      <c r="D17" s="182">
        <v>75000000</v>
      </c>
      <c r="E17" s="182">
        <v>0</v>
      </c>
      <c r="F17" s="182">
        <f>+D17+E17</f>
        <v>75000000</v>
      </c>
      <c r="G17" s="182">
        <v>40559677</v>
      </c>
      <c r="H17" s="182">
        <v>40559677</v>
      </c>
      <c r="I17" s="182">
        <f>+H17-D17</f>
        <v>-34440323</v>
      </c>
    </row>
    <row r="18" spans="1:9" x14ac:dyDescent="0.25">
      <c r="A18" s="406"/>
      <c r="B18" s="401" t="s">
        <v>241</v>
      </c>
      <c r="C18" s="402"/>
      <c r="D18" s="183"/>
      <c r="E18" s="184"/>
      <c r="F18" s="184"/>
      <c r="G18" s="184"/>
      <c r="H18" s="184"/>
      <c r="I18" s="184"/>
    </row>
    <row r="19" spans="1:9" x14ac:dyDescent="0.25">
      <c r="A19" s="181"/>
      <c r="B19" s="185"/>
      <c r="C19" s="186" t="s">
        <v>242</v>
      </c>
      <c r="D19" s="187">
        <v>0</v>
      </c>
      <c r="E19" s="187">
        <v>0</v>
      </c>
      <c r="F19" s="187">
        <v>0</v>
      </c>
      <c r="G19" s="187">
        <v>0</v>
      </c>
      <c r="H19" s="187">
        <v>0</v>
      </c>
      <c r="I19" s="187">
        <f>+H19-D19</f>
        <v>0</v>
      </c>
    </row>
    <row r="20" spans="1:9" x14ac:dyDescent="0.25">
      <c r="A20" s="181"/>
      <c r="B20" s="185"/>
      <c r="C20" s="186" t="s">
        <v>243</v>
      </c>
      <c r="D20" s="187">
        <v>0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</row>
    <row r="21" spans="1:9" x14ac:dyDescent="0.25">
      <c r="A21" s="181"/>
      <c r="B21" s="185"/>
      <c r="C21" s="186" t="s">
        <v>244</v>
      </c>
      <c r="D21" s="187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</row>
    <row r="22" spans="1:9" x14ac:dyDescent="0.25">
      <c r="A22" s="181"/>
      <c r="B22" s="185"/>
      <c r="C22" s="186" t="s">
        <v>245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1:9" x14ac:dyDescent="0.25">
      <c r="A23" s="181"/>
      <c r="B23" s="185"/>
      <c r="C23" s="186" t="s">
        <v>246</v>
      </c>
      <c r="D23" s="187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</row>
    <row r="24" spans="1:9" x14ac:dyDescent="0.25">
      <c r="A24" s="181"/>
      <c r="B24" s="185"/>
      <c r="C24" s="186" t="s">
        <v>247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</row>
    <row r="25" spans="1:9" x14ac:dyDescent="0.25">
      <c r="A25" s="181"/>
      <c r="B25" s="185"/>
      <c r="C25" s="186" t="s">
        <v>248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</row>
    <row r="26" spans="1:9" x14ac:dyDescent="0.25">
      <c r="A26" s="181"/>
      <c r="B26" s="185"/>
      <c r="C26" s="186" t="s">
        <v>249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</row>
    <row r="27" spans="1:9" x14ac:dyDescent="0.25">
      <c r="A27" s="181"/>
      <c r="B27" s="185"/>
      <c r="C27" s="186" t="s">
        <v>250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</row>
    <row r="28" spans="1:9" x14ac:dyDescent="0.25">
      <c r="A28" s="181"/>
      <c r="B28" s="185"/>
      <c r="C28" s="186" t="s">
        <v>251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</row>
    <row r="29" spans="1:9" ht="24" x14ac:dyDescent="0.25">
      <c r="A29" s="181"/>
      <c r="B29" s="185"/>
      <c r="C29" s="188" t="s">
        <v>252</v>
      </c>
      <c r="D29" s="187">
        <v>0</v>
      </c>
      <c r="E29" s="187">
        <v>0</v>
      </c>
      <c r="F29" s="187">
        <v>0</v>
      </c>
      <c r="G29" s="187">
        <v>0</v>
      </c>
      <c r="H29" s="187">
        <v>0</v>
      </c>
      <c r="I29" s="187">
        <v>0</v>
      </c>
    </row>
    <row r="30" spans="1:9" x14ac:dyDescent="0.25">
      <c r="A30" s="181"/>
      <c r="B30" s="401" t="s">
        <v>253</v>
      </c>
      <c r="C30" s="402"/>
      <c r="D30" s="182">
        <v>0</v>
      </c>
      <c r="E30" s="182">
        <v>0</v>
      </c>
      <c r="F30" s="182">
        <v>0</v>
      </c>
      <c r="G30" s="182">
        <v>0</v>
      </c>
      <c r="H30" s="182">
        <v>0</v>
      </c>
      <c r="I30" s="182">
        <v>0</v>
      </c>
    </row>
    <row r="31" spans="1:9" x14ac:dyDescent="0.25">
      <c r="A31" s="181"/>
      <c r="B31" s="185"/>
      <c r="C31" s="186" t="s">
        <v>254</v>
      </c>
      <c r="D31" s="187">
        <v>0</v>
      </c>
      <c r="E31" s="187">
        <v>0</v>
      </c>
      <c r="F31" s="187">
        <v>0</v>
      </c>
      <c r="G31" s="187">
        <v>0</v>
      </c>
      <c r="H31" s="187">
        <v>0</v>
      </c>
      <c r="I31" s="187">
        <v>0</v>
      </c>
    </row>
    <row r="32" spans="1:9" x14ac:dyDescent="0.25">
      <c r="A32" s="181"/>
      <c r="B32" s="185"/>
      <c r="C32" s="186" t="s">
        <v>255</v>
      </c>
      <c r="D32" s="187">
        <v>0</v>
      </c>
      <c r="E32" s="187">
        <v>0</v>
      </c>
      <c r="F32" s="187">
        <v>0</v>
      </c>
      <c r="G32" s="187">
        <v>0</v>
      </c>
      <c r="H32" s="187">
        <v>0</v>
      </c>
      <c r="I32" s="187">
        <v>0</v>
      </c>
    </row>
    <row r="33" spans="1:9" x14ac:dyDescent="0.25">
      <c r="A33" s="181"/>
      <c r="B33" s="185"/>
      <c r="C33" s="186" t="s">
        <v>256</v>
      </c>
      <c r="D33" s="187">
        <v>0</v>
      </c>
      <c r="E33" s="187">
        <v>0</v>
      </c>
      <c r="F33" s="187">
        <v>0</v>
      </c>
      <c r="G33" s="187">
        <v>0</v>
      </c>
      <c r="H33" s="187">
        <v>0</v>
      </c>
      <c r="I33" s="187">
        <v>0</v>
      </c>
    </row>
    <row r="34" spans="1:9" x14ac:dyDescent="0.25">
      <c r="A34" s="181"/>
      <c r="B34" s="185"/>
      <c r="C34" s="186" t="s">
        <v>257</v>
      </c>
      <c r="D34" s="187">
        <v>0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</row>
    <row r="35" spans="1:9" x14ac:dyDescent="0.25">
      <c r="A35" s="181"/>
      <c r="B35" s="185"/>
      <c r="C35" s="186" t="s">
        <v>258</v>
      </c>
      <c r="D35" s="187">
        <v>0</v>
      </c>
      <c r="E35" s="187">
        <v>0</v>
      </c>
      <c r="F35" s="187">
        <v>0</v>
      </c>
      <c r="G35" s="187">
        <v>0</v>
      </c>
      <c r="H35" s="187">
        <v>0</v>
      </c>
      <c r="I35" s="187">
        <v>0</v>
      </c>
    </row>
    <row r="36" spans="1:9" x14ac:dyDescent="0.25">
      <c r="A36" s="181"/>
      <c r="B36" s="401" t="s">
        <v>259</v>
      </c>
      <c r="C36" s="402"/>
      <c r="D36" s="182">
        <v>0</v>
      </c>
      <c r="E36" s="182">
        <v>0</v>
      </c>
      <c r="F36" s="182">
        <v>0</v>
      </c>
      <c r="G36" s="182">
        <v>0</v>
      </c>
      <c r="H36" s="182">
        <v>0</v>
      </c>
      <c r="I36" s="182">
        <v>0</v>
      </c>
    </row>
    <row r="37" spans="1:9" x14ac:dyDescent="0.25">
      <c r="A37" s="181"/>
      <c r="B37" s="401" t="s">
        <v>260</v>
      </c>
      <c r="C37" s="402"/>
      <c r="D37" s="182">
        <v>0</v>
      </c>
      <c r="E37" s="182">
        <v>0</v>
      </c>
      <c r="F37" s="182">
        <v>0</v>
      </c>
      <c r="G37" s="182">
        <v>0</v>
      </c>
      <c r="H37" s="182">
        <v>0</v>
      </c>
      <c r="I37" s="182">
        <v>0</v>
      </c>
    </row>
    <row r="38" spans="1:9" ht="15.75" thickBot="1" x14ac:dyDescent="0.3">
      <c r="A38" s="198"/>
      <c r="B38" s="199"/>
      <c r="C38" s="200" t="s">
        <v>261</v>
      </c>
      <c r="D38" s="201">
        <v>0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</row>
    <row r="39" spans="1:9" x14ac:dyDescent="0.25">
      <c r="A39" s="181"/>
      <c r="B39" s="401" t="s">
        <v>262</v>
      </c>
      <c r="C39" s="402"/>
      <c r="D39" s="182">
        <v>0</v>
      </c>
      <c r="E39" s="182">
        <v>0</v>
      </c>
      <c r="F39" s="182">
        <v>0</v>
      </c>
      <c r="G39" s="182">
        <v>0</v>
      </c>
      <c r="H39" s="182">
        <v>0</v>
      </c>
      <c r="I39" s="182">
        <v>0</v>
      </c>
    </row>
    <row r="40" spans="1:9" x14ac:dyDescent="0.25">
      <c r="A40" s="181"/>
      <c r="B40" s="185"/>
      <c r="C40" s="186" t="s">
        <v>263</v>
      </c>
      <c r="D40" s="187">
        <v>0</v>
      </c>
      <c r="E40" s="187">
        <v>0</v>
      </c>
      <c r="F40" s="187">
        <v>0</v>
      </c>
      <c r="G40" s="187">
        <v>0</v>
      </c>
      <c r="H40" s="187">
        <v>0</v>
      </c>
      <c r="I40" s="187">
        <v>0</v>
      </c>
    </row>
    <row r="41" spans="1:9" x14ac:dyDescent="0.25">
      <c r="A41" s="181"/>
      <c r="B41" s="185"/>
      <c r="C41" s="186" t="s">
        <v>264</v>
      </c>
      <c r="D41" s="187">
        <v>0</v>
      </c>
      <c r="E41" s="187">
        <v>0</v>
      </c>
      <c r="F41" s="187">
        <v>0</v>
      </c>
      <c r="G41" s="187">
        <v>0</v>
      </c>
      <c r="H41" s="187">
        <v>0</v>
      </c>
      <c r="I41" s="187">
        <v>0</v>
      </c>
    </row>
    <row r="42" spans="1:9" x14ac:dyDescent="0.25">
      <c r="A42" s="189"/>
      <c r="B42" s="190"/>
      <c r="C42" s="191"/>
      <c r="D42" s="180"/>
      <c r="E42" s="180"/>
      <c r="F42" s="180"/>
      <c r="G42" s="180"/>
      <c r="H42" s="180"/>
      <c r="I42" s="180"/>
    </row>
    <row r="43" spans="1:9" x14ac:dyDescent="0.25">
      <c r="A43" s="326" t="s">
        <v>265</v>
      </c>
      <c r="B43" s="355"/>
      <c r="C43" s="400"/>
      <c r="D43" s="192">
        <f>+D10+D11+D12+D13+D14+D15+D16+D17+D30+D36+D37+D39</f>
        <v>75000000</v>
      </c>
      <c r="E43" s="192">
        <f t="shared" ref="E43:H43" si="0">+E10+E11+E12+E13+E14+E15+E16+E17+E30+E36+E37+E39</f>
        <v>0</v>
      </c>
      <c r="F43" s="192">
        <f t="shared" si="0"/>
        <v>75000000</v>
      </c>
      <c r="G43" s="192">
        <f>+G10+G11+G12+G13+G14+G15+G16+G17+G30+G36+G37+G39</f>
        <v>40826464.539999999</v>
      </c>
      <c r="H43" s="192">
        <f t="shared" si="0"/>
        <v>40826464.539999999</v>
      </c>
      <c r="I43" s="192">
        <f>+I10+I11+I12+I13+I14+I15+I16+I30+I36+I37+I39</f>
        <v>266787.54000000004</v>
      </c>
    </row>
    <row r="44" spans="1:9" x14ac:dyDescent="0.25">
      <c r="A44" s="326" t="s">
        <v>266</v>
      </c>
      <c r="B44" s="355"/>
      <c r="C44" s="400"/>
      <c r="D44" s="183"/>
      <c r="E44" s="184"/>
      <c r="F44" s="184"/>
      <c r="G44" s="184"/>
      <c r="H44" s="184"/>
      <c r="I44" s="184"/>
    </row>
    <row r="45" spans="1:9" x14ac:dyDescent="0.25">
      <c r="A45" s="326" t="s">
        <v>267</v>
      </c>
      <c r="B45" s="355"/>
      <c r="C45" s="400"/>
      <c r="D45" s="193"/>
      <c r="E45" s="193"/>
      <c r="F45" s="193"/>
      <c r="G45" s="193"/>
      <c r="H45" s="193"/>
      <c r="I45" s="182"/>
    </row>
    <row r="46" spans="1:9" x14ac:dyDescent="0.25">
      <c r="A46" s="189"/>
      <c r="B46" s="190"/>
      <c r="C46" s="191"/>
      <c r="D46" s="180"/>
      <c r="E46" s="180"/>
      <c r="F46" s="180"/>
      <c r="G46" s="180"/>
      <c r="H46" s="180"/>
      <c r="I46" s="180"/>
    </row>
    <row r="47" spans="1:9" x14ac:dyDescent="0.25">
      <c r="A47" s="326" t="s">
        <v>268</v>
      </c>
      <c r="B47" s="355"/>
      <c r="C47" s="400"/>
      <c r="D47" s="180"/>
      <c r="E47" s="180"/>
      <c r="F47" s="180"/>
      <c r="G47" s="180"/>
      <c r="H47" s="180"/>
      <c r="I47" s="180"/>
    </row>
    <row r="48" spans="1:9" x14ac:dyDescent="0.25">
      <c r="A48" s="181"/>
      <c r="B48" s="401" t="s">
        <v>269</v>
      </c>
      <c r="C48" s="402"/>
      <c r="D48" s="182">
        <v>0</v>
      </c>
      <c r="E48" s="182">
        <v>0</v>
      </c>
      <c r="F48" s="182">
        <v>0</v>
      </c>
      <c r="G48" s="182">
        <v>0</v>
      </c>
      <c r="H48" s="182">
        <v>0</v>
      </c>
      <c r="I48" s="182">
        <v>0</v>
      </c>
    </row>
    <row r="49" spans="1:9" ht="24" x14ac:dyDescent="0.25">
      <c r="A49" s="181"/>
      <c r="B49" s="185"/>
      <c r="C49" s="188" t="s">
        <v>270</v>
      </c>
      <c r="D49" s="187">
        <v>0</v>
      </c>
      <c r="E49" s="187">
        <v>0</v>
      </c>
      <c r="F49" s="187">
        <v>0</v>
      </c>
      <c r="G49" s="187">
        <v>0</v>
      </c>
      <c r="H49" s="187">
        <v>0</v>
      </c>
      <c r="I49" s="187">
        <v>0</v>
      </c>
    </row>
    <row r="50" spans="1:9" x14ac:dyDescent="0.25">
      <c r="A50" s="181"/>
      <c r="B50" s="185"/>
      <c r="C50" s="186" t="s">
        <v>271</v>
      </c>
      <c r="D50" s="187">
        <v>0</v>
      </c>
      <c r="E50" s="187">
        <v>0</v>
      </c>
      <c r="F50" s="187">
        <v>0</v>
      </c>
      <c r="G50" s="187">
        <v>0</v>
      </c>
      <c r="H50" s="187">
        <v>0</v>
      </c>
      <c r="I50" s="187">
        <v>0</v>
      </c>
    </row>
    <row r="51" spans="1:9" x14ac:dyDescent="0.25">
      <c r="A51" s="181"/>
      <c r="B51" s="185"/>
      <c r="C51" s="186" t="s">
        <v>272</v>
      </c>
      <c r="D51" s="187">
        <v>0</v>
      </c>
      <c r="E51" s="187">
        <v>0</v>
      </c>
      <c r="F51" s="187">
        <v>0</v>
      </c>
      <c r="G51" s="187">
        <v>0</v>
      </c>
      <c r="H51" s="187">
        <v>0</v>
      </c>
      <c r="I51" s="187">
        <v>0</v>
      </c>
    </row>
    <row r="52" spans="1:9" ht="36" x14ac:dyDescent="0.25">
      <c r="A52" s="181"/>
      <c r="B52" s="185"/>
      <c r="C52" s="188" t="s">
        <v>273</v>
      </c>
      <c r="D52" s="187">
        <v>0</v>
      </c>
      <c r="E52" s="187">
        <v>0</v>
      </c>
      <c r="F52" s="187">
        <v>0</v>
      </c>
      <c r="G52" s="187">
        <v>0</v>
      </c>
      <c r="H52" s="187">
        <v>0</v>
      </c>
      <c r="I52" s="187">
        <v>0</v>
      </c>
    </row>
    <row r="53" spans="1:9" x14ac:dyDescent="0.25">
      <c r="A53" s="181"/>
      <c r="B53" s="185"/>
      <c r="C53" s="186" t="s">
        <v>274</v>
      </c>
      <c r="D53" s="187">
        <v>0</v>
      </c>
      <c r="E53" s="187">
        <v>0</v>
      </c>
      <c r="F53" s="187">
        <v>0</v>
      </c>
      <c r="G53" s="187">
        <v>0</v>
      </c>
      <c r="H53" s="187">
        <v>0</v>
      </c>
      <c r="I53" s="187">
        <v>0</v>
      </c>
    </row>
    <row r="54" spans="1:9" ht="24" x14ac:dyDescent="0.25">
      <c r="A54" s="181"/>
      <c r="B54" s="185"/>
      <c r="C54" s="188" t="s">
        <v>275</v>
      </c>
      <c r="D54" s="187">
        <v>0</v>
      </c>
      <c r="E54" s="187">
        <v>0</v>
      </c>
      <c r="F54" s="187">
        <v>0</v>
      </c>
      <c r="G54" s="187">
        <v>0</v>
      </c>
      <c r="H54" s="187">
        <v>0</v>
      </c>
      <c r="I54" s="187">
        <v>0</v>
      </c>
    </row>
    <row r="55" spans="1:9" ht="24" x14ac:dyDescent="0.25">
      <c r="A55" s="181"/>
      <c r="B55" s="185"/>
      <c r="C55" s="188" t="s">
        <v>276</v>
      </c>
      <c r="D55" s="187">
        <v>0</v>
      </c>
      <c r="E55" s="187">
        <v>0</v>
      </c>
      <c r="F55" s="187">
        <v>0</v>
      </c>
      <c r="G55" s="187">
        <v>0</v>
      </c>
      <c r="H55" s="187">
        <v>0</v>
      </c>
      <c r="I55" s="187">
        <v>0</v>
      </c>
    </row>
    <row r="56" spans="1:9" ht="24" x14ac:dyDescent="0.25">
      <c r="A56" s="181"/>
      <c r="B56" s="185"/>
      <c r="C56" s="103" t="s">
        <v>277</v>
      </c>
      <c r="D56" s="187">
        <v>0</v>
      </c>
      <c r="E56" s="187">
        <v>0</v>
      </c>
      <c r="F56" s="187">
        <v>0</v>
      </c>
      <c r="G56" s="187">
        <v>0</v>
      </c>
      <c r="H56" s="187">
        <v>0</v>
      </c>
      <c r="I56" s="187">
        <v>0</v>
      </c>
    </row>
    <row r="57" spans="1:9" x14ac:dyDescent="0.25">
      <c r="A57" s="181"/>
      <c r="B57" s="401" t="s">
        <v>278</v>
      </c>
      <c r="C57" s="402"/>
      <c r="D57" s="182">
        <v>0</v>
      </c>
      <c r="E57" s="182">
        <v>0</v>
      </c>
      <c r="F57" s="182">
        <v>0</v>
      </c>
      <c r="G57" s="182">
        <v>0</v>
      </c>
      <c r="H57" s="182">
        <v>0</v>
      </c>
      <c r="I57" s="182">
        <v>0</v>
      </c>
    </row>
    <row r="58" spans="1:9" x14ac:dyDescent="0.25">
      <c r="A58" s="181"/>
      <c r="B58" s="185"/>
      <c r="C58" s="186" t="s">
        <v>279</v>
      </c>
      <c r="D58" s="187">
        <v>0</v>
      </c>
      <c r="E58" s="187">
        <v>0</v>
      </c>
      <c r="F58" s="187">
        <v>0</v>
      </c>
      <c r="G58" s="187">
        <v>0</v>
      </c>
      <c r="H58" s="187">
        <v>0</v>
      </c>
      <c r="I58" s="187">
        <v>0</v>
      </c>
    </row>
    <row r="59" spans="1:9" x14ac:dyDescent="0.25">
      <c r="A59" s="181"/>
      <c r="B59" s="185"/>
      <c r="C59" s="186" t="s">
        <v>280</v>
      </c>
      <c r="D59" s="187">
        <v>0</v>
      </c>
      <c r="E59" s="187">
        <v>0</v>
      </c>
      <c r="F59" s="187">
        <v>0</v>
      </c>
      <c r="G59" s="187">
        <v>0</v>
      </c>
      <c r="H59" s="187">
        <v>0</v>
      </c>
      <c r="I59" s="187">
        <v>0</v>
      </c>
    </row>
    <row r="60" spans="1:9" x14ac:dyDescent="0.25">
      <c r="A60" s="181"/>
      <c r="B60" s="185"/>
      <c r="C60" s="186" t="s">
        <v>281</v>
      </c>
      <c r="D60" s="187">
        <v>0</v>
      </c>
      <c r="E60" s="187">
        <v>0</v>
      </c>
      <c r="F60" s="187">
        <v>0</v>
      </c>
      <c r="G60" s="187">
        <v>0</v>
      </c>
      <c r="H60" s="187">
        <v>0</v>
      </c>
      <c r="I60" s="187">
        <v>0</v>
      </c>
    </row>
    <row r="61" spans="1:9" x14ac:dyDescent="0.25">
      <c r="A61" s="181"/>
      <c r="B61" s="185"/>
      <c r="C61" s="186" t="s">
        <v>282</v>
      </c>
      <c r="D61" s="187">
        <v>0</v>
      </c>
      <c r="E61" s="187">
        <v>0</v>
      </c>
      <c r="F61" s="187">
        <v>0</v>
      </c>
      <c r="G61" s="187">
        <v>0</v>
      </c>
      <c r="H61" s="187">
        <v>0</v>
      </c>
      <c r="I61" s="187">
        <v>0</v>
      </c>
    </row>
    <row r="62" spans="1:9" x14ac:dyDescent="0.25">
      <c r="A62" s="181"/>
      <c r="B62" s="401" t="s">
        <v>283</v>
      </c>
      <c r="C62" s="402"/>
      <c r="D62" s="182">
        <v>0</v>
      </c>
      <c r="E62" s="182">
        <v>0</v>
      </c>
      <c r="F62" s="182">
        <v>0</v>
      </c>
      <c r="G62" s="182">
        <v>0</v>
      </c>
      <c r="H62" s="182">
        <v>0</v>
      </c>
      <c r="I62" s="182">
        <v>0</v>
      </c>
    </row>
    <row r="63" spans="1:9" ht="24.75" thickBot="1" x14ac:dyDescent="0.3">
      <c r="A63" s="198"/>
      <c r="B63" s="199"/>
      <c r="C63" s="202" t="s">
        <v>284</v>
      </c>
      <c r="D63" s="201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</row>
    <row r="64" spans="1:9" x14ac:dyDescent="0.25">
      <c r="A64" s="181"/>
      <c r="B64" s="185"/>
      <c r="C64" s="186" t="s">
        <v>285</v>
      </c>
      <c r="D64" s="187">
        <v>0</v>
      </c>
      <c r="E64" s="187">
        <v>0</v>
      </c>
      <c r="F64" s="187">
        <v>0</v>
      </c>
      <c r="G64" s="187">
        <v>0</v>
      </c>
      <c r="H64" s="187">
        <v>0</v>
      </c>
      <c r="I64" s="187">
        <v>0</v>
      </c>
    </row>
    <row r="65" spans="1:9" x14ac:dyDescent="0.25">
      <c r="A65" s="181"/>
      <c r="B65" s="401" t="s">
        <v>286</v>
      </c>
      <c r="C65" s="402"/>
      <c r="D65" s="182">
        <v>0</v>
      </c>
      <c r="E65" s="182">
        <v>0</v>
      </c>
      <c r="F65" s="182">
        <v>0</v>
      </c>
      <c r="G65" s="182">
        <v>0</v>
      </c>
      <c r="H65" s="182">
        <v>0</v>
      </c>
      <c r="I65" s="182">
        <v>0</v>
      </c>
    </row>
    <row r="66" spans="1:9" x14ac:dyDescent="0.25">
      <c r="A66" s="181"/>
      <c r="B66" s="401" t="s">
        <v>287</v>
      </c>
      <c r="C66" s="402"/>
      <c r="D66" s="182">
        <v>0</v>
      </c>
      <c r="E66" s="182">
        <v>0</v>
      </c>
      <c r="F66" s="182">
        <v>0</v>
      </c>
      <c r="G66" s="182">
        <v>0</v>
      </c>
      <c r="H66" s="182">
        <v>0</v>
      </c>
      <c r="I66" s="182">
        <v>0</v>
      </c>
    </row>
    <row r="67" spans="1:9" x14ac:dyDescent="0.25">
      <c r="A67" s="189"/>
      <c r="B67" s="398"/>
      <c r="C67" s="399"/>
      <c r="D67" s="180"/>
      <c r="E67" s="180"/>
      <c r="F67" s="180"/>
      <c r="G67" s="180"/>
      <c r="H67" s="180"/>
      <c r="I67" s="180"/>
    </row>
    <row r="68" spans="1:9" ht="28.5" customHeight="1" x14ac:dyDescent="0.25">
      <c r="A68" s="288" t="s">
        <v>288</v>
      </c>
      <c r="B68" s="350"/>
      <c r="C68" s="397"/>
      <c r="D68" s="182">
        <v>0</v>
      </c>
      <c r="E68" s="182">
        <v>0</v>
      </c>
      <c r="F68" s="182">
        <v>0</v>
      </c>
      <c r="G68" s="182">
        <v>0</v>
      </c>
      <c r="H68" s="182">
        <v>0</v>
      </c>
      <c r="I68" s="182">
        <v>0</v>
      </c>
    </row>
    <row r="69" spans="1:9" x14ac:dyDescent="0.25">
      <c r="A69" s="189"/>
      <c r="B69" s="398"/>
      <c r="C69" s="399"/>
      <c r="D69" s="180"/>
      <c r="E69" s="180"/>
      <c r="F69" s="180"/>
      <c r="G69" s="180"/>
      <c r="H69" s="180"/>
      <c r="I69" s="180"/>
    </row>
    <row r="70" spans="1:9" x14ac:dyDescent="0.25">
      <c r="A70" s="326" t="s">
        <v>289</v>
      </c>
      <c r="B70" s="355"/>
      <c r="C70" s="400"/>
      <c r="D70" s="182">
        <v>0</v>
      </c>
      <c r="E70" s="182">
        <v>0</v>
      </c>
      <c r="F70" s="182">
        <v>0</v>
      </c>
      <c r="G70" s="182">
        <v>0</v>
      </c>
      <c r="H70" s="182">
        <v>0</v>
      </c>
      <c r="I70" s="182">
        <v>0</v>
      </c>
    </row>
    <row r="71" spans="1:9" x14ac:dyDescent="0.25">
      <c r="A71" s="181"/>
      <c r="B71" s="401" t="s">
        <v>290</v>
      </c>
      <c r="C71" s="402"/>
      <c r="D71" s="187">
        <v>0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</row>
    <row r="72" spans="1:9" x14ac:dyDescent="0.25">
      <c r="A72" s="189"/>
      <c r="B72" s="398"/>
      <c r="C72" s="399"/>
      <c r="D72" s="180"/>
      <c r="E72" s="180"/>
      <c r="F72" s="180"/>
      <c r="G72" s="180"/>
      <c r="H72" s="180"/>
      <c r="I72" s="180"/>
    </row>
    <row r="73" spans="1:9" x14ac:dyDescent="0.25">
      <c r="A73" s="326" t="s">
        <v>291</v>
      </c>
      <c r="B73" s="355"/>
      <c r="C73" s="400"/>
      <c r="D73" s="182">
        <f>+D70+D68+D43</f>
        <v>75000000</v>
      </c>
      <c r="E73" s="182">
        <f t="shared" ref="E73:I73" si="1">+E70+E68+E43</f>
        <v>0</v>
      </c>
      <c r="F73" s="182">
        <f t="shared" si="1"/>
        <v>75000000</v>
      </c>
      <c r="G73" s="182">
        <f t="shared" si="1"/>
        <v>40826464.539999999</v>
      </c>
      <c r="H73" s="182">
        <f t="shared" si="1"/>
        <v>40826464.539999999</v>
      </c>
      <c r="I73" s="182">
        <f t="shared" si="1"/>
        <v>266787.54000000004</v>
      </c>
    </row>
    <row r="74" spans="1:9" x14ac:dyDescent="0.25">
      <c r="A74" s="189"/>
      <c r="B74" s="398"/>
      <c r="C74" s="399"/>
      <c r="D74" s="180"/>
      <c r="E74" s="180"/>
      <c r="F74" s="180"/>
      <c r="G74" s="180"/>
      <c r="H74" s="180"/>
      <c r="I74" s="180"/>
    </row>
    <row r="75" spans="1:9" x14ac:dyDescent="0.25">
      <c r="A75" s="181"/>
      <c r="B75" s="403" t="s">
        <v>292</v>
      </c>
      <c r="C75" s="400"/>
      <c r="D75" s="180"/>
      <c r="E75" s="180"/>
      <c r="F75" s="180"/>
      <c r="G75" s="180"/>
      <c r="H75" s="180"/>
      <c r="I75" s="180"/>
    </row>
    <row r="76" spans="1:9" ht="21" customHeight="1" x14ac:dyDescent="0.25">
      <c r="A76" s="181"/>
      <c r="B76" s="404" t="s">
        <v>293</v>
      </c>
      <c r="C76" s="405"/>
      <c r="D76" s="187">
        <v>0</v>
      </c>
      <c r="E76" s="187">
        <v>0</v>
      </c>
      <c r="F76" s="187">
        <v>0</v>
      </c>
      <c r="G76" s="187">
        <v>0</v>
      </c>
      <c r="H76" s="187">
        <v>0</v>
      </c>
      <c r="I76" s="187">
        <v>0</v>
      </c>
    </row>
    <row r="77" spans="1:9" ht="31.5" customHeight="1" x14ac:dyDescent="0.25">
      <c r="A77" s="181"/>
      <c r="B77" s="404" t="s">
        <v>294</v>
      </c>
      <c r="C77" s="405"/>
      <c r="D77" s="187">
        <v>0</v>
      </c>
      <c r="E77" s="187">
        <v>0</v>
      </c>
      <c r="F77" s="187">
        <v>0</v>
      </c>
      <c r="G77" s="187">
        <v>0</v>
      </c>
      <c r="H77" s="187">
        <v>0</v>
      </c>
      <c r="I77" s="187">
        <v>0</v>
      </c>
    </row>
    <row r="78" spans="1:9" x14ac:dyDescent="0.25">
      <c r="A78" s="181"/>
      <c r="B78" s="403" t="s">
        <v>295</v>
      </c>
      <c r="C78" s="400"/>
      <c r="D78" s="182">
        <v>0</v>
      </c>
      <c r="E78" s="182">
        <v>0</v>
      </c>
      <c r="F78" s="182">
        <v>0</v>
      </c>
      <c r="G78" s="182">
        <v>0</v>
      </c>
      <c r="H78" s="182">
        <v>0</v>
      </c>
      <c r="I78" s="182">
        <v>0</v>
      </c>
    </row>
    <row r="79" spans="1:9" ht="15.75" thickBot="1" x14ac:dyDescent="0.3">
      <c r="A79" s="195"/>
      <c r="B79" s="395"/>
      <c r="C79" s="396"/>
      <c r="D79" s="196"/>
      <c r="E79" s="196"/>
      <c r="F79" s="196"/>
      <c r="G79" s="196"/>
      <c r="H79" s="196"/>
      <c r="I79" s="196"/>
    </row>
    <row r="81" spans="1:9" ht="15" customHeight="1" x14ac:dyDescent="0.25">
      <c r="A81" s="36"/>
      <c r="B81" s="335" t="s">
        <v>528</v>
      </c>
      <c r="C81" s="335"/>
      <c r="D81" s="335"/>
      <c r="E81" s="335"/>
      <c r="F81" s="335"/>
      <c r="G81" s="335"/>
      <c r="H81" s="335"/>
      <c r="I81" s="335"/>
    </row>
    <row r="82" spans="1:9" x14ac:dyDescent="0.25">
      <c r="B82" s="335"/>
      <c r="C82" s="335"/>
      <c r="D82" s="335"/>
      <c r="E82" s="335"/>
      <c r="F82" s="335"/>
      <c r="G82" s="335"/>
      <c r="H82" s="335"/>
      <c r="I82" s="335"/>
    </row>
    <row r="83" spans="1:9" x14ac:dyDescent="0.25">
      <c r="B83" s="112"/>
      <c r="C83" s="112"/>
      <c r="D83" s="112"/>
      <c r="E83" s="112"/>
      <c r="F83" s="112"/>
      <c r="G83" s="112"/>
      <c r="H83" s="112"/>
    </row>
    <row r="84" spans="1:9" x14ac:dyDescent="0.25">
      <c r="B84" s="112"/>
      <c r="C84" s="112"/>
      <c r="D84" s="112"/>
      <c r="E84" s="112"/>
      <c r="F84" s="112"/>
      <c r="G84" s="112"/>
      <c r="H84" s="112"/>
    </row>
    <row r="85" spans="1:9" x14ac:dyDescent="0.25">
      <c r="B85" s="85"/>
      <c r="C85" s="86"/>
      <c r="D85" s="87"/>
      <c r="E85" s="87"/>
      <c r="F85" s="129"/>
      <c r="G85" s="89"/>
      <c r="H85" s="86"/>
    </row>
    <row r="86" spans="1:9" x14ac:dyDescent="0.25">
      <c r="B86" s="36"/>
      <c r="C86" s="336"/>
      <c r="D86" s="336"/>
      <c r="E86" s="38"/>
      <c r="F86" s="51"/>
      <c r="G86" s="51"/>
      <c r="H86" s="51"/>
    </row>
    <row r="87" spans="1:9" x14ac:dyDescent="0.25">
      <c r="B87" s="130"/>
      <c r="C87" s="337" t="s">
        <v>628</v>
      </c>
      <c r="D87" s="337"/>
      <c r="E87" s="38"/>
      <c r="F87" s="393" t="s">
        <v>619</v>
      </c>
      <c r="G87" s="393"/>
      <c r="H87" s="393"/>
    </row>
    <row r="88" spans="1:9" x14ac:dyDescent="0.25">
      <c r="B88" s="131"/>
      <c r="C88" s="328" t="s">
        <v>620</v>
      </c>
      <c r="D88" s="328"/>
      <c r="E88" s="132"/>
      <c r="F88" s="394" t="s">
        <v>627</v>
      </c>
      <c r="G88" s="394"/>
      <c r="H88" s="394"/>
      <c r="I88" s="77"/>
    </row>
    <row r="89" spans="1:9" x14ac:dyDescent="0.25">
      <c r="C89" s="60"/>
      <c r="D89" s="46"/>
      <c r="E89" s="77"/>
      <c r="F89" s="337"/>
      <c r="G89" s="337"/>
      <c r="H89" s="337"/>
      <c r="I89" s="77"/>
    </row>
    <row r="90" spans="1:9" ht="15" customHeight="1" x14ac:dyDescent="0.25">
      <c r="C90" s="55"/>
      <c r="D90" s="48"/>
      <c r="F90" s="328"/>
      <c r="G90" s="328"/>
      <c r="H90" s="328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opLeftCell="A73" zoomScale="115" zoomScaleNormal="115" workbookViewId="0">
      <selection activeCell="F81" sqref="F81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302" t="s">
        <v>120</v>
      </c>
      <c r="B1" s="303"/>
      <c r="C1" s="303"/>
      <c r="D1" s="303"/>
      <c r="E1" s="303"/>
      <c r="F1" s="303"/>
      <c r="G1" s="303"/>
      <c r="H1" s="304"/>
    </row>
    <row r="2" spans="1:8" x14ac:dyDescent="0.25">
      <c r="A2" s="376" t="s">
        <v>296</v>
      </c>
      <c r="B2" s="377"/>
      <c r="C2" s="377"/>
      <c r="D2" s="377"/>
      <c r="E2" s="377"/>
      <c r="F2" s="377"/>
      <c r="G2" s="377"/>
      <c r="H2" s="378"/>
    </row>
    <row r="3" spans="1:8" x14ac:dyDescent="0.25">
      <c r="A3" s="260"/>
      <c r="B3" s="377" t="s">
        <v>631</v>
      </c>
      <c r="C3" s="377"/>
      <c r="D3" s="377"/>
      <c r="E3" s="377"/>
      <c r="F3" s="377"/>
      <c r="G3" s="377"/>
      <c r="H3" s="261"/>
    </row>
    <row r="4" spans="1:8" x14ac:dyDescent="0.25">
      <c r="A4" s="376" t="str">
        <f>+Hoja1!A3</f>
        <v>del 01 de enero al 31 de marzo de 2018</v>
      </c>
      <c r="B4" s="377"/>
      <c r="C4" s="377"/>
      <c r="D4" s="377"/>
      <c r="E4" s="377"/>
      <c r="F4" s="377"/>
      <c r="G4" s="377"/>
      <c r="H4" s="378"/>
    </row>
    <row r="5" spans="1:8" ht="15.75" thickBot="1" x14ac:dyDescent="0.3">
      <c r="A5" s="379" t="s">
        <v>1</v>
      </c>
      <c r="B5" s="380"/>
      <c r="C5" s="380"/>
      <c r="D5" s="380"/>
      <c r="E5" s="380"/>
      <c r="F5" s="380"/>
      <c r="G5" s="380"/>
      <c r="H5" s="381"/>
    </row>
    <row r="6" spans="1:8" ht="15.75" thickBot="1" x14ac:dyDescent="0.3">
      <c r="A6" s="302" t="s">
        <v>2</v>
      </c>
      <c r="B6" s="304"/>
      <c r="C6" s="410" t="s">
        <v>297</v>
      </c>
      <c r="D6" s="411"/>
      <c r="E6" s="411"/>
      <c r="F6" s="411"/>
      <c r="G6" s="412"/>
      <c r="H6" s="413" t="s">
        <v>298</v>
      </c>
    </row>
    <row r="7" spans="1:8" ht="15.75" thickBot="1" x14ac:dyDescent="0.3">
      <c r="A7" s="379"/>
      <c r="B7" s="381"/>
      <c r="C7" s="245" t="s">
        <v>185</v>
      </c>
      <c r="D7" s="245" t="s">
        <v>299</v>
      </c>
      <c r="E7" s="245" t="s">
        <v>300</v>
      </c>
      <c r="F7" s="245" t="s">
        <v>186</v>
      </c>
      <c r="G7" s="245" t="s">
        <v>188</v>
      </c>
      <c r="H7" s="414"/>
    </row>
    <row r="8" spans="1:8" ht="15" customHeight="1" x14ac:dyDescent="0.25">
      <c r="A8" s="416" t="s">
        <v>301</v>
      </c>
      <c r="B8" s="417"/>
      <c r="C8" s="230"/>
      <c r="D8" s="273"/>
      <c r="E8" s="231"/>
      <c r="F8" s="273"/>
      <c r="G8" s="231"/>
      <c r="H8" s="273"/>
    </row>
    <row r="9" spans="1:8" ht="15" customHeight="1" x14ac:dyDescent="0.25">
      <c r="A9" s="181" t="s">
        <v>526</v>
      </c>
      <c r="B9" s="223"/>
      <c r="C9" s="269">
        <f>SUM(C10:C16)</f>
        <v>5428392</v>
      </c>
      <c r="D9" s="274">
        <f t="shared" ref="D9:G9" si="0">SUM(D10:D16)</f>
        <v>0</v>
      </c>
      <c r="E9" s="266">
        <f>SUM(E10:E16)</f>
        <v>5428392</v>
      </c>
      <c r="F9" s="274">
        <f>SUM(F10:F16)</f>
        <v>4219941.6500000004</v>
      </c>
      <c r="G9" s="266">
        <f t="shared" si="0"/>
        <v>3987370.9</v>
      </c>
      <c r="H9" s="274">
        <f>E9-F9</f>
        <v>1208450.3499999996</v>
      </c>
    </row>
    <row r="10" spans="1:8" x14ac:dyDescent="0.25">
      <c r="A10" s="181"/>
      <c r="B10" s="223" t="s">
        <v>533</v>
      </c>
      <c r="C10" s="270">
        <v>3551034</v>
      </c>
      <c r="D10" s="275">
        <v>0</v>
      </c>
      <c r="E10" s="267">
        <f>+C10+D10</f>
        <v>3551034</v>
      </c>
      <c r="F10" s="275">
        <v>3377519.55</v>
      </c>
      <c r="G10" s="267">
        <v>3254876.17</v>
      </c>
      <c r="H10" s="275">
        <f t="shared" ref="H10:H16" si="1">E10-F10</f>
        <v>173514.45000000019</v>
      </c>
    </row>
    <row r="11" spans="1:8" x14ac:dyDescent="0.25">
      <c r="A11" s="181"/>
      <c r="B11" s="223" t="s">
        <v>534</v>
      </c>
      <c r="C11" s="270">
        <v>726890</v>
      </c>
      <c r="D11" s="275">
        <v>0</v>
      </c>
      <c r="E11" s="267">
        <f t="shared" ref="E11:E16" si="2">+C11+D11</f>
        <v>726890</v>
      </c>
      <c r="F11" s="275">
        <v>445310.6</v>
      </c>
      <c r="G11" s="267">
        <v>366850.23</v>
      </c>
      <c r="H11" s="275">
        <f t="shared" si="1"/>
        <v>281579.40000000002</v>
      </c>
    </row>
    <row r="12" spans="1:8" x14ac:dyDescent="0.25">
      <c r="A12" s="181"/>
      <c r="B12" s="223" t="s">
        <v>535</v>
      </c>
      <c r="C12" s="270">
        <v>0</v>
      </c>
      <c r="D12" s="275">
        <v>0</v>
      </c>
      <c r="E12" s="267">
        <f t="shared" si="2"/>
        <v>0</v>
      </c>
      <c r="F12" s="275">
        <v>0</v>
      </c>
      <c r="G12" s="267">
        <v>0</v>
      </c>
      <c r="H12" s="275">
        <f t="shared" si="1"/>
        <v>0</v>
      </c>
    </row>
    <row r="13" spans="1:8" x14ac:dyDescent="0.25">
      <c r="A13" s="181"/>
      <c r="B13" s="223" t="s">
        <v>536</v>
      </c>
      <c r="C13" s="270">
        <v>721211</v>
      </c>
      <c r="D13" s="275">
        <v>0</v>
      </c>
      <c r="E13" s="267">
        <f t="shared" si="2"/>
        <v>721211</v>
      </c>
      <c r="F13" s="276">
        <v>0</v>
      </c>
      <c r="G13" s="268">
        <v>0</v>
      </c>
      <c r="H13" s="277">
        <f>+E13-F13</f>
        <v>721211</v>
      </c>
    </row>
    <row r="14" spans="1:8" x14ac:dyDescent="0.25">
      <c r="A14" s="181"/>
      <c r="B14" s="223" t="s">
        <v>537</v>
      </c>
      <c r="C14" s="270">
        <v>429257</v>
      </c>
      <c r="D14" s="275">
        <v>0</v>
      </c>
      <c r="E14" s="267">
        <f t="shared" si="2"/>
        <v>429257</v>
      </c>
      <c r="F14" s="275">
        <v>397111.5</v>
      </c>
      <c r="G14" s="267">
        <v>365644.5</v>
      </c>
      <c r="H14" s="275">
        <f>E14-F14</f>
        <v>32145.5</v>
      </c>
    </row>
    <row r="15" spans="1:8" x14ac:dyDescent="0.25">
      <c r="A15" s="181"/>
      <c r="B15" s="223" t="s">
        <v>538</v>
      </c>
      <c r="C15" s="270">
        <v>0</v>
      </c>
      <c r="D15" s="275">
        <v>0</v>
      </c>
      <c r="E15" s="267">
        <f t="shared" si="2"/>
        <v>0</v>
      </c>
      <c r="F15" s="275">
        <f t="shared" ref="F15:G16" si="3">+E15</f>
        <v>0</v>
      </c>
      <c r="G15" s="267">
        <f t="shared" si="3"/>
        <v>0</v>
      </c>
      <c r="H15" s="275">
        <f t="shared" si="1"/>
        <v>0</v>
      </c>
    </row>
    <row r="16" spans="1:8" ht="15" customHeight="1" x14ac:dyDescent="0.25">
      <c r="A16" s="181"/>
      <c r="B16" s="223" t="s">
        <v>539</v>
      </c>
      <c r="C16" s="270">
        <v>0</v>
      </c>
      <c r="D16" s="275">
        <v>0</v>
      </c>
      <c r="E16" s="267">
        <f t="shared" si="2"/>
        <v>0</v>
      </c>
      <c r="F16" s="275">
        <v>0</v>
      </c>
      <c r="G16" s="267">
        <f t="shared" si="3"/>
        <v>0</v>
      </c>
      <c r="H16" s="275">
        <f t="shared" si="1"/>
        <v>0</v>
      </c>
    </row>
    <row r="17" spans="1:8" ht="15" customHeight="1" x14ac:dyDescent="0.25">
      <c r="A17" s="181" t="s">
        <v>540</v>
      </c>
      <c r="B17" s="223"/>
      <c r="C17" s="269">
        <f>SUM(C18:C26)</f>
        <v>1243958</v>
      </c>
      <c r="D17" s="274">
        <f t="shared" ref="D17:H17" si="4">SUM(D18:D26)</f>
        <v>0</v>
      </c>
      <c r="E17" s="266">
        <f t="shared" si="4"/>
        <v>1243958</v>
      </c>
      <c r="F17" s="274">
        <f t="shared" si="4"/>
        <v>2387505.2199999997</v>
      </c>
      <c r="G17" s="266">
        <f t="shared" si="4"/>
        <v>500848.45000000007</v>
      </c>
      <c r="H17" s="274">
        <f t="shared" si="4"/>
        <v>-1143547.2199999997</v>
      </c>
    </row>
    <row r="18" spans="1:8" x14ac:dyDescent="0.25">
      <c r="A18" s="181"/>
      <c r="B18" s="223" t="s">
        <v>541</v>
      </c>
      <c r="C18" s="270">
        <v>1016207</v>
      </c>
      <c r="D18" s="275">
        <v>0</v>
      </c>
      <c r="E18" s="267">
        <f>+C18+D18</f>
        <v>1016207</v>
      </c>
      <c r="F18" s="275">
        <v>2155368.67</v>
      </c>
      <c r="G18" s="267">
        <v>268720.90000000002</v>
      </c>
      <c r="H18" s="275">
        <f>+E18-F18</f>
        <v>-1139161.67</v>
      </c>
    </row>
    <row r="19" spans="1:8" x14ac:dyDescent="0.25">
      <c r="A19" s="181"/>
      <c r="B19" s="223" t="s">
        <v>542</v>
      </c>
      <c r="C19" s="270">
        <v>17000</v>
      </c>
      <c r="D19" s="275">
        <v>0</v>
      </c>
      <c r="E19" s="267">
        <f t="shared" ref="E19:E26" si="5">+C19+D19</f>
        <v>17000</v>
      </c>
      <c r="F19" s="275">
        <v>54336.52</v>
      </c>
      <c r="G19" s="267">
        <v>54327.519999999997</v>
      </c>
      <c r="H19" s="275">
        <f t="shared" ref="H19:H80" si="6">+E19-F19</f>
        <v>-37336.519999999997</v>
      </c>
    </row>
    <row r="20" spans="1:8" x14ac:dyDescent="0.25">
      <c r="A20" s="181"/>
      <c r="B20" s="223" t="s">
        <v>543</v>
      </c>
      <c r="C20" s="270">
        <v>3000</v>
      </c>
      <c r="D20" s="275">
        <v>0</v>
      </c>
      <c r="E20" s="267">
        <f t="shared" si="5"/>
        <v>3000</v>
      </c>
      <c r="F20" s="275">
        <v>0</v>
      </c>
      <c r="G20" s="267">
        <v>0</v>
      </c>
      <c r="H20" s="275">
        <f t="shared" si="6"/>
        <v>3000</v>
      </c>
    </row>
    <row r="21" spans="1:8" x14ac:dyDescent="0.25">
      <c r="A21" s="181"/>
      <c r="B21" s="223" t="s">
        <v>544</v>
      </c>
      <c r="C21" s="270">
        <v>20280</v>
      </c>
      <c r="D21" s="275">
        <v>0</v>
      </c>
      <c r="E21" s="267">
        <f t="shared" si="5"/>
        <v>20280</v>
      </c>
      <c r="F21" s="275">
        <v>0</v>
      </c>
      <c r="G21" s="267">
        <v>0</v>
      </c>
      <c r="H21" s="275">
        <f t="shared" si="6"/>
        <v>20280</v>
      </c>
    </row>
    <row r="22" spans="1:8" x14ac:dyDescent="0.25">
      <c r="A22" s="181"/>
      <c r="B22" s="223" t="s">
        <v>545</v>
      </c>
      <c r="C22" s="270">
        <v>0</v>
      </c>
      <c r="D22" s="275">
        <v>0</v>
      </c>
      <c r="E22" s="267">
        <f t="shared" si="5"/>
        <v>0</v>
      </c>
      <c r="F22" s="275">
        <f t="shared" ref="F22:G25" si="7">+E22</f>
        <v>0</v>
      </c>
      <c r="G22" s="267">
        <f t="shared" si="7"/>
        <v>0</v>
      </c>
      <c r="H22" s="275">
        <f t="shared" si="6"/>
        <v>0</v>
      </c>
    </row>
    <row r="23" spans="1:8" x14ac:dyDescent="0.25">
      <c r="A23" s="181"/>
      <c r="B23" s="223" t="s">
        <v>546</v>
      </c>
      <c r="C23" s="270">
        <v>105000</v>
      </c>
      <c r="D23" s="275">
        <v>0</v>
      </c>
      <c r="E23" s="267">
        <f t="shared" si="5"/>
        <v>105000</v>
      </c>
      <c r="F23" s="275">
        <v>104759.65</v>
      </c>
      <c r="G23" s="267">
        <v>104759.65</v>
      </c>
      <c r="H23" s="275">
        <f t="shared" si="6"/>
        <v>240.35000000000582</v>
      </c>
    </row>
    <row r="24" spans="1:8" x14ac:dyDescent="0.25">
      <c r="A24" s="181"/>
      <c r="B24" s="223" t="s">
        <v>547</v>
      </c>
      <c r="C24" s="270">
        <v>0</v>
      </c>
      <c r="D24" s="275">
        <v>0</v>
      </c>
      <c r="E24" s="267">
        <f t="shared" si="5"/>
        <v>0</v>
      </c>
      <c r="F24" s="275">
        <v>0</v>
      </c>
      <c r="G24" s="267">
        <f t="shared" si="7"/>
        <v>0</v>
      </c>
      <c r="H24" s="275">
        <f t="shared" si="6"/>
        <v>0</v>
      </c>
    </row>
    <row r="25" spans="1:8" x14ac:dyDescent="0.25">
      <c r="A25" s="181"/>
      <c r="B25" s="223" t="s">
        <v>548</v>
      </c>
      <c r="C25" s="270">
        <v>0</v>
      </c>
      <c r="D25" s="275">
        <v>0</v>
      </c>
      <c r="E25" s="267">
        <f t="shared" si="5"/>
        <v>0</v>
      </c>
      <c r="F25" s="275">
        <f t="shared" si="7"/>
        <v>0</v>
      </c>
      <c r="G25" s="267">
        <f t="shared" si="7"/>
        <v>0</v>
      </c>
      <c r="H25" s="275">
        <f t="shared" si="6"/>
        <v>0</v>
      </c>
    </row>
    <row r="26" spans="1:8" ht="15" customHeight="1" x14ac:dyDescent="0.25">
      <c r="A26" s="181"/>
      <c r="B26" s="223" t="s">
        <v>549</v>
      </c>
      <c r="C26" s="270">
        <v>82471</v>
      </c>
      <c r="D26" s="275">
        <v>0</v>
      </c>
      <c r="E26" s="267">
        <f t="shared" si="5"/>
        <v>82471</v>
      </c>
      <c r="F26" s="275">
        <v>73040.38</v>
      </c>
      <c r="G26" s="267">
        <v>73040.38</v>
      </c>
      <c r="H26" s="275">
        <f t="shared" si="6"/>
        <v>9430.6199999999953</v>
      </c>
    </row>
    <row r="27" spans="1:8" ht="15" customHeight="1" x14ac:dyDescent="0.25">
      <c r="A27" s="181" t="s">
        <v>550</v>
      </c>
      <c r="B27" s="223"/>
      <c r="C27" s="269">
        <f>SUM(C28:C36)</f>
        <v>5677888</v>
      </c>
      <c r="D27" s="274">
        <f>SUM(D28:D36)</f>
        <v>0</v>
      </c>
      <c r="E27" s="266">
        <f>SUM(E28:E36)</f>
        <v>5677888</v>
      </c>
      <c r="F27" s="274">
        <f t="shared" ref="F27:G27" si="8">SUM(F28:F36)</f>
        <v>6082519.96</v>
      </c>
      <c r="G27" s="266">
        <f t="shared" si="8"/>
        <v>5522518.7000000002</v>
      </c>
      <c r="H27" s="274">
        <f t="shared" si="6"/>
        <v>-404631.95999999996</v>
      </c>
    </row>
    <row r="28" spans="1:8" x14ac:dyDescent="0.25">
      <c r="A28" s="181"/>
      <c r="B28" s="223" t="s">
        <v>551</v>
      </c>
      <c r="C28" s="270">
        <v>154900</v>
      </c>
      <c r="D28" s="275">
        <v>0</v>
      </c>
      <c r="E28" s="267">
        <f>+C28+D28</f>
        <v>154900</v>
      </c>
      <c r="F28" s="275">
        <v>42144.36</v>
      </c>
      <c r="G28" s="267">
        <v>42144</v>
      </c>
      <c r="H28" s="275">
        <f t="shared" si="6"/>
        <v>112755.64</v>
      </c>
    </row>
    <row r="29" spans="1:8" x14ac:dyDescent="0.25">
      <c r="A29" s="181"/>
      <c r="B29" s="223" t="s">
        <v>552</v>
      </c>
      <c r="C29" s="270">
        <v>171000</v>
      </c>
      <c r="D29" s="275">
        <v>0</v>
      </c>
      <c r="E29" s="267">
        <f t="shared" ref="E29:E36" si="9">+C29+D29</f>
        <v>171000</v>
      </c>
      <c r="F29" s="275">
        <v>181440.24</v>
      </c>
      <c r="G29" s="267">
        <v>181439.34</v>
      </c>
      <c r="H29" s="275">
        <f t="shared" si="6"/>
        <v>-10440.239999999991</v>
      </c>
    </row>
    <row r="30" spans="1:8" x14ac:dyDescent="0.25">
      <c r="A30" s="181"/>
      <c r="B30" s="223" t="s">
        <v>553</v>
      </c>
      <c r="C30" s="270">
        <v>5127313</v>
      </c>
      <c r="D30" s="275">
        <v>0</v>
      </c>
      <c r="E30" s="267">
        <f t="shared" si="9"/>
        <v>5127313</v>
      </c>
      <c r="F30" s="275">
        <v>5579236.3799999999</v>
      </c>
      <c r="G30" s="267">
        <v>5019236.38</v>
      </c>
      <c r="H30" s="275">
        <f t="shared" si="6"/>
        <v>-451923.37999999989</v>
      </c>
    </row>
    <row r="31" spans="1:8" x14ac:dyDescent="0.25">
      <c r="A31" s="181"/>
      <c r="B31" s="223" t="s">
        <v>554</v>
      </c>
      <c r="C31" s="270">
        <v>0</v>
      </c>
      <c r="D31" s="275">
        <v>0</v>
      </c>
      <c r="E31" s="267">
        <f t="shared" si="9"/>
        <v>0</v>
      </c>
      <c r="F31" s="275">
        <v>1533.08</v>
      </c>
      <c r="G31" s="267">
        <f t="shared" ref="G31" si="10">+F31</f>
        <v>1533.08</v>
      </c>
      <c r="H31" s="275">
        <f t="shared" si="6"/>
        <v>-1533.08</v>
      </c>
    </row>
    <row r="32" spans="1:8" x14ac:dyDescent="0.25">
      <c r="A32" s="181"/>
      <c r="B32" s="223" t="s">
        <v>555</v>
      </c>
      <c r="C32" s="270">
        <v>139000</v>
      </c>
      <c r="D32" s="275">
        <v>0</v>
      </c>
      <c r="E32" s="267">
        <f t="shared" si="9"/>
        <v>139000</v>
      </c>
      <c r="F32" s="275">
        <v>248036.32</v>
      </c>
      <c r="G32" s="267">
        <v>248036.32</v>
      </c>
      <c r="H32" s="275">
        <f t="shared" si="6"/>
        <v>-109036.32</v>
      </c>
    </row>
    <row r="33" spans="1:8" x14ac:dyDescent="0.25">
      <c r="A33" s="181"/>
      <c r="B33" s="223" t="s">
        <v>556</v>
      </c>
      <c r="C33" s="270">
        <v>12668</v>
      </c>
      <c r="D33" s="275">
        <v>0</v>
      </c>
      <c r="E33" s="267">
        <f t="shared" si="9"/>
        <v>12668</v>
      </c>
      <c r="F33" s="275">
        <v>0</v>
      </c>
      <c r="G33" s="267">
        <v>0</v>
      </c>
      <c r="H33" s="275">
        <f t="shared" si="6"/>
        <v>12668</v>
      </c>
    </row>
    <row r="34" spans="1:8" x14ac:dyDescent="0.25">
      <c r="A34" s="181"/>
      <c r="B34" s="223" t="s">
        <v>557</v>
      </c>
      <c r="C34" s="270">
        <v>30258</v>
      </c>
      <c r="D34" s="275">
        <v>0</v>
      </c>
      <c r="E34" s="267">
        <f t="shared" si="9"/>
        <v>30258</v>
      </c>
      <c r="F34" s="275">
        <v>15178.99</v>
      </c>
      <c r="G34" s="267">
        <v>15178.99</v>
      </c>
      <c r="H34" s="275">
        <f t="shared" si="6"/>
        <v>15079.01</v>
      </c>
    </row>
    <row r="35" spans="1:8" x14ac:dyDescent="0.25">
      <c r="A35" s="181"/>
      <c r="B35" s="223" t="s">
        <v>558</v>
      </c>
      <c r="C35" s="270">
        <v>37500</v>
      </c>
      <c r="D35" s="275">
        <v>0</v>
      </c>
      <c r="E35" s="267">
        <f t="shared" si="9"/>
        <v>37500</v>
      </c>
      <c r="F35" s="275">
        <v>8502.59</v>
      </c>
      <c r="G35" s="267">
        <v>8502.59</v>
      </c>
      <c r="H35" s="275">
        <f t="shared" si="6"/>
        <v>28997.41</v>
      </c>
    </row>
    <row r="36" spans="1:8" ht="15" customHeight="1" x14ac:dyDescent="0.25">
      <c r="A36" s="181"/>
      <c r="B36" s="223" t="s">
        <v>559</v>
      </c>
      <c r="C36" s="270">
        <v>5249</v>
      </c>
      <c r="D36" s="275">
        <v>0</v>
      </c>
      <c r="E36" s="267">
        <f t="shared" si="9"/>
        <v>5249</v>
      </c>
      <c r="F36" s="275">
        <v>6448</v>
      </c>
      <c r="G36" s="267">
        <v>6448</v>
      </c>
      <c r="H36" s="275">
        <f t="shared" si="6"/>
        <v>-1199</v>
      </c>
    </row>
    <row r="37" spans="1:8" ht="15" customHeight="1" x14ac:dyDescent="0.25">
      <c r="A37" s="181" t="s">
        <v>560</v>
      </c>
      <c r="B37" s="223"/>
      <c r="C37" s="269">
        <f t="shared" ref="C37:G37" si="11">+C38+C39+C40+C41+C42+C43+C44+C45+C46</f>
        <v>62649762</v>
      </c>
      <c r="D37" s="274">
        <f t="shared" si="11"/>
        <v>0</v>
      </c>
      <c r="E37" s="266">
        <f t="shared" si="11"/>
        <v>62649762</v>
      </c>
      <c r="F37" s="274">
        <f>+F38+F39+F40+F41+F42+F43+F44+F45+F46</f>
        <v>11838670.26</v>
      </c>
      <c r="G37" s="266">
        <f t="shared" si="11"/>
        <v>11838670.26</v>
      </c>
      <c r="H37" s="274">
        <f t="shared" si="6"/>
        <v>50811091.740000002</v>
      </c>
    </row>
    <row r="38" spans="1:8" x14ac:dyDescent="0.25">
      <c r="A38" s="181"/>
      <c r="B38" s="223" t="s">
        <v>561</v>
      </c>
      <c r="C38" s="270">
        <v>62649762</v>
      </c>
      <c r="D38" s="275">
        <v>0</v>
      </c>
      <c r="E38" s="267">
        <f>+C38+D38</f>
        <v>62649762</v>
      </c>
      <c r="F38" s="275">
        <v>11838670.26</v>
      </c>
      <c r="G38" s="267">
        <v>11838670.26</v>
      </c>
      <c r="H38" s="275">
        <f t="shared" si="6"/>
        <v>50811091.740000002</v>
      </c>
    </row>
    <row r="39" spans="1:8" x14ac:dyDescent="0.25">
      <c r="A39" s="181"/>
      <c r="B39" s="223" t="s">
        <v>562</v>
      </c>
      <c r="C39" s="270">
        <v>0</v>
      </c>
      <c r="D39" s="275">
        <v>0</v>
      </c>
      <c r="E39" s="267">
        <f t="shared" ref="E39:G69" si="12">+C39+D39</f>
        <v>0</v>
      </c>
      <c r="F39" s="275">
        <v>0</v>
      </c>
      <c r="G39" s="267">
        <v>0</v>
      </c>
      <c r="H39" s="275">
        <f t="shared" si="6"/>
        <v>0</v>
      </c>
    </row>
    <row r="40" spans="1:8" ht="15.75" thickBot="1" x14ac:dyDescent="0.3">
      <c r="A40" s="198"/>
      <c r="B40" s="199" t="s">
        <v>563</v>
      </c>
      <c r="C40" s="287">
        <v>0</v>
      </c>
      <c r="D40" s="286">
        <v>0</v>
      </c>
      <c r="E40" s="283">
        <f t="shared" si="12"/>
        <v>0</v>
      </c>
      <c r="F40" s="286">
        <v>0</v>
      </c>
      <c r="G40" s="283">
        <v>0</v>
      </c>
      <c r="H40" s="286">
        <f t="shared" si="6"/>
        <v>0</v>
      </c>
    </row>
    <row r="41" spans="1:8" x14ac:dyDescent="0.25">
      <c r="A41" s="181"/>
      <c r="B41" s="223" t="s">
        <v>564</v>
      </c>
      <c r="C41" s="270">
        <v>0</v>
      </c>
      <c r="D41" s="275">
        <v>0</v>
      </c>
      <c r="E41" s="267">
        <f t="shared" si="12"/>
        <v>0</v>
      </c>
      <c r="F41" s="275">
        <v>0</v>
      </c>
      <c r="G41" s="267">
        <v>0</v>
      </c>
      <c r="H41" s="275">
        <f t="shared" si="6"/>
        <v>0</v>
      </c>
    </row>
    <row r="42" spans="1:8" x14ac:dyDescent="0.25">
      <c r="A42" s="181"/>
      <c r="B42" s="223" t="s">
        <v>565</v>
      </c>
      <c r="C42" s="270">
        <v>0</v>
      </c>
      <c r="D42" s="275">
        <v>0</v>
      </c>
      <c r="E42" s="267">
        <f t="shared" si="12"/>
        <v>0</v>
      </c>
      <c r="F42" s="275">
        <v>0</v>
      </c>
      <c r="G42" s="267">
        <v>0</v>
      </c>
      <c r="H42" s="275">
        <f t="shared" si="6"/>
        <v>0</v>
      </c>
    </row>
    <row r="43" spans="1:8" x14ac:dyDescent="0.25">
      <c r="A43" s="181"/>
      <c r="B43" s="223" t="s">
        <v>566</v>
      </c>
      <c r="C43" s="270">
        <v>0</v>
      </c>
      <c r="D43" s="275">
        <v>0</v>
      </c>
      <c r="E43" s="267">
        <f t="shared" si="12"/>
        <v>0</v>
      </c>
      <c r="F43" s="275">
        <v>0</v>
      </c>
      <c r="G43" s="267">
        <v>0</v>
      </c>
      <c r="H43" s="275">
        <f t="shared" si="6"/>
        <v>0</v>
      </c>
    </row>
    <row r="44" spans="1:8" x14ac:dyDescent="0.25">
      <c r="A44" s="181"/>
      <c r="B44" s="223" t="s">
        <v>567</v>
      </c>
      <c r="C44" s="270">
        <v>0</v>
      </c>
      <c r="D44" s="275">
        <v>0</v>
      </c>
      <c r="E44" s="267">
        <f t="shared" si="12"/>
        <v>0</v>
      </c>
      <c r="F44" s="275">
        <v>0</v>
      </c>
      <c r="G44" s="267">
        <v>0</v>
      </c>
      <c r="H44" s="275">
        <f t="shared" si="6"/>
        <v>0</v>
      </c>
    </row>
    <row r="45" spans="1:8" x14ac:dyDescent="0.25">
      <c r="A45" s="181"/>
      <c r="B45" s="223" t="s">
        <v>568</v>
      </c>
      <c r="C45" s="270">
        <v>0</v>
      </c>
      <c r="D45" s="275">
        <v>0</v>
      </c>
      <c r="E45" s="267">
        <f t="shared" si="12"/>
        <v>0</v>
      </c>
      <c r="F45" s="275">
        <v>0</v>
      </c>
      <c r="G45" s="267">
        <v>0</v>
      </c>
      <c r="H45" s="275">
        <f t="shared" si="6"/>
        <v>0</v>
      </c>
    </row>
    <row r="46" spans="1:8" ht="15" customHeight="1" x14ac:dyDescent="0.25">
      <c r="A46" s="181"/>
      <c r="B46" s="223" t="s">
        <v>569</v>
      </c>
      <c r="C46" s="270">
        <v>0</v>
      </c>
      <c r="D46" s="275">
        <v>0</v>
      </c>
      <c r="E46" s="267">
        <f t="shared" si="12"/>
        <v>0</v>
      </c>
      <c r="F46" s="275">
        <v>0</v>
      </c>
      <c r="G46" s="267">
        <v>0</v>
      </c>
      <c r="H46" s="275">
        <f t="shared" si="6"/>
        <v>0</v>
      </c>
    </row>
    <row r="47" spans="1:8" ht="15" customHeight="1" x14ac:dyDescent="0.25">
      <c r="A47" s="181" t="s">
        <v>570</v>
      </c>
      <c r="B47" s="223"/>
      <c r="C47" s="269">
        <f>SUM(C48:C56)</f>
        <v>0</v>
      </c>
      <c r="D47" s="274">
        <f t="shared" ref="D47:H47" si="13">SUM(D48:D56)</f>
        <v>0</v>
      </c>
      <c r="E47" s="266">
        <f t="shared" si="13"/>
        <v>0</v>
      </c>
      <c r="F47" s="274">
        <f t="shared" si="13"/>
        <v>71737.08</v>
      </c>
      <c r="G47" s="266">
        <f t="shared" si="13"/>
        <v>71737.08</v>
      </c>
      <c r="H47" s="274">
        <f t="shared" si="13"/>
        <v>-71737.08</v>
      </c>
    </row>
    <row r="48" spans="1:8" x14ac:dyDescent="0.25">
      <c r="A48" s="181"/>
      <c r="B48" s="223" t="s">
        <v>571</v>
      </c>
      <c r="C48" s="270">
        <v>0</v>
      </c>
      <c r="D48" s="275">
        <v>0</v>
      </c>
      <c r="E48" s="267">
        <v>0</v>
      </c>
      <c r="F48" s="275">
        <v>71737.08</v>
      </c>
      <c r="G48" s="267">
        <f>+F48</f>
        <v>71737.08</v>
      </c>
      <c r="H48" s="275">
        <f t="shared" si="6"/>
        <v>-71737.08</v>
      </c>
    </row>
    <row r="49" spans="1:8" x14ac:dyDescent="0.25">
      <c r="A49" s="181"/>
      <c r="B49" s="223" t="s">
        <v>572</v>
      </c>
      <c r="C49" s="270">
        <v>0</v>
      </c>
      <c r="D49" s="275">
        <v>0</v>
      </c>
      <c r="E49" s="267">
        <f t="shared" si="12"/>
        <v>0</v>
      </c>
      <c r="F49" s="275">
        <v>0</v>
      </c>
      <c r="G49" s="267">
        <f>+F49</f>
        <v>0</v>
      </c>
      <c r="H49" s="275">
        <f t="shared" si="6"/>
        <v>0</v>
      </c>
    </row>
    <row r="50" spans="1:8" x14ac:dyDescent="0.25">
      <c r="A50" s="181"/>
      <c r="B50" s="223" t="s">
        <v>573</v>
      </c>
      <c r="C50" s="270">
        <v>0</v>
      </c>
      <c r="D50" s="275">
        <v>0</v>
      </c>
      <c r="E50" s="267">
        <f t="shared" si="12"/>
        <v>0</v>
      </c>
      <c r="F50" s="275">
        <v>0</v>
      </c>
      <c r="G50" s="267">
        <v>0</v>
      </c>
      <c r="H50" s="275">
        <f t="shared" si="6"/>
        <v>0</v>
      </c>
    </row>
    <row r="51" spans="1:8" x14ac:dyDescent="0.25">
      <c r="A51" s="181"/>
      <c r="B51" s="223" t="s">
        <v>574</v>
      </c>
      <c r="C51" s="270">
        <v>0</v>
      </c>
      <c r="D51" s="275">
        <v>0</v>
      </c>
      <c r="E51" s="267">
        <f t="shared" si="12"/>
        <v>0</v>
      </c>
      <c r="F51" s="275">
        <v>0</v>
      </c>
      <c r="G51" s="267">
        <f>+F51</f>
        <v>0</v>
      </c>
      <c r="H51" s="275">
        <f t="shared" si="6"/>
        <v>0</v>
      </c>
    </row>
    <row r="52" spans="1:8" x14ac:dyDescent="0.25">
      <c r="A52" s="181"/>
      <c r="B52" s="223" t="s">
        <v>575</v>
      </c>
      <c r="C52" s="270">
        <v>0</v>
      </c>
      <c r="D52" s="275">
        <v>0</v>
      </c>
      <c r="E52" s="267">
        <f t="shared" si="12"/>
        <v>0</v>
      </c>
      <c r="F52" s="275">
        <v>0</v>
      </c>
      <c r="G52" s="267">
        <v>0</v>
      </c>
      <c r="H52" s="275">
        <f t="shared" si="6"/>
        <v>0</v>
      </c>
    </row>
    <row r="53" spans="1:8" x14ac:dyDescent="0.25">
      <c r="A53" s="181"/>
      <c r="B53" s="223" t="s">
        <v>576</v>
      </c>
      <c r="C53" s="270">
        <v>0</v>
      </c>
      <c r="D53" s="275">
        <v>0</v>
      </c>
      <c r="E53" s="267">
        <f t="shared" si="12"/>
        <v>0</v>
      </c>
      <c r="F53" s="275">
        <v>0</v>
      </c>
      <c r="G53" s="267">
        <f>+F53</f>
        <v>0</v>
      </c>
      <c r="H53" s="275">
        <f t="shared" si="6"/>
        <v>0</v>
      </c>
    </row>
    <row r="54" spans="1:8" x14ac:dyDescent="0.25">
      <c r="A54" s="181"/>
      <c r="B54" s="223" t="s">
        <v>577</v>
      </c>
      <c r="C54" s="270">
        <v>0</v>
      </c>
      <c r="D54" s="275">
        <v>0</v>
      </c>
      <c r="E54" s="267">
        <f t="shared" si="12"/>
        <v>0</v>
      </c>
      <c r="F54" s="275">
        <v>0</v>
      </c>
      <c r="G54" s="267">
        <v>0</v>
      </c>
      <c r="H54" s="275">
        <f t="shared" si="6"/>
        <v>0</v>
      </c>
    </row>
    <row r="55" spans="1:8" x14ac:dyDescent="0.25">
      <c r="A55" s="181"/>
      <c r="B55" s="223" t="s">
        <v>578</v>
      </c>
      <c r="C55" s="270">
        <v>0</v>
      </c>
      <c r="D55" s="275">
        <v>0</v>
      </c>
      <c r="E55" s="267">
        <f t="shared" si="12"/>
        <v>0</v>
      </c>
      <c r="F55" s="275">
        <v>0</v>
      </c>
      <c r="G55" s="267">
        <v>0</v>
      </c>
      <c r="H55" s="275">
        <f t="shared" si="6"/>
        <v>0</v>
      </c>
    </row>
    <row r="56" spans="1:8" ht="15" customHeight="1" x14ac:dyDescent="0.25">
      <c r="A56" s="181"/>
      <c r="B56" s="223" t="s">
        <v>579</v>
      </c>
      <c r="C56" s="270">
        <v>0</v>
      </c>
      <c r="D56" s="275">
        <v>0</v>
      </c>
      <c r="E56" s="267">
        <f t="shared" si="12"/>
        <v>0</v>
      </c>
      <c r="F56" s="275">
        <v>0</v>
      </c>
      <c r="G56" s="267">
        <v>0</v>
      </c>
      <c r="H56" s="275">
        <v>0</v>
      </c>
    </row>
    <row r="57" spans="1:8" ht="15" customHeight="1" x14ac:dyDescent="0.25">
      <c r="A57" s="181" t="s">
        <v>580</v>
      </c>
      <c r="B57" s="223"/>
      <c r="C57" s="269">
        <v>0</v>
      </c>
      <c r="D57" s="274">
        <v>0</v>
      </c>
      <c r="E57" s="266">
        <f t="shared" si="12"/>
        <v>0</v>
      </c>
      <c r="F57" s="274">
        <v>0</v>
      </c>
      <c r="G57" s="266">
        <v>0</v>
      </c>
      <c r="H57" s="275">
        <f t="shared" si="6"/>
        <v>0</v>
      </c>
    </row>
    <row r="58" spans="1:8" x14ac:dyDescent="0.25">
      <c r="A58" s="181"/>
      <c r="B58" s="223" t="s">
        <v>581</v>
      </c>
      <c r="C58" s="270">
        <v>0</v>
      </c>
      <c r="D58" s="275">
        <v>0</v>
      </c>
      <c r="E58" s="267">
        <f t="shared" si="12"/>
        <v>0</v>
      </c>
      <c r="F58" s="275">
        <v>0</v>
      </c>
      <c r="G58" s="267">
        <v>0</v>
      </c>
      <c r="H58" s="275">
        <f t="shared" si="6"/>
        <v>0</v>
      </c>
    </row>
    <row r="59" spans="1:8" x14ac:dyDescent="0.25">
      <c r="A59" s="181"/>
      <c r="B59" s="223" t="s">
        <v>582</v>
      </c>
      <c r="C59" s="270">
        <v>0</v>
      </c>
      <c r="D59" s="275">
        <v>0</v>
      </c>
      <c r="E59" s="267">
        <f t="shared" si="12"/>
        <v>0</v>
      </c>
      <c r="F59" s="275">
        <v>0</v>
      </c>
      <c r="G59" s="267">
        <v>0</v>
      </c>
      <c r="H59" s="275">
        <f t="shared" si="6"/>
        <v>0</v>
      </c>
    </row>
    <row r="60" spans="1:8" ht="15" customHeight="1" x14ac:dyDescent="0.25">
      <c r="A60" s="181"/>
      <c r="B60" s="223" t="s">
        <v>583</v>
      </c>
      <c r="C60" s="270">
        <v>0</v>
      </c>
      <c r="D60" s="275">
        <v>0</v>
      </c>
      <c r="E60" s="267">
        <f t="shared" si="12"/>
        <v>0</v>
      </c>
      <c r="F60" s="275">
        <v>0</v>
      </c>
      <c r="G60" s="267">
        <v>0</v>
      </c>
      <c r="H60" s="275">
        <f t="shared" si="6"/>
        <v>0</v>
      </c>
    </row>
    <row r="61" spans="1:8" ht="15" customHeight="1" x14ac:dyDescent="0.25">
      <c r="A61" s="181" t="s">
        <v>584</v>
      </c>
      <c r="B61" s="223"/>
      <c r="C61" s="269">
        <v>0</v>
      </c>
      <c r="D61" s="274">
        <v>0</v>
      </c>
      <c r="E61" s="266">
        <f t="shared" si="12"/>
        <v>0</v>
      </c>
      <c r="F61" s="274">
        <v>0</v>
      </c>
      <c r="G61" s="266">
        <v>0</v>
      </c>
      <c r="H61" s="275">
        <f t="shared" si="6"/>
        <v>0</v>
      </c>
    </row>
    <row r="62" spans="1:8" x14ac:dyDescent="0.25">
      <c r="A62" s="181"/>
      <c r="B62" s="223" t="s">
        <v>585</v>
      </c>
      <c r="C62" s="270">
        <v>0</v>
      </c>
      <c r="D62" s="275">
        <v>0</v>
      </c>
      <c r="E62" s="267">
        <f t="shared" si="12"/>
        <v>0</v>
      </c>
      <c r="F62" s="275">
        <v>0</v>
      </c>
      <c r="G62" s="267">
        <v>0</v>
      </c>
      <c r="H62" s="275">
        <f t="shared" si="6"/>
        <v>0</v>
      </c>
    </row>
    <row r="63" spans="1:8" x14ac:dyDescent="0.25">
      <c r="A63" s="181"/>
      <c r="B63" s="223" t="s">
        <v>586</v>
      </c>
      <c r="C63" s="270">
        <v>0</v>
      </c>
      <c r="D63" s="275">
        <v>0</v>
      </c>
      <c r="E63" s="267">
        <f t="shared" si="12"/>
        <v>0</v>
      </c>
      <c r="F63" s="275">
        <v>0</v>
      </c>
      <c r="G63" s="267">
        <v>0</v>
      </c>
      <c r="H63" s="275">
        <f t="shared" si="6"/>
        <v>0</v>
      </c>
    </row>
    <row r="64" spans="1:8" x14ac:dyDescent="0.25">
      <c r="A64" s="181"/>
      <c r="B64" s="223" t="s">
        <v>587</v>
      </c>
      <c r="C64" s="270">
        <v>0</v>
      </c>
      <c r="D64" s="275">
        <v>0</v>
      </c>
      <c r="E64" s="267">
        <f t="shared" si="12"/>
        <v>0</v>
      </c>
      <c r="F64" s="275">
        <v>0</v>
      </c>
      <c r="G64" s="267">
        <v>0</v>
      </c>
      <c r="H64" s="275">
        <f t="shared" si="6"/>
        <v>0</v>
      </c>
    </row>
    <row r="65" spans="1:8" x14ac:dyDescent="0.25">
      <c r="A65" s="181"/>
      <c r="B65" s="223" t="s">
        <v>588</v>
      </c>
      <c r="C65" s="270">
        <v>0</v>
      </c>
      <c r="D65" s="275">
        <v>0</v>
      </c>
      <c r="E65" s="267">
        <f t="shared" si="12"/>
        <v>0</v>
      </c>
      <c r="F65" s="275">
        <v>0</v>
      </c>
      <c r="G65" s="267">
        <v>0</v>
      </c>
      <c r="H65" s="275">
        <f t="shared" si="6"/>
        <v>0</v>
      </c>
    </row>
    <row r="66" spans="1:8" x14ac:dyDescent="0.25">
      <c r="A66" s="181"/>
      <c r="B66" s="223" t="s">
        <v>589</v>
      </c>
      <c r="C66" s="270">
        <v>0</v>
      </c>
      <c r="D66" s="275">
        <v>0</v>
      </c>
      <c r="E66" s="267">
        <f t="shared" si="12"/>
        <v>0</v>
      </c>
      <c r="F66" s="275">
        <v>0</v>
      </c>
      <c r="G66" s="267">
        <v>0</v>
      </c>
      <c r="H66" s="275">
        <f t="shared" si="6"/>
        <v>0</v>
      </c>
    </row>
    <row r="67" spans="1:8" x14ac:dyDescent="0.25">
      <c r="A67" s="181"/>
      <c r="B67" s="223" t="s">
        <v>590</v>
      </c>
      <c r="C67" s="270">
        <v>0</v>
      </c>
      <c r="D67" s="275">
        <v>0</v>
      </c>
      <c r="E67" s="267">
        <f t="shared" si="12"/>
        <v>0</v>
      </c>
      <c r="F67" s="275">
        <v>0</v>
      </c>
      <c r="G67" s="267">
        <v>0</v>
      </c>
      <c r="H67" s="275">
        <f t="shared" si="6"/>
        <v>0</v>
      </c>
    </row>
    <row r="68" spans="1:8" ht="15" customHeight="1" x14ac:dyDescent="0.25">
      <c r="A68" s="181"/>
      <c r="B68" s="223" t="s">
        <v>591</v>
      </c>
      <c r="C68" s="270">
        <v>0</v>
      </c>
      <c r="D68" s="275">
        <v>0</v>
      </c>
      <c r="E68" s="267">
        <f t="shared" si="12"/>
        <v>0</v>
      </c>
      <c r="F68" s="275">
        <v>0</v>
      </c>
      <c r="G68" s="267">
        <v>0</v>
      </c>
      <c r="H68" s="275">
        <f t="shared" si="6"/>
        <v>0</v>
      </c>
    </row>
    <row r="69" spans="1:8" ht="15" customHeight="1" x14ac:dyDescent="0.25">
      <c r="A69" s="181" t="s">
        <v>592</v>
      </c>
      <c r="B69" s="223"/>
      <c r="C69" s="269">
        <v>0</v>
      </c>
      <c r="D69" s="274">
        <v>0</v>
      </c>
      <c r="E69" s="266">
        <f t="shared" si="12"/>
        <v>0</v>
      </c>
      <c r="F69" s="274">
        <f t="shared" si="12"/>
        <v>0</v>
      </c>
      <c r="G69" s="266">
        <f t="shared" si="12"/>
        <v>0</v>
      </c>
      <c r="H69" s="275">
        <f t="shared" si="6"/>
        <v>0</v>
      </c>
    </row>
    <row r="70" spans="1:8" x14ac:dyDescent="0.25">
      <c r="A70" s="181"/>
      <c r="B70" s="223" t="s">
        <v>593</v>
      </c>
      <c r="C70" s="270">
        <v>0</v>
      </c>
      <c r="D70" s="275">
        <v>0</v>
      </c>
      <c r="E70" s="267">
        <f t="shared" ref="E70:G80" si="14">+C70+D70</f>
        <v>0</v>
      </c>
      <c r="F70" s="275">
        <v>0</v>
      </c>
      <c r="G70" s="267">
        <v>0</v>
      </c>
      <c r="H70" s="275">
        <f t="shared" si="6"/>
        <v>0</v>
      </c>
    </row>
    <row r="71" spans="1:8" x14ac:dyDescent="0.25">
      <c r="A71" s="181"/>
      <c r="B71" s="223" t="s">
        <v>594</v>
      </c>
      <c r="C71" s="270">
        <v>0</v>
      </c>
      <c r="D71" s="275">
        <v>0</v>
      </c>
      <c r="E71" s="267">
        <f t="shared" si="14"/>
        <v>0</v>
      </c>
      <c r="F71" s="275">
        <v>0</v>
      </c>
      <c r="G71" s="267">
        <v>0</v>
      </c>
      <c r="H71" s="275">
        <f t="shared" si="6"/>
        <v>0</v>
      </c>
    </row>
    <row r="72" spans="1:8" ht="15" customHeight="1" thickBot="1" x14ac:dyDescent="0.3">
      <c r="A72" s="265"/>
      <c r="B72" s="264" t="s">
        <v>595</v>
      </c>
      <c r="C72" s="270">
        <v>0</v>
      </c>
      <c r="D72" s="275">
        <v>0</v>
      </c>
      <c r="E72" s="267">
        <f t="shared" si="14"/>
        <v>0</v>
      </c>
      <c r="F72" s="275">
        <v>0</v>
      </c>
      <c r="G72" s="267">
        <v>0</v>
      </c>
      <c r="H72" s="275">
        <f t="shared" si="6"/>
        <v>0</v>
      </c>
    </row>
    <row r="73" spans="1:8" ht="15" customHeight="1" x14ac:dyDescent="0.25">
      <c r="A73" s="280" t="s">
        <v>596</v>
      </c>
      <c r="B73" s="281"/>
      <c r="C73" s="285">
        <v>0</v>
      </c>
      <c r="D73" s="285">
        <v>0</v>
      </c>
      <c r="E73" s="285">
        <f t="shared" si="14"/>
        <v>0</v>
      </c>
      <c r="F73" s="285">
        <f t="shared" si="14"/>
        <v>0</v>
      </c>
      <c r="G73" s="285">
        <f t="shared" si="14"/>
        <v>0</v>
      </c>
      <c r="H73" s="282">
        <f t="shared" si="6"/>
        <v>0</v>
      </c>
    </row>
    <row r="74" spans="1:8" x14ac:dyDescent="0.25">
      <c r="A74" s="265"/>
      <c r="B74" s="264" t="s">
        <v>597</v>
      </c>
      <c r="C74" s="275">
        <v>0</v>
      </c>
      <c r="D74" s="275">
        <v>0</v>
      </c>
      <c r="E74" s="275">
        <f t="shared" si="14"/>
        <v>0</v>
      </c>
      <c r="F74" s="275">
        <v>0</v>
      </c>
      <c r="G74" s="275">
        <v>0</v>
      </c>
      <c r="H74" s="271">
        <f t="shared" si="6"/>
        <v>0</v>
      </c>
    </row>
    <row r="75" spans="1:8" x14ac:dyDescent="0.25">
      <c r="A75" s="265"/>
      <c r="B75" s="264" t="s">
        <v>598</v>
      </c>
      <c r="C75" s="275">
        <v>0</v>
      </c>
      <c r="D75" s="275">
        <v>0</v>
      </c>
      <c r="E75" s="275">
        <f t="shared" si="14"/>
        <v>0</v>
      </c>
      <c r="F75" s="275">
        <v>0</v>
      </c>
      <c r="G75" s="275">
        <v>0</v>
      </c>
      <c r="H75" s="271">
        <f t="shared" si="6"/>
        <v>0</v>
      </c>
    </row>
    <row r="76" spans="1:8" x14ac:dyDescent="0.25">
      <c r="A76" s="265"/>
      <c r="B76" s="264" t="s">
        <v>599</v>
      </c>
      <c r="C76" s="275">
        <v>0</v>
      </c>
      <c r="D76" s="275">
        <v>0</v>
      </c>
      <c r="E76" s="275">
        <f t="shared" si="14"/>
        <v>0</v>
      </c>
      <c r="F76" s="275">
        <v>0</v>
      </c>
      <c r="G76" s="275">
        <v>0</v>
      </c>
      <c r="H76" s="271">
        <f t="shared" si="6"/>
        <v>0</v>
      </c>
    </row>
    <row r="77" spans="1:8" x14ac:dyDescent="0.25">
      <c r="A77" s="265"/>
      <c r="B77" s="264" t="s">
        <v>600</v>
      </c>
      <c r="C77" s="275">
        <v>0</v>
      </c>
      <c r="D77" s="275">
        <v>0</v>
      </c>
      <c r="E77" s="275">
        <f t="shared" si="14"/>
        <v>0</v>
      </c>
      <c r="F77" s="275">
        <v>0</v>
      </c>
      <c r="G77" s="275">
        <v>0</v>
      </c>
      <c r="H77" s="271">
        <f t="shared" si="6"/>
        <v>0</v>
      </c>
    </row>
    <row r="78" spans="1:8" x14ac:dyDescent="0.25">
      <c r="A78" s="265"/>
      <c r="B78" s="264" t="s">
        <v>601</v>
      </c>
      <c r="C78" s="275">
        <v>0</v>
      </c>
      <c r="D78" s="275">
        <v>0</v>
      </c>
      <c r="E78" s="275">
        <f t="shared" si="14"/>
        <v>0</v>
      </c>
      <c r="F78" s="275">
        <v>0</v>
      </c>
      <c r="G78" s="275">
        <v>0</v>
      </c>
      <c r="H78" s="271">
        <f t="shared" si="6"/>
        <v>0</v>
      </c>
    </row>
    <row r="79" spans="1:8" x14ac:dyDescent="0.25">
      <c r="A79" s="265"/>
      <c r="B79" s="264" t="s">
        <v>602</v>
      </c>
      <c r="C79" s="275">
        <v>0</v>
      </c>
      <c r="D79" s="275">
        <v>0</v>
      </c>
      <c r="E79" s="275">
        <f t="shared" si="14"/>
        <v>0</v>
      </c>
      <c r="F79" s="275">
        <v>0</v>
      </c>
      <c r="G79" s="275">
        <v>0</v>
      </c>
      <c r="H79" s="271">
        <f t="shared" si="6"/>
        <v>0</v>
      </c>
    </row>
    <row r="80" spans="1:8" ht="15.75" thickBot="1" x14ac:dyDescent="0.3">
      <c r="A80" s="198"/>
      <c r="B80" s="199" t="s">
        <v>603</v>
      </c>
      <c r="C80" s="286">
        <v>0</v>
      </c>
      <c r="D80" s="275">
        <v>0</v>
      </c>
      <c r="E80" s="286">
        <f t="shared" si="14"/>
        <v>0</v>
      </c>
      <c r="F80" s="286">
        <v>0</v>
      </c>
      <c r="G80" s="286">
        <v>0</v>
      </c>
      <c r="H80" s="284">
        <f t="shared" si="6"/>
        <v>0</v>
      </c>
    </row>
    <row r="81" spans="1:10" ht="15.75" thickBot="1" x14ac:dyDescent="0.3">
      <c r="A81" s="253"/>
      <c r="B81" s="254" t="s">
        <v>604</v>
      </c>
      <c r="C81" s="278">
        <f>+C37+C27+C17+C9+C47</f>
        <v>75000000</v>
      </c>
      <c r="D81" s="272">
        <f t="shared" ref="D81:H81" si="15">+D37+D27+D17+D9+D47</f>
        <v>0</v>
      </c>
      <c r="E81" s="279">
        <f>+E37+E27+E17+E9+E47</f>
        <v>75000000</v>
      </c>
      <c r="F81" s="272">
        <f t="shared" si="15"/>
        <v>24600374.169999994</v>
      </c>
      <c r="G81" s="272">
        <f t="shared" si="15"/>
        <v>21921145.389999997</v>
      </c>
      <c r="H81" s="272">
        <f t="shared" si="15"/>
        <v>50399625.830000006</v>
      </c>
    </row>
    <row r="82" spans="1:10" ht="15.75" thickBot="1" x14ac:dyDescent="0.3">
      <c r="A82" s="418"/>
      <c r="B82" s="418"/>
      <c r="C82" s="227"/>
      <c r="D82" s="227"/>
      <c r="E82" s="227"/>
      <c r="F82" s="227"/>
      <c r="G82" s="227"/>
      <c r="H82" s="228"/>
    </row>
    <row r="83" spans="1:10" x14ac:dyDescent="0.25">
      <c r="A83" s="416"/>
      <c r="B83" s="419"/>
      <c r="C83" s="229"/>
      <c r="D83" s="229"/>
      <c r="E83" s="229"/>
      <c r="F83" s="229"/>
      <c r="G83" s="229"/>
      <c r="H83" s="204"/>
      <c r="J83" s="77"/>
    </row>
    <row r="84" spans="1:10" x14ac:dyDescent="0.25">
      <c r="A84" s="326" t="s">
        <v>375</v>
      </c>
      <c r="B84" s="327"/>
      <c r="C84" s="203">
        <v>0</v>
      </c>
      <c r="D84" s="203">
        <v>0</v>
      </c>
      <c r="E84" s="203">
        <v>0</v>
      </c>
      <c r="F84" s="203">
        <v>0</v>
      </c>
      <c r="G84" s="203">
        <v>0</v>
      </c>
      <c r="H84" s="203">
        <v>0</v>
      </c>
    </row>
    <row r="85" spans="1:10" x14ac:dyDescent="0.25">
      <c r="A85" s="406" t="s">
        <v>302</v>
      </c>
      <c r="B85" s="353"/>
      <c r="C85" s="203">
        <v>0</v>
      </c>
      <c r="D85" s="203">
        <v>0</v>
      </c>
      <c r="E85" s="203">
        <v>0</v>
      </c>
      <c r="F85" s="203">
        <v>0</v>
      </c>
      <c r="G85" s="203">
        <v>0</v>
      </c>
      <c r="H85" s="203">
        <v>0</v>
      </c>
    </row>
    <row r="86" spans="1:10" x14ac:dyDescent="0.25">
      <c r="A86" s="181"/>
      <c r="B86" s="166" t="s">
        <v>303</v>
      </c>
      <c r="C86" s="203">
        <v>0</v>
      </c>
      <c r="D86" s="203">
        <v>0</v>
      </c>
      <c r="E86" s="203">
        <v>0</v>
      </c>
      <c r="F86" s="203">
        <v>0</v>
      </c>
      <c r="G86" s="203">
        <v>0</v>
      </c>
      <c r="H86" s="203">
        <v>0</v>
      </c>
    </row>
    <row r="87" spans="1:10" x14ac:dyDescent="0.25">
      <c r="A87" s="181"/>
      <c r="B87" s="166" t="s">
        <v>304</v>
      </c>
      <c r="C87" s="203">
        <v>0</v>
      </c>
      <c r="D87" s="203">
        <v>0</v>
      </c>
      <c r="E87" s="203">
        <v>0</v>
      </c>
      <c r="F87" s="203">
        <v>0</v>
      </c>
      <c r="G87" s="203">
        <v>0</v>
      </c>
      <c r="H87" s="203">
        <v>0</v>
      </c>
    </row>
    <row r="88" spans="1:10" x14ac:dyDescent="0.25">
      <c r="A88" s="181"/>
      <c r="B88" s="166" t="s">
        <v>305</v>
      </c>
      <c r="C88" s="203">
        <v>0</v>
      </c>
      <c r="D88" s="203">
        <v>0</v>
      </c>
      <c r="E88" s="203">
        <v>0</v>
      </c>
      <c r="F88" s="203">
        <v>0</v>
      </c>
      <c r="G88" s="203">
        <v>0</v>
      </c>
      <c r="H88" s="203">
        <v>0</v>
      </c>
    </row>
    <row r="89" spans="1:10" x14ac:dyDescent="0.25">
      <c r="A89" s="181"/>
      <c r="B89" s="247" t="s">
        <v>306</v>
      </c>
      <c r="C89" s="203">
        <v>0</v>
      </c>
      <c r="D89" s="203">
        <v>0</v>
      </c>
      <c r="E89" s="203">
        <v>0</v>
      </c>
      <c r="F89" s="203">
        <v>0</v>
      </c>
      <c r="G89" s="203">
        <v>0</v>
      </c>
      <c r="H89" s="203">
        <v>0</v>
      </c>
    </row>
    <row r="90" spans="1:10" x14ac:dyDescent="0.25">
      <c r="A90" s="181"/>
      <c r="B90" s="166" t="s">
        <v>307</v>
      </c>
      <c r="C90" s="203">
        <v>0</v>
      </c>
      <c r="D90" s="203">
        <v>0</v>
      </c>
      <c r="E90" s="203">
        <v>0</v>
      </c>
      <c r="F90" s="203">
        <v>0</v>
      </c>
      <c r="G90" s="203">
        <v>0</v>
      </c>
      <c r="H90" s="203">
        <v>0</v>
      </c>
    </row>
    <row r="91" spans="1:10" x14ac:dyDescent="0.25">
      <c r="A91" s="181"/>
      <c r="B91" s="166" t="s">
        <v>308</v>
      </c>
      <c r="C91" s="203">
        <v>0</v>
      </c>
      <c r="D91" s="203">
        <v>0</v>
      </c>
      <c r="E91" s="203">
        <v>0</v>
      </c>
      <c r="F91" s="203">
        <v>0</v>
      </c>
      <c r="G91" s="203">
        <v>0</v>
      </c>
      <c r="H91" s="203">
        <v>0</v>
      </c>
    </row>
    <row r="92" spans="1:10" x14ac:dyDescent="0.25">
      <c r="A92" s="181"/>
      <c r="B92" s="166" t="s">
        <v>309</v>
      </c>
      <c r="C92" s="203">
        <v>0</v>
      </c>
      <c r="D92" s="203">
        <v>0</v>
      </c>
      <c r="E92" s="203">
        <v>0</v>
      </c>
      <c r="F92" s="203">
        <v>0</v>
      </c>
      <c r="G92" s="203">
        <v>0</v>
      </c>
      <c r="H92" s="203">
        <v>0</v>
      </c>
    </row>
    <row r="93" spans="1:10" x14ac:dyDescent="0.25">
      <c r="A93" s="406" t="s">
        <v>310</v>
      </c>
      <c r="B93" s="353"/>
      <c r="C93" s="203">
        <v>0</v>
      </c>
      <c r="D93" s="203">
        <v>0</v>
      </c>
      <c r="E93" s="203">
        <v>0</v>
      </c>
      <c r="F93" s="203">
        <v>0</v>
      </c>
      <c r="G93" s="203">
        <v>0</v>
      </c>
      <c r="H93" s="203">
        <v>0</v>
      </c>
    </row>
    <row r="94" spans="1:10" x14ac:dyDescent="0.25">
      <c r="A94" s="181"/>
      <c r="B94" s="166" t="s">
        <v>311</v>
      </c>
      <c r="C94" s="203">
        <v>0</v>
      </c>
      <c r="D94" s="203">
        <v>0</v>
      </c>
      <c r="E94" s="203">
        <v>0</v>
      </c>
      <c r="F94" s="203">
        <v>0</v>
      </c>
      <c r="G94" s="203">
        <v>0</v>
      </c>
      <c r="H94" s="203">
        <v>0</v>
      </c>
    </row>
    <row r="95" spans="1:10" x14ac:dyDescent="0.25">
      <c r="A95" s="181"/>
      <c r="B95" s="166" t="s">
        <v>312</v>
      </c>
      <c r="C95" s="203">
        <v>0</v>
      </c>
      <c r="D95" s="203">
        <v>0</v>
      </c>
      <c r="E95" s="203">
        <v>0</v>
      </c>
      <c r="F95" s="203">
        <v>0</v>
      </c>
      <c r="G95" s="203">
        <v>0</v>
      </c>
      <c r="H95" s="203">
        <v>0</v>
      </c>
    </row>
    <row r="96" spans="1:10" x14ac:dyDescent="0.25">
      <c r="A96" s="181"/>
      <c r="B96" s="166" t="s">
        <v>313</v>
      </c>
      <c r="C96" s="203">
        <v>0</v>
      </c>
      <c r="D96" s="203">
        <v>0</v>
      </c>
      <c r="E96" s="203">
        <v>0</v>
      </c>
      <c r="F96" s="203">
        <v>0</v>
      </c>
      <c r="G96" s="203">
        <v>0</v>
      </c>
      <c r="H96" s="203">
        <v>0</v>
      </c>
    </row>
    <row r="97" spans="1:8" x14ac:dyDescent="0.25">
      <c r="A97" s="181"/>
      <c r="B97" s="166" t="s">
        <v>314</v>
      </c>
      <c r="C97" s="203">
        <v>0</v>
      </c>
      <c r="D97" s="203">
        <v>0</v>
      </c>
      <c r="E97" s="203">
        <v>0</v>
      </c>
      <c r="F97" s="203">
        <v>0</v>
      </c>
      <c r="G97" s="203">
        <v>0</v>
      </c>
      <c r="H97" s="203">
        <v>0</v>
      </c>
    </row>
    <row r="98" spans="1:8" x14ac:dyDescent="0.25">
      <c r="A98" s="181"/>
      <c r="B98" s="166" t="s">
        <v>315</v>
      </c>
      <c r="C98" s="203">
        <v>0</v>
      </c>
      <c r="D98" s="203">
        <v>0</v>
      </c>
      <c r="E98" s="203">
        <v>0</v>
      </c>
      <c r="F98" s="203">
        <v>0</v>
      </c>
      <c r="G98" s="203">
        <v>0</v>
      </c>
      <c r="H98" s="203">
        <v>0</v>
      </c>
    </row>
    <row r="99" spans="1:8" x14ac:dyDescent="0.25">
      <c r="A99" s="181"/>
      <c r="B99" s="166" t="s">
        <v>316</v>
      </c>
      <c r="C99" s="203">
        <v>0</v>
      </c>
      <c r="D99" s="203">
        <v>0</v>
      </c>
      <c r="E99" s="203">
        <v>0</v>
      </c>
      <c r="F99" s="203">
        <v>0</v>
      </c>
      <c r="G99" s="203">
        <v>0</v>
      </c>
      <c r="H99" s="203">
        <v>0</v>
      </c>
    </row>
    <row r="100" spans="1:8" x14ac:dyDescent="0.25">
      <c r="A100" s="181"/>
      <c r="B100" s="166" t="s">
        <v>317</v>
      </c>
      <c r="C100" s="203">
        <v>0</v>
      </c>
      <c r="D100" s="203">
        <v>0</v>
      </c>
      <c r="E100" s="203">
        <v>0</v>
      </c>
      <c r="F100" s="203">
        <v>0</v>
      </c>
      <c r="G100" s="203">
        <v>0</v>
      </c>
      <c r="H100" s="203">
        <v>0</v>
      </c>
    </row>
    <row r="101" spans="1:8" x14ac:dyDescent="0.25">
      <c r="A101" s="181"/>
      <c r="B101" s="166" t="s">
        <v>318</v>
      </c>
      <c r="C101" s="203">
        <v>0</v>
      </c>
      <c r="D101" s="203">
        <v>0</v>
      </c>
      <c r="E101" s="203">
        <v>0</v>
      </c>
      <c r="F101" s="203">
        <v>0</v>
      </c>
      <c r="G101" s="203">
        <v>0</v>
      </c>
      <c r="H101" s="203">
        <v>0</v>
      </c>
    </row>
    <row r="102" spans="1:8" x14ac:dyDescent="0.25">
      <c r="A102" s="181"/>
      <c r="B102" s="166" t="s">
        <v>319</v>
      </c>
      <c r="C102" s="203">
        <v>0</v>
      </c>
      <c r="D102" s="203">
        <v>0</v>
      </c>
      <c r="E102" s="203">
        <v>0</v>
      </c>
      <c r="F102" s="203">
        <v>0</v>
      </c>
      <c r="G102" s="203">
        <v>0</v>
      </c>
      <c r="H102" s="203">
        <v>0</v>
      </c>
    </row>
    <row r="103" spans="1:8" x14ac:dyDescent="0.25">
      <c r="A103" s="406" t="s">
        <v>320</v>
      </c>
      <c r="B103" s="353"/>
      <c r="C103" s="203">
        <v>0</v>
      </c>
      <c r="D103" s="203">
        <v>0</v>
      </c>
      <c r="E103" s="203">
        <v>0</v>
      </c>
      <c r="F103" s="203">
        <v>0</v>
      </c>
      <c r="G103" s="203">
        <v>0</v>
      </c>
      <c r="H103" s="203">
        <v>0</v>
      </c>
    </row>
    <row r="104" spans="1:8" x14ac:dyDescent="0.25">
      <c r="A104" s="181"/>
      <c r="B104" s="166" t="s">
        <v>321</v>
      </c>
      <c r="C104" s="203">
        <v>0</v>
      </c>
      <c r="D104" s="203">
        <v>0</v>
      </c>
      <c r="E104" s="203">
        <v>0</v>
      </c>
      <c r="F104" s="203">
        <v>0</v>
      </c>
      <c r="G104" s="203">
        <v>0</v>
      </c>
      <c r="H104" s="203">
        <v>0</v>
      </c>
    </row>
    <row r="105" spans="1:8" x14ac:dyDescent="0.25">
      <c r="A105" s="181"/>
      <c r="B105" s="166" t="s">
        <v>322</v>
      </c>
      <c r="C105" s="203">
        <v>0</v>
      </c>
      <c r="D105" s="203">
        <v>0</v>
      </c>
      <c r="E105" s="203">
        <v>0</v>
      </c>
      <c r="F105" s="203">
        <v>0</v>
      </c>
      <c r="G105" s="203">
        <v>0</v>
      </c>
      <c r="H105" s="203">
        <v>0</v>
      </c>
    </row>
    <row r="106" spans="1:8" ht="15.75" thickBot="1" x14ac:dyDescent="0.3">
      <c r="A106" s="198"/>
      <c r="B106" s="169" t="s">
        <v>323</v>
      </c>
      <c r="C106" s="207">
        <v>0</v>
      </c>
      <c r="D106" s="207">
        <v>0</v>
      </c>
      <c r="E106" s="207">
        <v>0</v>
      </c>
      <c r="F106" s="207">
        <v>0</v>
      </c>
      <c r="G106" s="207">
        <v>0</v>
      </c>
      <c r="H106" s="207">
        <v>0</v>
      </c>
    </row>
    <row r="107" spans="1:8" x14ac:dyDescent="0.25">
      <c r="A107" s="181"/>
      <c r="B107" s="166" t="s">
        <v>324</v>
      </c>
      <c r="C107" s="203">
        <v>0</v>
      </c>
      <c r="D107" s="203">
        <v>0</v>
      </c>
      <c r="E107" s="203">
        <v>0</v>
      </c>
      <c r="F107" s="203">
        <v>0</v>
      </c>
      <c r="G107" s="203">
        <v>0</v>
      </c>
      <c r="H107" s="203">
        <v>0</v>
      </c>
    </row>
    <row r="108" spans="1:8" x14ac:dyDescent="0.25">
      <c r="A108" s="181"/>
      <c r="B108" s="166" t="s">
        <v>325</v>
      </c>
      <c r="C108" s="203">
        <v>0</v>
      </c>
      <c r="D108" s="203">
        <v>0</v>
      </c>
      <c r="E108" s="203">
        <v>0</v>
      </c>
      <c r="F108" s="203">
        <v>0</v>
      </c>
      <c r="G108" s="203">
        <v>0</v>
      </c>
      <c r="H108" s="203">
        <v>0</v>
      </c>
    </row>
    <row r="109" spans="1:8" x14ac:dyDescent="0.25">
      <c r="A109" s="181"/>
      <c r="B109" s="166" t="s">
        <v>326</v>
      </c>
      <c r="C109" s="203">
        <v>0</v>
      </c>
      <c r="D109" s="203">
        <v>0</v>
      </c>
      <c r="E109" s="203">
        <v>0</v>
      </c>
      <c r="F109" s="203">
        <v>0</v>
      </c>
      <c r="G109" s="203">
        <v>0</v>
      </c>
      <c r="H109" s="203">
        <v>0</v>
      </c>
    </row>
    <row r="110" spans="1:8" x14ac:dyDescent="0.25">
      <c r="A110" s="181"/>
      <c r="B110" s="166" t="s">
        <v>327</v>
      </c>
      <c r="C110" s="203">
        <v>0</v>
      </c>
      <c r="D110" s="203">
        <v>0</v>
      </c>
      <c r="E110" s="203">
        <v>0</v>
      </c>
      <c r="F110" s="203">
        <v>0</v>
      </c>
      <c r="G110" s="203">
        <v>0</v>
      </c>
      <c r="H110" s="203">
        <v>0</v>
      </c>
    </row>
    <row r="111" spans="1:8" x14ac:dyDescent="0.25">
      <c r="A111" s="181"/>
      <c r="B111" s="166" t="s">
        <v>328</v>
      </c>
      <c r="C111" s="203">
        <v>0</v>
      </c>
      <c r="D111" s="203">
        <v>0</v>
      </c>
      <c r="E111" s="203">
        <v>0</v>
      </c>
      <c r="F111" s="203">
        <v>0</v>
      </c>
      <c r="G111" s="203">
        <v>0</v>
      </c>
      <c r="H111" s="203">
        <v>0</v>
      </c>
    </row>
    <row r="112" spans="1:8" x14ac:dyDescent="0.25">
      <c r="A112" s="181"/>
      <c r="B112" s="166" t="s">
        <v>329</v>
      </c>
      <c r="C112" s="203">
        <v>0</v>
      </c>
      <c r="D112" s="203">
        <v>0</v>
      </c>
      <c r="E112" s="203">
        <v>0</v>
      </c>
      <c r="F112" s="203">
        <v>0</v>
      </c>
      <c r="G112" s="203">
        <v>0</v>
      </c>
      <c r="H112" s="203">
        <v>0</v>
      </c>
    </row>
    <row r="113" spans="1:8" x14ac:dyDescent="0.25">
      <c r="A113" s="406" t="s">
        <v>330</v>
      </c>
      <c r="B113" s="353"/>
      <c r="C113" s="203">
        <v>0</v>
      </c>
      <c r="D113" s="203">
        <v>0</v>
      </c>
      <c r="E113" s="203">
        <v>0</v>
      </c>
      <c r="F113" s="203">
        <v>0</v>
      </c>
      <c r="G113" s="203">
        <v>0</v>
      </c>
      <c r="H113" s="203">
        <v>0</v>
      </c>
    </row>
    <row r="114" spans="1:8" x14ac:dyDescent="0.25">
      <c r="A114" s="181"/>
      <c r="B114" s="166" t="s">
        <v>331</v>
      </c>
      <c r="C114" s="203">
        <v>0</v>
      </c>
      <c r="D114" s="203">
        <v>0</v>
      </c>
      <c r="E114" s="203">
        <v>0</v>
      </c>
      <c r="F114" s="203">
        <v>0</v>
      </c>
      <c r="G114" s="203">
        <v>0</v>
      </c>
      <c r="H114" s="203">
        <v>0</v>
      </c>
    </row>
    <row r="115" spans="1:8" x14ac:dyDescent="0.25">
      <c r="A115" s="181"/>
      <c r="B115" s="166" t="s">
        <v>332</v>
      </c>
      <c r="C115" s="203">
        <v>0</v>
      </c>
      <c r="D115" s="203">
        <v>0</v>
      </c>
      <c r="E115" s="203">
        <v>0</v>
      </c>
      <c r="F115" s="203">
        <v>0</v>
      </c>
      <c r="G115" s="203">
        <v>0</v>
      </c>
      <c r="H115" s="203">
        <v>0</v>
      </c>
    </row>
    <row r="116" spans="1:8" x14ac:dyDescent="0.25">
      <c r="A116" s="181"/>
      <c r="B116" s="166" t="s">
        <v>333</v>
      </c>
      <c r="C116" s="203">
        <v>0</v>
      </c>
      <c r="D116" s="203">
        <v>0</v>
      </c>
      <c r="E116" s="203">
        <v>0</v>
      </c>
      <c r="F116" s="203">
        <v>0</v>
      </c>
      <c r="G116" s="203">
        <v>0</v>
      </c>
      <c r="H116" s="203">
        <v>0</v>
      </c>
    </row>
    <row r="117" spans="1:8" x14ac:dyDescent="0.25">
      <c r="A117" s="181"/>
      <c r="B117" s="166" t="s">
        <v>334</v>
      </c>
      <c r="C117" s="203">
        <v>0</v>
      </c>
      <c r="D117" s="203">
        <v>0</v>
      </c>
      <c r="E117" s="203">
        <v>0</v>
      </c>
      <c r="F117" s="203">
        <v>0</v>
      </c>
      <c r="G117" s="203">
        <v>0</v>
      </c>
      <c r="H117" s="203">
        <v>0</v>
      </c>
    </row>
    <row r="118" spans="1:8" x14ac:dyDescent="0.25">
      <c r="A118" s="181"/>
      <c r="B118" s="166" t="s">
        <v>335</v>
      </c>
      <c r="C118" s="203">
        <v>0</v>
      </c>
      <c r="D118" s="203">
        <v>0</v>
      </c>
      <c r="E118" s="203">
        <v>0</v>
      </c>
      <c r="F118" s="203">
        <v>0</v>
      </c>
      <c r="G118" s="203">
        <v>0</v>
      </c>
      <c r="H118" s="203">
        <v>0</v>
      </c>
    </row>
    <row r="119" spans="1:8" x14ac:dyDescent="0.25">
      <c r="A119" s="181"/>
      <c r="B119" s="166" t="s">
        <v>336</v>
      </c>
      <c r="C119" s="203">
        <v>0</v>
      </c>
      <c r="D119" s="203">
        <v>0</v>
      </c>
      <c r="E119" s="203">
        <v>0</v>
      </c>
      <c r="F119" s="203">
        <v>0</v>
      </c>
      <c r="G119" s="203">
        <v>0</v>
      </c>
      <c r="H119" s="203">
        <v>0</v>
      </c>
    </row>
    <row r="120" spans="1:8" x14ac:dyDescent="0.25">
      <c r="A120" s="181"/>
      <c r="B120" s="166" t="s">
        <v>337</v>
      </c>
      <c r="C120" s="203">
        <v>0</v>
      </c>
      <c r="D120" s="203">
        <v>0</v>
      </c>
      <c r="E120" s="203">
        <v>0</v>
      </c>
      <c r="F120" s="203">
        <v>0</v>
      </c>
      <c r="G120" s="203">
        <v>0</v>
      </c>
      <c r="H120" s="203">
        <v>0</v>
      </c>
    </row>
    <row r="121" spans="1:8" x14ac:dyDescent="0.25">
      <c r="A121" s="181"/>
      <c r="B121" s="166" t="s">
        <v>338</v>
      </c>
      <c r="C121" s="203">
        <v>0</v>
      </c>
      <c r="D121" s="203">
        <v>0</v>
      </c>
      <c r="E121" s="203">
        <v>0</v>
      </c>
      <c r="F121" s="203">
        <v>0</v>
      </c>
      <c r="G121" s="203">
        <v>0</v>
      </c>
      <c r="H121" s="203">
        <v>0</v>
      </c>
    </row>
    <row r="122" spans="1:8" x14ac:dyDescent="0.25">
      <c r="A122" s="181"/>
      <c r="B122" s="166" t="s">
        <v>339</v>
      </c>
      <c r="C122" s="203">
        <v>0</v>
      </c>
      <c r="D122" s="203">
        <v>0</v>
      </c>
      <c r="E122" s="203">
        <v>0</v>
      </c>
      <c r="F122" s="203">
        <v>0</v>
      </c>
      <c r="G122" s="203">
        <v>0</v>
      </c>
      <c r="H122" s="203">
        <v>0</v>
      </c>
    </row>
    <row r="123" spans="1:8" x14ac:dyDescent="0.25">
      <c r="A123" s="406" t="s">
        <v>340</v>
      </c>
      <c r="B123" s="353"/>
      <c r="C123" s="203">
        <v>0</v>
      </c>
      <c r="D123" s="203">
        <v>0</v>
      </c>
      <c r="E123" s="203">
        <v>0</v>
      </c>
      <c r="F123" s="203">
        <v>0</v>
      </c>
      <c r="G123" s="203">
        <v>0</v>
      </c>
      <c r="H123" s="203">
        <v>0</v>
      </c>
    </row>
    <row r="124" spans="1:8" x14ac:dyDescent="0.25">
      <c r="A124" s="181"/>
      <c r="B124" s="166" t="s">
        <v>341</v>
      </c>
      <c r="C124" s="203">
        <v>0</v>
      </c>
      <c r="D124" s="203">
        <v>0</v>
      </c>
      <c r="E124" s="203">
        <v>0</v>
      </c>
      <c r="F124" s="203">
        <v>0</v>
      </c>
      <c r="G124" s="203">
        <v>0</v>
      </c>
      <c r="H124" s="203">
        <v>0</v>
      </c>
    </row>
    <row r="125" spans="1:8" x14ac:dyDescent="0.25">
      <c r="A125" s="181"/>
      <c r="B125" s="166" t="s">
        <v>342</v>
      </c>
      <c r="C125" s="203">
        <v>0</v>
      </c>
      <c r="D125" s="203">
        <v>0</v>
      </c>
      <c r="E125" s="203">
        <v>0</v>
      </c>
      <c r="F125" s="203">
        <v>0</v>
      </c>
      <c r="G125" s="203">
        <v>0</v>
      </c>
      <c r="H125" s="203">
        <v>0</v>
      </c>
    </row>
    <row r="126" spans="1:8" x14ac:dyDescent="0.25">
      <c r="A126" s="181"/>
      <c r="B126" s="166" t="s">
        <v>343</v>
      </c>
      <c r="C126" s="203">
        <v>0</v>
      </c>
      <c r="D126" s="203">
        <v>0</v>
      </c>
      <c r="E126" s="203">
        <v>0</v>
      </c>
      <c r="F126" s="203">
        <v>0</v>
      </c>
      <c r="G126" s="203">
        <v>0</v>
      </c>
      <c r="H126" s="203">
        <v>0</v>
      </c>
    </row>
    <row r="127" spans="1:8" x14ac:dyDescent="0.25">
      <c r="A127" s="181"/>
      <c r="B127" s="185" t="s">
        <v>344</v>
      </c>
      <c r="C127" s="203">
        <v>0</v>
      </c>
      <c r="D127" s="203">
        <v>0</v>
      </c>
      <c r="E127" s="203">
        <v>0</v>
      </c>
      <c r="F127" s="203">
        <v>0</v>
      </c>
      <c r="G127" s="203">
        <v>0</v>
      </c>
      <c r="H127" s="203">
        <v>0</v>
      </c>
    </row>
    <row r="128" spans="1:8" x14ac:dyDescent="0.25">
      <c r="A128" s="181"/>
      <c r="B128" s="185" t="s">
        <v>345</v>
      </c>
      <c r="C128" s="203">
        <v>0</v>
      </c>
      <c r="D128" s="203">
        <v>0</v>
      </c>
      <c r="E128" s="203">
        <v>0</v>
      </c>
      <c r="F128" s="203">
        <v>0</v>
      </c>
      <c r="G128" s="203">
        <v>0</v>
      </c>
      <c r="H128" s="203">
        <v>0</v>
      </c>
    </row>
    <row r="129" spans="1:8" x14ac:dyDescent="0.25">
      <c r="A129" s="181"/>
      <c r="B129" s="185" t="s">
        <v>346</v>
      </c>
      <c r="C129" s="203">
        <v>0</v>
      </c>
      <c r="D129" s="203">
        <v>0</v>
      </c>
      <c r="E129" s="203">
        <v>0</v>
      </c>
      <c r="F129" s="203">
        <v>0</v>
      </c>
      <c r="G129" s="203">
        <v>0</v>
      </c>
      <c r="H129" s="203">
        <v>0</v>
      </c>
    </row>
    <row r="130" spans="1:8" x14ac:dyDescent="0.25">
      <c r="A130" s="181"/>
      <c r="B130" s="185" t="s">
        <v>347</v>
      </c>
      <c r="C130" s="203">
        <v>0</v>
      </c>
      <c r="D130" s="203">
        <v>0</v>
      </c>
      <c r="E130" s="203">
        <v>0</v>
      </c>
      <c r="F130" s="203">
        <v>0</v>
      </c>
      <c r="G130" s="203">
        <v>0</v>
      </c>
      <c r="H130" s="203">
        <v>0</v>
      </c>
    </row>
    <row r="131" spans="1:8" x14ac:dyDescent="0.25">
      <c r="A131" s="181"/>
      <c r="B131" s="185" t="s">
        <v>348</v>
      </c>
      <c r="C131" s="203">
        <v>0</v>
      </c>
      <c r="D131" s="203">
        <v>0</v>
      </c>
      <c r="E131" s="203">
        <v>0</v>
      </c>
      <c r="F131" s="203">
        <v>0</v>
      </c>
      <c r="G131" s="203">
        <v>0</v>
      </c>
      <c r="H131" s="203">
        <v>0</v>
      </c>
    </row>
    <row r="132" spans="1:8" x14ac:dyDescent="0.25">
      <c r="A132" s="181"/>
      <c r="B132" s="185" t="s">
        <v>349</v>
      </c>
      <c r="C132" s="203">
        <v>0</v>
      </c>
      <c r="D132" s="203">
        <v>0</v>
      </c>
      <c r="E132" s="203">
        <v>0</v>
      </c>
      <c r="F132" s="203">
        <v>0</v>
      </c>
      <c r="G132" s="203">
        <v>0</v>
      </c>
      <c r="H132" s="203">
        <v>0</v>
      </c>
    </row>
    <row r="133" spans="1:8" x14ac:dyDescent="0.25">
      <c r="A133" s="406" t="s">
        <v>350</v>
      </c>
      <c r="B133" s="353"/>
      <c r="C133" s="203">
        <v>0</v>
      </c>
      <c r="D133" s="203">
        <v>0</v>
      </c>
      <c r="E133" s="203">
        <v>0</v>
      </c>
      <c r="F133" s="203">
        <v>0</v>
      </c>
      <c r="G133" s="203">
        <v>0</v>
      </c>
      <c r="H133" s="203">
        <v>0</v>
      </c>
    </row>
    <row r="134" spans="1:8" x14ac:dyDescent="0.25">
      <c r="A134" s="181"/>
      <c r="B134" s="185" t="s">
        <v>351</v>
      </c>
      <c r="C134" s="203">
        <v>0</v>
      </c>
      <c r="D134" s="203">
        <v>0</v>
      </c>
      <c r="E134" s="203">
        <v>0</v>
      </c>
      <c r="F134" s="203">
        <v>0</v>
      </c>
      <c r="G134" s="203">
        <v>0</v>
      </c>
      <c r="H134" s="203">
        <v>0</v>
      </c>
    </row>
    <row r="135" spans="1:8" x14ac:dyDescent="0.25">
      <c r="A135" s="181"/>
      <c r="B135" s="185" t="s">
        <v>352</v>
      </c>
      <c r="C135" s="203">
        <v>0</v>
      </c>
      <c r="D135" s="203">
        <v>0</v>
      </c>
      <c r="E135" s="203">
        <v>0</v>
      </c>
      <c r="F135" s="203">
        <v>0</v>
      </c>
      <c r="G135" s="203">
        <v>0</v>
      </c>
      <c r="H135" s="203">
        <v>0</v>
      </c>
    </row>
    <row r="136" spans="1:8" x14ac:dyDescent="0.25">
      <c r="A136" s="181"/>
      <c r="B136" s="185" t="s">
        <v>353</v>
      </c>
      <c r="C136" s="203">
        <v>0</v>
      </c>
      <c r="D136" s="203">
        <v>0</v>
      </c>
      <c r="E136" s="203">
        <v>0</v>
      </c>
      <c r="F136" s="203">
        <v>0</v>
      </c>
      <c r="G136" s="203">
        <v>0</v>
      </c>
      <c r="H136" s="203">
        <v>0</v>
      </c>
    </row>
    <row r="137" spans="1:8" x14ac:dyDescent="0.25">
      <c r="A137" s="406" t="s">
        <v>354</v>
      </c>
      <c r="B137" s="353"/>
      <c r="C137" s="203">
        <v>0</v>
      </c>
      <c r="D137" s="203">
        <v>0</v>
      </c>
      <c r="E137" s="203">
        <v>0</v>
      </c>
      <c r="F137" s="203">
        <v>0</v>
      </c>
      <c r="G137" s="203">
        <v>0</v>
      </c>
      <c r="H137" s="203">
        <v>0</v>
      </c>
    </row>
    <row r="138" spans="1:8" x14ac:dyDescent="0.25">
      <c r="A138" s="181"/>
      <c r="B138" s="185" t="s">
        <v>355</v>
      </c>
      <c r="C138" s="203">
        <v>0</v>
      </c>
      <c r="D138" s="203">
        <v>0</v>
      </c>
      <c r="E138" s="203">
        <v>0</v>
      </c>
      <c r="F138" s="203">
        <v>0</v>
      </c>
      <c r="G138" s="203">
        <v>0</v>
      </c>
      <c r="H138" s="203">
        <v>0</v>
      </c>
    </row>
    <row r="139" spans="1:8" ht="15.75" thickBot="1" x14ac:dyDescent="0.3">
      <c r="A139" s="198"/>
      <c r="B139" s="199" t="s">
        <v>356</v>
      </c>
      <c r="C139" s="207">
        <v>0</v>
      </c>
      <c r="D139" s="207">
        <v>0</v>
      </c>
      <c r="E139" s="207">
        <v>0</v>
      </c>
      <c r="F139" s="207">
        <v>0</v>
      </c>
      <c r="G139" s="207">
        <v>0</v>
      </c>
      <c r="H139" s="207">
        <v>0</v>
      </c>
    </row>
    <row r="140" spans="1:8" x14ac:dyDescent="0.25">
      <c r="A140" s="181"/>
      <c r="B140" s="185" t="s">
        <v>357</v>
      </c>
      <c r="C140" s="203">
        <v>0</v>
      </c>
      <c r="D140" s="203">
        <v>0</v>
      </c>
      <c r="E140" s="203">
        <v>0</v>
      </c>
      <c r="F140" s="203">
        <v>0</v>
      </c>
      <c r="G140" s="203">
        <v>0</v>
      </c>
      <c r="H140" s="203">
        <v>0</v>
      </c>
    </row>
    <row r="141" spans="1:8" x14ac:dyDescent="0.25">
      <c r="A141" s="181"/>
      <c r="B141" s="185" t="s">
        <v>358</v>
      </c>
      <c r="C141" s="203">
        <v>0</v>
      </c>
      <c r="D141" s="203">
        <v>0</v>
      </c>
      <c r="E141" s="203">
        <v>0</v>
      </c>
      <c r="F141" s="203">
        <v>0</v>
      </c>
      <c r="G141" s="203">
        <v>0</v>
      </c>
      <c r="H141" s="203">
        <v>0</v>
      </c>
    </row>
    <row r="142" spans="1:8" x14ac:dyDescent="0.25">
      <c r="A142" s="181"/>
      <c r="B142" s="185" t="s">
        <v>359</v>
      </c>
      <c r="C142" s="203">
        <v>0</v>
      </c>
      <c r="D142" s="203">
        <v>0</v>
      </c>
      <c r="E142" s="203">
        <v>0</v>
      </c>
      <c r="F142" s="203">
        <v>0</v>
      </c>
      <c r="G142" s="203">
        <v>0</v>
      </c>
      <c r="H142" s="203">
        <v>0</v>
      </c>
    </row>
    <row r="143" spans="1:8" x14ac:dyDescent="0.25">
      <c r="A143" s="181"/>
      <c r="B143" s="185" t="s">
        <v>360</v>
      </c>
      <c r="C143" s="203">
        <v>0</v>
      </c>
      <c r="D143" s="203">
        <v>0</v>
      </c>
      <c r="E143" s="203">
        <v>0</v>
      </c>
      <c r="F143" s="203">
        <v>0</v>
      </c>
      <c r="G143" s="203">
        <v>0</v>
      </c>
      <c r="H143" s="203">
        <v>0</v>
      </c>
    </row>
    <row r="144" spans="1:8" x14ac:dyDescent="0.25">
      <c r="A144" s="181"/>
      <c r="B144" s="185" t="s">
        <v>361</v>
      </c>
      <c r="C144" s="203">
        <v>0</v>
      </c>
      <c r="D144" s="203">
        <v>0</v>
      </c>
      <c r="E144" s="203">
        <v>0</v>
      </c>
      <c r="F144" s="203">
        <v>0</v>
      </c>
      <c r="G144" s="203">
        <v>0</v>
      </c>
      <c r="H144" s="203">
        <v>0</v>
      </c>
    </row>
    <row r="145" spans="1:8" x14ac:dyDescent="0.25">
      <c r="A145" s="181"/>
      <c r="B145" s="185" t="s">
        <v>362</v>
      </c>
      <c r="C145" s="203">
        <v>0</v>
      </c>
      <c r="D145" s="203">
        <v>0</v>
      </c>
      <c r="E145" s="203">
        <v>0</v>
      </c>
      <c r="F145" s="203">
        <v>0</v>
      </c>
      <c r="G145" s="203">
        <v>0</v>
      </c>
      <c r="H145" s="203">
        <v>0</v>
      </c>
    </row>
    <row r="146" spans="1:8" x14ac:dyDescent="0.25">
      <c r="A146" s="406" t="s">
        <v>363</v>
      </c>
      <c r="B146" s="353"/>
      <c r="C146" s="203">
        <v>0</v>
      </c>
      <c r="D146" s="203">
        <v>0</v>
      </c>
      <c r="E146" s="203">
        <v>0</v>
      </c>
      <c r="F146" s="203">
        <v>0</v>
      </c>
      <c r="G146" s="203">
        <v>0</v>
      </c>
      <c r="H146" s="203">
        <v>0</v>
      </c>
    </row>
    <row r="147" spans="1:8" x14ac:dyDescent="0.25">
      <c r="A147" s="181"/>
      <c r="B147" s="185" t="s">
        <v>364</v>
      </c>
      <c r="C147" s="203">
        <v>0</v>
      </c>
      <c r="D147" s="203">
        <v>0</v>
      </c>
      <c r="E147" s="203">
        <v>0</v>
      </c>
      <c r="F147" s="203">
        <v>0</v>
      </c>
      <c r="G147" s="203">
        <v>0</v>
      </c>
      <c r="H147" s="203">
        <v>0</v>
      </c>
    </row>
    <row r="148" spans="1:8" x14ac:dyDescent="0.25">
      <c r="A148" s="181"/>
      <c r="B148" s="185" t="s">
        <v>365</v>
      </c>
      <c r="C148" s="203">
        <v>0</v>
      </c>
      <c r="D148" s="203">
        <v>0</v>
      </c>
      <c r="E148" s="203">
        <v>0</v>
      </c>
      <c r="F148" s="203">
        <v>0</v>
      </c>
      <c r="G148" s="203">
        <v>0</v>
      </c>
      <c r="H148" s="203">
        <v>0</v>
      </c>
    </row>
    <row r="149" spans="1:8" x14ac:dyDescent="0.25">
      <c r="A149" s="181"/>
      <c r="B149" s="185" t="s">
        <v>366</v>
      </c>
      <c r="C149" s="203">
        <v>0</v>
      </c>
      <c r="D149" s="203">
        <v>0</v>
      </c>
      <c r="E149" s="203">
        <v>0</v>
      </c>
      <c r="F149" s="203">
        <v>0</v>
      </c>
      <c r="G149" s="203">
        <v>0</v>
      </c>
      <c r="H149" s="203">
        <v>0</v>
      </c>
    </row>
    <row r="150" spans="1:8" x14ac:dyDescent="0.25">
      <c r="A150" s="406" t="s">
        <v>367</v>
      </c>
      <c r="B150" s="353"/>
      <c r="C150" s="203">
        <v>0</v>
      </c>
      <c r="D150" s="203">
        <v>0</v>
      </c>
      <c r="E150" s="203">
        <v>0</v>
      </c>
      <c r="F150" s="203">
        <v>0</v>
      </c>
      <c r="G150" s="203">
        <v>0</v>
      </c>
      <c r="H150" s="203">
        <v>0</v>
      </c>
    </row>
    <row r="151" spans="1:8" x14ac:dyDescent="0.25">
      <c r="A151" s="181"/>
      <c r="B151" s="185" t="s">
        <v>368</v>
      </c>
      <c r="C151" s="203">
        <v>0</v>
      </c>
      <c r="D151" s="203">
        <v>0</v>
      </c>
      <c r="E151" s="203">
        <v>0</v>
      </c>
      <c r="F151" s="203">
        <v>0</v>
      </c>
      <c r="G151" s="203">
        <v>0</v>
      </c>
      <c r="H151" s="203">
        <v>0</v>
      </c>
    </row>
    <row r="152" spans="1:8" x14ac:dyDescent="0.25">
      <c r="A152" s="181"/>
      <c r="B152" s="185" t="s">
        <v>369</v>
      </c>
      <c r="C152" s="203">
        <v>0</v>
      </c>
      <c r="D152" s="203">
        <v>0</v>
      </c>
      <c r="E152" s="203">
        <v>0</v>
      </c>
      <c r="F152" s="203">
        <v>0</v>
      </c>
      <c r="G152" s="203">
        <v>0</v>
      </c>
      <c r="H152" s="203">
        <v>0</v>
      </c>
    </row>
    <row r="153" spans="1:8" x14ac:dyDescent="0.25">
      <c r="A153" s="181"/>
      <c r="B153" s="185" t="s">
        <v>370</v>
      </c>
      <c r="C153" s="203">
        <v>0</v>
      </c>
      <c r="D153" s="203">
        <v>0</v>
      </c>
      <c r="E153" s="203">
        <v>0</v>
      </c>
      <c r="F153" s="203">
        <v>0</v>
      </c>
      <c r="G153" s="203">
        <v>0</v>
      </c>
      <c r="H153" s="203">
        <v>0</v>
      </c>
    </row>
    <row r="154" spans="1:8" x14ac:dyDescent="0.25">
      <c r="A154" s="181"/>
      <c r="B154" s="185" t="s">
        <v>371</v>
      </c>
      <c r="C154" s="203">
        <v>0</v>
      </c>
      <c r="D154" s="203">
        <v>0</v>
      </c>
      <c r="E154" s="203">
        <v>0</v>
      </c>
      <c r="F154" s="203">
        <v>0</v>
      </c>
      <c r="G154" s="203">
        <v>0</v>
      </c>
      <c r="H154" s="203">
        <v>0</v>
      </c>
    </row>
    <row r="155" spans="1:8" x14ac:dyDescent="0.25">
      <c r="A155" s="181"/>
      <c r="B155" s="185" t="s">
        <v>372</v>
      </c>
      <c r="C155" s="203">
        <v>0</v>
      </c>
      <c r="D155" s="203">
        <v>0</v>
      </c>
      <c r="E155" s="203">
        <v>0</v>
      </c>
      <c r="F155" s="203">
        <v>0</v>
      </c>
      <c r="G155" s="203">
        <v>0</v>
      </c>
      <c r="H155" s="203">
        <v>0</v>
      </c>
    </row>
    <row r="156" spans="1:8" x14ac:dyDescent="0.25">
      <c r="A156" s="181"/>
      <c r="B156" s="185" t="s">
        <v>373</v>
      </c>
      <c r="C156" s="203">
        <v>0</v>
      </c>
      <c r="D156" s="203">
        <v>0</v>
      </c>
      <c r="E156" s="203">
        <v>0</v>
      </c>
      <c r="F156" s="203">
        <v>0</v>
      </c>
      <c r="G156" s="203">
        <v>0</v>
      </c>
      <c r="H156" s="203">
        <v>0</v>
      </c>
    </row>
    <row r="157" spans="1:8" x14ac:dyDescent="0.25">
      <c r="A157" s="181"/>
      <c r="B157" s="185" t="s">
        <v>374</v>
      </c>
      <c r="C157" s="203">
        <v>0</v>
      </c>
      <c r="D157" s="203">
        <v>0</v>
      </c>
      <c r="E157" s="203">
        <v>0</v>
      </c>
      <c r="F157" s="203">
        <v>0</v>
      </c>
      <c r="G157" s="203">
        <v>0</v>
      </c>
      <c r="H157" s="203">
        <v>0</v>
      </c>
    </row>
    <row r="158" spans="1:8" x14ac:dyDescent="0.25">
      <c r="A158" s="181"/>
      <c r="B158" s="185"/>
      <c r="C158" s="203"/>
      <c r="D158" s="203"/>
      <c r="E158" s="203"/>
      <c r="F158" s="203"/>
      <c r="G158" s="203"/>
      <c r="H158" s="180"/>
    </row>
    <row r="159" spans="1:8" x14ac:dyDescent="0.25">
      <c r="A159" s="326" t="s">
        <v>376</v>
      </c>
      <c r="B159" s="327"/>
      <c r="C159" s="205">
        <f>+C81</f>
        <v>75000000</v>
      </c>
      <c r="D159" s="205">
        <f t="shared" ref="D159:H159" si="16">+D81</f>
        <v>0</v>
      </c>
      <c r="E159" s="205">
        <f t="shared" si="16"/>
        <v>75000000</v>
      </c>
      <c r="F159" s="205">
        <f t="shared" si="16"/>
        <v>24600374.169999994</v>
      </c>
      <c r="G159" s="205">
        <f t="shared" si="16"/>
        <v>21921145.389999997</v>
      </c>
      <c r="H159" s="205">
        <f t="shared" si="16"/>
        <v>50399625.830000006</v>
      </c>
    </row>
    <row r="160" spans="1:8" ht="15.75" thickBot="1" x14ac:dyDescent="0.3">
      <c r="A160" s="198"/>
      <c r="B160" s="199"/>
      <c r="C160" s="206"/>
      <c r="D160" s="196"/>
      <c r="E160" s="196"/>
      <c r="F160" s="196"/>
      <c r="G160" s="196"/>
      <c r="H160" s="196"/>
    </row>
    <row r="162" spans="1:8" x14ac:dyDescent="0.25">
      <c r="A162" s="335" t="s">
        <v>528</v>
      </c>
      <c r="B162" s="335"/>
      <c r="C162" s="335"/>
      <c r="D162" s="335"/>
      <c r="E162" s="335"/>
      <c r="F162" s="335"/>
      <c r="G162" s="335"/>
      <c r="H162" s="335"/>
    </row>
    <row r="163" spans="1:8" x14ac:dyDescent="0.25">
      <c r="A163" s="335"/>
      <c r="B163" s="335"/>
      <c r="C163" s="335"/>
      <c r="D163" s="335"/>
      <c r="E163" s="335"/>
      <c r="F163" s="335"/>
      <c r="G163" s="335"/>
      <c r="H163" s="335"/>
    </row>
    <row r="164" spans="1:8" x14ac:dyDescent="0.25">
      <c r="A164" s="112"/>
      <c r="B164" s="112"/>
      <c r="C164" s="112"/>
      <c r="D164" s="112"/>
      <c r="E164" s="112"/>
      <c r="F164" s="112"/>
      <c r="G164" s="112"/>
    </row>
    <row r="165" spans="1:8" x14ac:dyDescent="0.25">
      <c r="A165" s="112"/>
      <c r="B165" s="112"/>
      <c r="C165" s="112"/>
      <c r="D165" s="112"/>
      <c r="E165" s="112"/>
      <c r="F165" s="112"/>
      <c r="G165" s="112"/>
    </row>
    <row r="166" spans="1:8" x14ac:dyDescent="0.25">
      <c r="A166" s="85"/>
      <c r="B166" s="86"/>
      <c r="C166" s="87"/>
      <c r="D166" s="87"/>
      <c r="E166" s="129"/>
      <c r="F166" s="89"/>
      <c r="G166" s="86"/>
    </row>
    <row r="167" spans="1:8" x14ac:dyDescent="0.25">
      <c r="A167" s="36"/>
      <c r="B167" s="336"/>
      <c r="C167" s="336"/>
      <c r="D167" s="38"/>
      <c r="E167" s="51"/>
      <c r="F167" s="51"/>
      <c r="G167" s="51"/>
    </row>
    <row r="168" spans="1:8" x14ac:dyDescent="0.25">
      <c r="A168" s="130"/>
      <c r="B168" s="337" t="s">
        <v>628</v>
      </c>
      <c r="C168" s="337"/>
      <c r="D168" s="38"/>
      <c r="E168" s="393" t="s">
        <v>619</v>
      </c>
      <c r="F168" s="393"/>
      <c r="G168" s="393"/>
    </row>
    <row r="169" spans="1:8" x14ac:dyDescent="0.25">
      <c r="A169" s="131"/>
      <c r="B169" s="328" t="s">
        <v>620</v>
      </c>
      <c r="C169" s="328"/>
      <c r="D169" s="132"/>
      <c r="E169" s="394" t="s">
        <v>627</v>
      </c>
      <c r="F169" s="394"/>
      <c r="G169" s="394"/>
      <c r="H169" s="77"/>
    </row>
    <row r="170" spans="1:8" x14ac:dyDescent="0.25">
      <c r="A170" s="77"/>
      <c r="B170" s="60"/>
      <c r="C170" s="77"/>
      <c r="D170" s="46"/>
      <c r="E170" s="337"/>
      <c r="F170" s="337"/>
      <c r="G170" s="337"/>
      <c r="H170" s="77"/>
    </row>
    <row r="171" spans="1:8" ht="15" customHeight="1" x14ac:dyDescent="0.25">
      <c r="A171" s="77"/>
      <c r="B171" s="59"/>
      <c r="C171" s="77"/>
      <c r="D171" s="48"/>
      <c r="E171" s="328"/>
      <c r="F171" s="328"/>
      <c r="G171" s="328"/>
      <c r="H171" s="77"/>
    </row>
    <row r="172" spans="1:8" x14ac:dyDescent="0.25">
      <c r="A172" s="77"/>
      <c r="B172" s="77"/>
      <c r="C172" s="77"/>
      <c r="D172" s="77"/>
      <c r="E172" s="77"/>
      <c r="F172" s="77"/>
      <c r="G172" s="77"/>
      <c r="H172" s="77"/>
    </row>
  </sheetData>
  <mergeCells count="30">
    <mergeCell ref="B3:G3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3:B123"/>
    <mergeCell ref="A84:B84"/>
    <mergeCell ref="A83:B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&amp;C&amp;P de 5</oddFooter>
  </headerFooter>
  <rowBreaks count="4" manualBreakCount="4">
    <brk id="40" max="16383" man="1"/>
    <brk id="72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J21" sqref="J21"/>
    </sheetView>
  </sheetViews>
  <sheetFormatPr baseColWidth="10" defaultRowHeight="15" x14ac:dyDescent="0.25"/>
  <cols>
    <col min="1" max="1" width="20.5703125" bestFit="1" customWidth="1"/>
  </cols>
  <sheetData>
    <row r="1" spans="1:7" x14ac:dyDescent="0.25">
      <c r="A1" s="420" t="s">
        <v>120</v>
      </c>
      <c r="B1" s="421"/>
      <c r="C1" s="421"/>
      <c r="D1" s="421"/>
      <c r="E1" s="421"/>
      <c r="F1" s="421"/>
      <c r="G1" s="422"/>
    </row>
    <row r="2" spans="1:7" x14ac:dyDescent="0.25">
      <c r="A2" s="305" t="s">
        <v>296</v>
      </c>
      <c r="B2" s="306"/>
      <c r="C2" s="306"/>
      <c r="D2" s="306"/>
      <c r="E2" s="306"/>
      <c r="F2" s="306"/>
      <c r="G2" s="307"/>
    </row>
    <row r="3" spans="1:7" x14ac:dyDescent="0.25">
      <c r="A3" s="305" t="s">
        <v>632</v>
      </c>
      <c r="B3" s="306"/>
      <c r="C3" s="306"/>
      <c r="D3" s="306"/>
      <c r="E3" s="306"/>
      <c r="F3" s="306"/>
      <c r="G3" s="307"/>
    </row>
    <row r="4" spans="1:7" x14ac:dyDescent="0.25">
      <c r="A4" s="305" t="str">
        <f>+Hoja1!A3</f>
        <v>del 01 de enero al 31 de marzo de 2018</v>
      </c>
      <c r="B4" s="306"/>
      <c r="C4" s="306"/>
      <c r="D4" s="306"/>
      <c r="E4" s="306"/>
      <c r="F4" s="306"/>
      <c r="G4" s="307"/>
    </row>
    <row r="5" spans="1:7" ht="15.75" thickBot="1" x14ac:dyDescent="0.3">
      <c r="A5" s="308" t="s">
        <v>1</v>
      </c>
      <c r="B5" s="309"/>
      <c r="C5" s="309"/>
      <c r="D5" s="309"/>
      <c r="E5" s="309"/>
      <c r="F5" s="309"/>
      <c r="G5" s="310"/>
    </row>
    <row r="6" spans="1:7" ht="15.75" thickBot="1" x14ac:dyDescent="0.3">
      <c r="A6" s="375" t="s">
        <v>2</v>
      </c>
      <c r="B6" s="423" t="s">
        <v>297</v>
      </c>
      <c r="C6" s="424"/>
      <c r="D6" s="424"/>
      <c r="E6" s="424"/>
      <c r="F6" s="425"/>
      <c r="G6" s="375" t="s">
        <v>298</v>
      </c>
    </row>
    <row r="7" spans="1:7" ht="48.75" thickBot="1" x14ac:dyDescent="0.3">
      <c r="A7" s="330"/>
      <c r="B7" s="263" t="s">
        <v>185</v>
      </c>
      <c r="C7" s="263" t="s">
        <v>229</v>
      </c>
      <c r="D7" s="263" t="s">
        <v>230</v>
      </c>
      <c r="E7" s="263" t="s">
        <v>186</v>
      </c>
      <c r="F7" s="263" t="s">
        <v>203</v>
      </c>
      <c r="G7" s="329"/>
    </row>
    <row r="8" spans="1:7" ht="16.5" customHeight="1" x14ac:dyDescent="0.25">
      <c r="A8" s="222" t="s">
        <v>377</v>
      </c>
      <c r="B8" s="426">
        <f t="shared" ref="B8:G8" si="0">SUM(B10:B22)</f>
        <v>75000000</v>
      </c>
      <c r="C8" s="426">
        <f t="shared" si="0"/>
        <v>0</v>
      </c>
      <c r="D8" s="426">
        <f t="shared" si="0"/>
        <v>75000000</v>
      </c>
      <c r="E8" s="426">
        <f t="shared" si="0"/>
        <v>24600374.170000002</v>
      </c>
      <c r="F8" s="426">
        <f t="shared" si="0"/>
        <v>21921145.75</v>
      </c>
      <c r="G8" s="426">
        <f t="shared" si="0"/>
        <v>50399625.829999998</v>
      </c>
    </row>
    <row r="9" spans="1:7" x14ac:dyDescent="0.25">
      <c r="A9" s="222" t="s">
        <v>378</v>
      </c>
      <c r="B9" s="427"/>
      <c r="C9" s="427"/>
      <c r="D9" s="427"/>
      <c r="E9" s="427"/>
      <c r="F9" s="427"/>
      <c r="G9" s="427"/>
    </row>
    <row r="10" spans="1:7" x14ac:dyDescent="0.25">
      <c r="A10" s="221" t="s">
        <v>606</v>
      </c>
      <c r="B10" s="250">
        <v>0</v>
      </c>
      <c r="C10" s="250">
        <v>0</v>
      </c>
      <c r="D10" s="250">
        <v>0</v>
      </c>
      <c r="E10" s="250">
        <v>0</v>
      </c>
      <c r="F10" s="250">
        <v>0</v>
      </c>
      <c r="G10" s="250">
        <f>+D10-E10</f>
        <v>0</v>
      </c>
    </row>
    <row r="11" spans="1:7" ht="36" x14ac:dyDescent="0.25">
      <c r="A11" s="221" t="s">
        <v>607</v>
      </c>
      <c r="B11" s="250">
        <v>75000000</v>
      </c>
      <c r="C11" s="250">
        <v>0</v>
      </c>
      <c r="D11" s="250">
        <f>+B11+C11</f>
        <v>75000000</v>
      </c>
      <c r="E11" s="250">
        <v>24600374.170000002</v>
      </c>
      <c r="F11" s="250">
        <v>21921145.75</v>
      </c>
      <c r="G11" s="250">
        <f t="shared" ref="G11:G22" si="1">+D11-E11</f>
        <v>50399625.829999998</v>
      </c>
    </row>
    <row r="12" spans="1:7" x14ac:dyDescent="0.25">
      <c r="A12" s="221" t="s">
        <v>608</v>
      </c>
      <c r="B12" s="250">
        <v>0</v>
      </c>
      <c r="C12" s="250">
        <v>0</v>
      </c>
      <c r="D12" s="250">
        <f>+B12+C12</f>
        <v>0</v>
      </c>
      <c r="E12" s="250">
        <v>0</v>
      </c>
      <c r="F12" s="250">
        <v>0</v>
      </c>
      <c r="G12" s="250">
        <f t="shared" si="1"/>
        <v>0</v>
      </c>
    </row>
    <row r="13" spans="1:7" x14ac:dyDescent="0.25">
      <c r="A13" s="221" t="s">
        <v>609</v>
      </c>
      <c r="B13" s="250">
        <v>0</v>
      </c>
      <c r="C13" s="250">
        <v>0</v>
      </c>
      <c r="D13" s="250">
        <f t="shared" ref="D13:E22" si="2">+C13</f>
        <v>0</v>
      </c>
      <c r="E13" s="250">
        <v>0</v>
      </c>
      <c r="F13" s="250">
        <v>0</v>
      </c>
      <c r="G13" s="250">
        <f t="shared" si="1"/>
        <v>0</v>
      </c>
    </row>
    <row r="14" spans="1:7" x14ac:dyDescent="0.25">
      <c r="A14" s="221" t="s">
        <v>610</v>
      </c>
      <c r="B14" s="250">
        <v>0</v>
      </c>
      <c r="C14" s="250">
        <v>0</v>
      </c>
      <c r="D14" s="250">
        <f t="shared" si="2"/>
        <v>0</v>
      </c>
      <c r="E14" s="250">
        <v>0</v>
      </c>
      <c r="F14" s="250">
        <v>0</v>
      </c>
      <c r="G14" s="250">
        <f t="shared" si="1"/>
        <v>0</v>
      </c>
    </row>
    <row r="15" spans="1:7" x14ac:dyDescent="0.25">
      <c r="A15" s="221" t="s">
        <v>611</v>
      </c>
      <c r="B15" s="250">
        <v>0</v>
      </c>
      <c r="C15" s="250">
        <v>0</v>
      </c>
      <c r="D15" s="250">
        <f t="shared" si="2"/>
        <v>0</v>
      </c>
      <c r="E15" s="250">
        <f>+D15</f>
        <v>0</v>
      </c>
      <c r="F15" s="250">
        <v>0</v>
      </c>
      <c r="G15" s="250">
        <f t="shared" si="1"/>
        <v>0</v>
      </c>
    </row>
    <row r="16" spans="1:7" x14ac:dyDescent="0.25">
      <c r="A16" s="221" t="s">
        <v>612</v>
      </c>
      <c r="B16" s="250">
        <v>0</v>
      </c>
      <c r="C16" s="250">
        <v>0</v>
      </c>
      <c r="D16" s="250">
        <f t="shared" si="2"/>
        <v>0</v>
      </c>
      <c r="E16" s="250">
        <f>+D16</f>
        <v>0</v>
      </c>
      <c r="F16" s="250">
        <v>0</v>
      </c>
      <c r="G16" s="250">
        <f t="shared" si="1"/>
        <v>0</v>
      </c>
    </row>
    <row r="17" spans="1:8" x14ac:dyDescent="0.25">
      <c r="A17" s="221" t="s">
        <v>613</v>
      </c>
      <c r="B17" s="250">
        <v>0</v>
      </c>
      <c r="C17" s="250">
        <v>0</v>
      </c>
      <c r="D17" s="250">
        <f t="shared" si="2"/>
        <v>0</v>
      </c>
      <c r="E17" s="250">
        <f>+D17</f>
        <v>0</v>
      </c>
      <c r="F17" s="250">
        <v>0</v>
      </c>
      <c r="G17" s="250">
        <f t="shared" si="1"/>
        <v>0</v>
      </c>
    </row>
    <row r="18" spans="1:8" x14ac:dyDescent="0.25">
      <c r="A18" s="221" t="s">
        <v>614</v>
      </c>
      <c r="B18" s="250">
        <v>0</v>
      </c>
      <c r="C18" s="250">
        <v>0</v>
      </c>
      <c r="D18" s="250">
        <f t="shared" si="2"/>
        <v>0</v>
      </c>
      <c r="E18" s="250">
        <f>+D18</f>
        <v>0</v>
      </c>
      <c r="F18" s="250">
        <v>0</v>
      </c>
      <c r="G18" s="250">
        <f t="shared" si="1"/>
        <v>0</v>
      </c>
    </row>
    <row r="19" spans="1:8" x14ac:dyDescent="0.25">
      <c r="A19" s="221" t="s">
        <v>615</v>
      </c>
      <c r="B19" s="250">
        <v>0</v>
      </c>
      <c r="C19" s="250">
        <v>0</v>
      </c>
      <c r="D19" s="250">
        <f t="shared" si="2"/>
        <v>0</v>
      </c>
      <c r="E19" s="250">
        <f t="shared" si="2"/>
        <v>0</v>
      </c>
      <c r="F19" s="250">
        <v>0</v>
      </c>
      <c r="G19" s="250">
        <f t="shared" si="1"/>
        <v>0</v>
      </c>
    </row>
    <row r="20" spans="1:8" x14ac:dyDescent="0.25">
      <c r="A20" s="221" t="s">
        <v>616</v>
      </c>
      <c r="B20" s="250">
        <v>0</v>
      </c>
      <c r="C20" s="250">
        <v>0</v>
      </c>
      <c r="D20" s="250">
        <f t="shared" si="2"/>
        <v>0</v>
      </c>
      <c r="E20" s="250">
        <f t="shared" si="2"/>
        <v>0</v>
      </c>
      <c r="F20" s="250">
        <v>0</v>
      </c>
      <c r="G20" s="250">
        <f t="shared" si="1"/>
        <v>0</v>
      </c>
    </row>
    <row r="21" spans="1:8" x14ac:dyDescent="0.25">
      <c r="A21" s="221" t="s">
        <v>617</v>
      </c>
      <c r="B21" s="250">
        <v>0</v>
      </c>
      <c r="C21" s="250">
        <v>0</v>
      </c>
      <c r="D21" s="250">
        <f t="shared" si="2"/>
        <v>0</v>
      </c>
      <c r="E21" s="250">
        <f t="shared" si="2"/>
        <v>0</v>
      </c>
      <c r="F21" s="250">
        <v>0</v>
      </c>
      <c r="G21" s="250">
        <f t="shared" si="1"/>
        <v>0</v>
      </c>
    </row>
    <row r="22" spans="1:8" x14ac:dyDescent="0.25">
      <c r="A22" s="221" t="s">
        <v>618</v>
      </c>
      <c r="B22" s="250">
        <v>0</v>
      </c>
      <c r="C22" s="250">
        <v>0</v>
      </c>
      <c r="D22" s="250">
        <f t="shared" si="2"/>
        <v>0</v>
      </c>
      <c r="E22" s="250">
        <f t="shared" si="2"/>
        <v>0</v>
      </c>
      <c r="F22" s="250">
        <v>0</v>
      </c>
      <c r="G22" s="250">
        <f t="shared" si="1"/>
        <v>0</v>
      </c>
    </row>
    <row r="23" spans="1:8" x14ac:dyDescent="0.25">
      <c r="A23" s="236"/>
      <c r="B23" s="250"/>
      <c r="C23" s="250"/>
      <c r="D23" s="250"/>
      <c r="E23" s="250"/>
      <c r="F23" s="250"/>
      <c r="G23" s="250"/>
    </row>
    <row r="24" spans="1:8" ht="16.5" customHeight="1" x14ac:dyDescent="0.25">
      <c r="A24" s="235" t="s">
        <v>379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</row>
    <row r="25" spans="1:8" x14ac:dyDescent="0.25">
      <c r="A25" s="238"/>
      <c r="B25" s="251"/>
      <c r="C25" s="251"/>
      <c r="D25" s="251"/>
      <c r="E25" s="251"/>
      <c r="F25" s="251"/>
      <c r="G25" s="251"/>
    </row>
    <row r="26" spans="1:8" ht="24" x14ac:dyDescent="0.25">
      <c r="A26" s="237" t="s">
        <v>376</v>
      </c>
      <c r="B26" s="218">
        <f>+B8</f>
        <v>75000000</v>
      </c>
      <c r="C26" s="218">
        <f t="shared" ref="C26:G26" si="3">+C8</f>
        <v>0</v>
      </c>
      <c r="D26" s="218">
        <f t="shared" si="3"/>
        <v>75000000</v>
      </c>
      <c r="E26" s="218">
        <f t="shared" si="3"/>
        <v>24600374.170000002</v>
      </c>
      <c r="F26" s="218">
        <f t="shared" si="3"/>
        <v>21921145.75</v>
      </c>
      <c r="G26" s="218">
        <f t="shared" si="3"/>
        <v>50399625.829999998</v>
      </c>
    </row>
    <row r="27" spans="1:8" ht="15.75" thickBot="1" x14ac:dyDescent="0.3">
      <c r="A27" s="249"/>
      <c r="B27" s="252"/>
      <c r="C27" s="252"/>
      <c r="D27" s="252"/>
      <c r="E27" s="252"/>
      <c r="F27" s="252"/>
      <c r="G27" s="252"/>
    </row>
    <row r="28" spans="1:8" x14ac:dyDescent="0.25">
      <c r="A28" s="428" t="s">
        <v>528</v>
      </c>
      <c r="B28" s="428"/>
      <c r="C28" s="428"/>
      <c r="D28" s="428"/>
      <c r="E28" s="428"/>
      <c r="F28" s="428"/>
      <c r="G28" s="428"/>
      <c r="H28" s="77"/>
    </row>
    <row r="29" spans="1:8" ht="15" customHeight="1" x14ac:dyDescent="0.25">
      <c r="A29" s="335"/>
      <c r="B29" s="335"/>
      <c r="C29" s="335"/>
      <c r="D29" s="335"/>
      <c r="E29" s="335"/>
      <c r="F29" s="335"/>
      <c r="G29" s="335"/>
      <c r="H29" s="197"/>
    </row>
    <row r="30" spans="1:8" x14ac:dyDescent="0.25">
      <c r="A30" s="197"/>
      <c r="B30" s="197"/>
      <c r="C30" s="197"/>
      <c r="D30" s="197"/>
      <c r="E30" s="197"/>
      <c r="F30" s="197"/>
      <c r="G30" s="197"/>
      <c r="H30" s="197"/>
    </row>
    <row r="31" spans="1:8" x14ac:dyDescent="0.25">
      <c r="A31" s="112"/>
      <c r="B31" s="112"/>
      <c r="C31" s="112"/>
      <c r="D31" s="112"/>
      <c r="E31" s="112"/>
      <c r="F31" s="112"/>
      <c r="G31" s="112"/>
    </row>
    <row r="32" spans="1:8" x14ac:dyDescent="0.25">
      <c r="A32" s="112"/>
      <c r="B32" s="112"/>
      <c r="C32" s="112"/>
      <c r="D32" s="112"/>
      <c r="E32" s="112"/>
      <c r="F32" s="112"/>
      <c r="G32" s="112"/>
    </row>
    <row r="33" spans="1:8" x14ac:dyDescent="0.25">
      <c r="A33" s="85"/>
      <c r="B33" s="86"/>
      <c r="C33" s="87"/>
      <c r="D33" s="87"/>
      <c r="E33" s="129"/>
      <c r="F33" s="89"/>
      <c r="G33" s="86"/>
    </row>
    <row r="34" spans="1:8" x14ac:dyDescent="0.25">
      <c r="A34" s="36"/>
      <c r="B34" s="336"/>
      <c r="C34" s="336"/>
      <c r="D34" s="38"/>
      <c r="E34" s="51"/>
      <c r="F34" s="51"/>
      <c r="G34" s="51"/>
    </row>
    <row r="35" spans="1:8" x14ac:dyDescent="0.25">
      <c r="A35" s="130"/>
      <c r="B35" s="46" t="s">
        <v>628</v>
      </c>
      <c r="C35" s="46"/>
      <c r="D35" s="38"/>
      <c r="E35" s="393" t="s">
        <v>619</v>
      </c>
      <c r="F35" s="393"/>
      <c r="G35" s="393"/>
    </row>
    <row r="36" spans="1:8" x14ac:dyDescent="0.25">
      <c r="A36" s="131"/>
      <c r="B36" s="328" t="s">
        <v>620</v>
      </c>
      <c r="C36" s="328"/>
      <c r="D36" s="132"/>
      <c r="E36" s="394" t="s">
        <v>627</v>
      </c>
      <c r="F36" s="394"/>
      <c r="G36" s="394"/>
      <c r="H36" s="77"/>
    </row>
    <row r="37" spans="1:8" x14ac:dyDescent="0.25">
      <c r="A37" s="77"/>
      <c r="B37" s="79"/>
      <c r="C37" s="77"/>
      <c r="D37" s="46"/>
      <c r="E37" s="337"/>
      <c r="F37" s="337"/>
      <c r="G37" s="337"/>
      <c r="H37" s="77"/>
    </row>
    <row r="38" spans="1:8" x14ac:dyDescent="0.25">
      <c r="A38" s="77"/>
      <c r="B38" s="80"/>
      <c r="C38" s="77"/>
      <c r="D38" s="48"/>
      <c r="E38" s="328"/>
      <c r="F38" s="328"/>
      <c r="G38" s="328"/>
      <c r="H38" s="77"/>
    </row>
    <row r="39" spans="1:8" x14ac:dyDescent="0.25">
      <c r="A39" s="77"/>
      <c r="B39" s="77"/>
      <c r="C39" s="77"/>
      <c r="D39" s="77"/>
      <c r="E39" s="77"/>
      <c r="F39" s="77"/>
      <c r="G39" s="77"/>
      <c r="H39" s="77"/>
    </row>
    <row r="40" spans="1:8" x14ac:dyDescent="0.25">
      <c r="A40" s="77"/>
      <c r="B40" s="77"/>
      <c r="C40" s="77"/>
      <c r="D40" s="77"/>
      <c r="E40" s="77"/>
      <c r="F40" s="77"/>
      <c r="G40" s="77"/>
    </row>
  </sheetData>
  <mergeCells count="21"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activeCell="J17" sqref="J17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302" t="s">
        <v>120</v>
      </c>
      <c r="B1" s="303"/>
      <c r="C1" s="303"/>
      <c r="D1" s="303"/>
      <c r="E1" s="303"/>
      <c r="F1" s="303"/>
      <c r="G1" s="303"/>
      <c r="H1" s="429"/>
    </row>
    <row r="2" spans="1:8" x14ac:dyDescent="0.25">
      <c r="A2" s="376" t="s">
        <v>296</v>
      </c>
      <c r="B2" s="377"/>
      <c r="C2" s="377"/>
      <c r="D2" s="377"/>
      <c r="E2" s="377"/>
      <c r="F2" s="377"/>
      <c r="G2" s="377"/>
      <c r="H2" s="430"/>
    </row>
    <row r="3" spans="1:8" x14ac:dyDescent="0.25">
      <c r="A3" s="376" t="s">
        <v>633</v>
      </c>
      <c r="B3" s="377"/>
      <c r="C3" s="377"/>
      <c r="D3" s="377"/>
      <c r="E3" s="377"/>
      <c r="F3" s="377"/>
      <c r="G3" s="377"/>
      <c r="H3" s="430"/>
    </row>
    <row r="4" spans="1:8" x14ac:dyDescent="0.25">
      <c r="A4" s="376" t="str">
        <f>+Hoja1!A3</f>
        <v>del 01 de enero al 31 de marzo de 2018</v>
      </c>
      <c r="B4" s="377"/>
      <c r="C4" s="377"/>
      <c r="D4" s="377"/>
      <c r="E4" s="377"/>
      <c r="F4" s="377"/>
      <c r="G4" s="377"/>
      <c r="H4" s="430"/>
    </row>
    <row r="5" spans="1:8" ht="15.75" thickBot="1" x14ac:dyDescent="0.3">
      <c r="A5" s="379" t="s">
        <v>1</v>
      </c>
      <c r="B5" s="380"/>
      <c r="C5" s="380"/>
      <c r="D5" s="380"/>
      <c r="E5" s="380"/>
      <c r="F5" s="380"/>
      <c r="G5" s="380"/>
      <c r="H5" s="431"/>
    </row>
    <row r="6" spans="1:8" ht="15.75" thickBot="1" x14ac:dyDescent="0.3">
      <c r="A6" s="302" t="s">
        <v>2</v>
      </c>
      <c r="B6" s="304"/>
      <c r="C6" s="423" t="s">
        <v>297</v>
      </c>
      <c r="D6" s="424"/>
      <c r="E6" s="424"/>
      <c r="F6" s="424"/>
      <c r="G6" s="425"/>
      <c r="H6" s="375" t="s">
        <v>298</v>
      </c>
    </row>
    <row r="7" spans="1:8" ht="48.75" thickBot="1" x14ac:dyDescent="0.3">
      <c r="A7" s="379"/>
      <c r="B7" s="381"/>
      <c r="C7" s="241" t="s">
        <v>185</v>
      </c>
      <c r="D7" s="241" t="s">
        <v>299</v>
      </c>
      <c r="E7" s="241" t="s">
        <v>300</v>
      </c>
      <c r="F7" s="241" t="s">
        <v>186</v>
      </c>
      <c r="G7" s="241" t="s">
        <v>203</v>
      </c>
      <c r="H7" s="330"/>
    </row>
    <row r="8" spans="1:8" x14ac:dyDescent="0.25">
      <c r="A8" s="333"/>
      <c r="B8" s="434"/>
      <c r="C8" s="232"/>
      <c r="D8" s="232"/>
      <c r="E8" s="232"/>
      <c r="F8" s="232"/>
      <c r="G8" s="232"/>
      <c r="H8" s="232"/>
    </row>
    <row r="9" spans="1:8" x14ac:dyDescent="0.25">
      <c r="A9" s="288" t="s">
        <v>380</v>
      </c>
      <c r="B9" s="397"/>
      <c r="C9" s="209">
        <f>+C10</f>
        <v>55224135</v>
      </c>
      <c r="D9" s="209">
        <f t="shared" ref="D9:H9" si="0">+D10</f>
        <v>0</v>
      </c>
      <c r="E9" s="209">
        <f t="shared" si="0"/>
        <v>55224135</v>
      </c>
      <c r="F9" s="209">
        <f t="shared" si="0"/>
        <v>24600374.170000002</v>
      </c>
      <c r="G9" s="209">
        <f t="shared" si="0"/>
        <v>21921145.75</v>
      </c>
      <c r="H9" s="209">
        <f t="shared" si="0"/>
        <v>30623760.829999998</v>
      </c>
    </row>
    <row r="10" spans="1:8" x14ac:dyDescent="0.25">
      <c r="A10" s="326" t="s">
        <v>381</v>
      </c>
      <c r="B10" s="327"/>
      <c r="C10" s="194">
        <v>55224135</v>
      </c>
      <c r="D10" s="194">
        <f>+D13</f>
        <v>0</v>
      </c>
      <c r="E10" s="194">
        <f>+C10+D10</f>
        <v>55224135</v>
      </c>
      <c r="F10" s="194">
        <f>+F13</f>
        <v>24600374.170000002</v>
      </c>
      <c r="G10" s="194">
        <f>+G13</f>
        <v>21921145.75</v>
      </c>
      <c r="H10" s="194">
        <f>+E10-F10</f>
        <v>30623760.829999998</v>
      </c>
    </row>
    <row r="11" spans="1:8" x14ac:dyDescent="0.25">
      <c r="A11" s="226"/>
      <c r="B11" s="225" t="s">
        <v>382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  <c r="H11" s="180">
        <v>0</v>
      </c>
    </row>
    <row r="12" spans="1:8" x14ac:dyDescent="0.25">
      <c r="A12" s="226"/>
      <c r="B12" s="225" t="s">
        <v>383</v>
      </c>
      <c r="C12" s="180">
        <v>0</v>
      </c>
      <c r="D12" s="180">
        <v>0</v>
      </c>
      <c r="E12" s="180">
        <v>0</v>
      </c>
      <c r="F12" s="180">
        <v>0</v>
      </c>
      <c r="G12" s="180">
        <v>0</v>
      </c>
      <c r="H12" s="180">
        <v>0</v>
      </c>
    </row>
    <row r="13" spans="1:8" x14ac:dyDescent="0.25">
      <c r="A13" s="226"/>
      <c r="B13" s="225" t="s">
        <v>384</v>
      </c>
      <c r="C13" s="157">
        <v>75000000</v>
      </c>
      <c r="D13" s="157">
        <v>0</v>
      </c>
      <c r="E13" s="157">
        <v>75000000</v>
      </c>
      <c r="F13" s="157">
        <v>24600374.170000002</v>
      </c>
      <c r="G13" s="157">
        <v>21921145.75</v>
      </c>
      <c r="H13" s="157">
        <v>50399625.829999998</v>
      </c>
    </row>
    <row r="14" spans="1:8" x14ac:dyDescent="0.25">
      <c r="A14" s="226"/>
      <c r="B14" s="225" t="s">
        <v>385</v>
      </c>
      <c r="C14" s="180">
        <v>0</v>
      </c>
      <c r="D14" s="180">
        <v>0</v>
      </c>
      <c r="E14" s="180">
        <v>0</v>
      </c>
      <c r="F14" s="180">
        <v>0</v>
      </c>
      <c r="G14" s="180">
        <v>0</v>
      </c>
      <c r="H14" s="180">
        <v>0</v>
      </c>
    </row>
    <row r="15" spans="1:8" x14ac:dyDescent="0.25">
      <c r="A15" s="226"/>
      <c r="B15" s="225" t="s">
        <v>386</v>
      </c>
      <c r="C15" s="180">
        <v>0</v>
      </c>
      <c r="D15" s="180">
        <v>0</v>
      </c>
      <c r="E15" s="180">
        <v>0</v>
      </c>
      <c r="F15" s="180">
        <v>0</v>
      </c>
      <c r="G15" s="180">
        <v>0</v>
      </c>
      <c r="H15" s="180">
        <v>0</v>
      </c>
    </row>
    <row r="16" spans="1:8" x14ac:dyDescent="0.25">
      <c r="A16" s="226"/>
      <c r="B16" s="225" t="s">
        <v>387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  <c r="H16" s="180">
        <v>0</v>
      </c>
    </row>
    <row r="17" spans="1:8" x14ac:dyDescent="0.25">
      <c r="A17" s="226"/>
      <c r="B17" s="225" t="s">
        <v>388</v>
      </c>
      <c r="C17" s="180">
        <v>0</v>
      </c>
      <c r="D17" s="180">
        <v>0</v>
      </c>
      <c r="E17" s="180">
        <v>0</v>
      </c>
      <c r="F17" s="180">
        <v>0</v>
      </c>
      <c r="G17" s="180">
        <v>0</v>
      </c>
      <c r="H17" s="180">
        <v>0</v>
      </c>
    </row>
    <row r="18" spans="1:8" x14ac:dyDescent="0.25">
      <c r="A18" s="226"/>
      <c r="B18" s="225" t="s">
        <v>389</v>
      </c>
      <c r="C18" s="180">
        <v>0</v>
      </c>
      <c r="D18" s="180">
        <v>0</v>
      </c>
      <c r="E18" s="180">
        <v>0</v>
      </c>
      <c r="F18" s="180">
        <v>0</v>
      </c>
      <c r="G18" s="180">
        <v>0</v>
      </c>
      <c r="H18" s="180">
        <v>0</v>
      </c>
    </row>
    <row r="19" spans="1:8" x14ac:dyDescent="0.25">
      <c r="A19" s="210"/>
      <c r="B19" s="211"/>
      <c r="C19" s="212"/>
      <c r="D19" s="212"/>
      <c r="E19" s="212"/>
      <c r="F19" s="212"/>
      <c r="G19" s="212"/>
      <c r="H19" s="212"/>
    </row>
    <row r="20" spans="1:8" x14ac:dyDescent="0.25">
      <c r="A20" s="326" t="s">
        <v>390</v>
      </c>
      <c r="B20" s="327"/>
      <c r="C20" s="212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</row>
    <row r="21" spans="1:8" x14ac:dyDescent="0.25">
      <c r="A21" s="226"/>
      <c r="B21" s="225" t="s">
        <v>391</v>
      </c>
      <c r="C21" s="180">
        <v>0</v>
      </c>
      <c r="D21" s="180">
        <v>0</v>
      </c>
      <c r="E21" s="180">
        <v>0</v>
      </c>
      <c r="F21" s="180">
        <v>0</v>
      </c>
      <c r="G21" s="180">
        <v>0</v>
      </c>
      <c r="H21" s="180">
        <v>0</v>
      </c>
    </row>
    <row r="22" spans="1:8" x14ac:dyDescent="0.25">
      <c r="A22" s="226"/>
      <c r="B22" s="225" t="s">
        <v>392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  <c r="H22" s="180">
        <v>0</v>
      </c>
    </row>
    <row r="23" spans="1:8" x14ac:dyDescent="0.25">
      <c r="A23" s="226"/>
      <c r="B23" s="225" t="s">
        <v>393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0">
        <v>0</v>
      </c>
    </row>
    <row r="24" spans="1:8" x14ac:dyDescent="0.25">
      <c r="A24" s="226"/>
      <c r="B24" s="225" t="s">
        <v>394</v>
      </c>
      <c r="C24" s="180">
        <v>0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</row>
    <row r="25" spans="1:8" x14ac:dyDescent="0.25">
      <c r="A25" s="226"/>
      <c r="B25" s="225" t="s">
        <v>395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  <c r="H25" s="180">
        <v>0</v>
      </c>
    </row>
    <row r="26" spans="1:8" x14ac:dyDescent="0.25">
      <c r="A26" s="226"/>
      <c r="B26" s="225" t="s">
        <v>396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</row>
    <row r="27" spans="1:8" x14ac:dyDescent="0.25">
      <c r="A27" s="226"/>
      <c r="B27" s="225" t="s">
        <v>397</v>
      </c>
      <c r="C27" s="180">
        <v>0</v>
      </c>
      <c r="D27" s="180">
        <v>0</v>
      </c>
      <c r="E27" s="180">
        <v>0</v>
      </c>
      <c r="F27" s="180">
        <v>0</v>
      </c>
      <c r="G27" s="180">
        <v>0</v>
      </c>
      <c r="H27" s="180">
        <v>0</v>
      </c>
    </row>
    <row r="28" spans="1:8" x14ac:dyDescent="0.25">
      <c r="A28" s="210"/>
      <c r="B28" s="211"/>
      <c r="C28" s="212"/>
      <c r="D28" s="212"/>
      <c r="E28" s="212"/>
      <c r="F28" s="212"/>
      <c r="G28" s="212"/>
      <c r="H28" s="212"/>
    </row>
    <row r="29" spans="1:8" x14ac:dyDescent="0.25">
      <c r="A29" s="326" t="s">
        <v>398</v>
      </c>
      <c r="B29" s="327"/>
      <c r="C29" s="212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</row>
    <row r="30" spans="1:8" x14ac:dyDescent="0.25">
      <c r="A30" s="226"/>
      <c r="B30" s="225" t="s">
        <v>399</v>
      </c>
      <c r="C30" s="180">
        <v>0</v>
      </c>
      <c r="D30" s="180">
        <v>0</v>
      </c>
      <c r="E30" s="180">
        <v>0</v>
      </c>
      <c r="F30" s="180">
        <v>0</v>
      </c>
      <c r="G30" s="180">
        <v>0</v>
      </c>
      <c r="H30" s="180">
        <v>0</v>
      </c>
    </row>
    <row r="31" spans="1:8" x14ac:dyDescent="0.25">
      <c r="A31" s="226"/>
      <c r="B31" s="225" t="s">
        <v>400</v>
      </c>
      <c r="C31" s="180">
        <v>0</v>
      </c>
      <c r="D31" s="180">
        <v>0</v>
      </c>
      <c r="E31" s="180">
        <v>0</v>
      </c>
      <c r="F31" s="180">
        <v>0</v>
      </c>
      <c r="G31" s="180">
        <v>0</v>
      </c>
      <c r="H31" s="180">
        <v>0</v>
      </c>
    </row>
    <row r="32" spans="1:8" ht="15.75" thickBot="1" x14ac:dyDescent="0.3">
      <c r="A32" s="198"/>
      <c r="B32" s="169" t="s">
        <v>401</v>
      </c>
      <c r="C32" s="196">
        <v>0</v>
      </c>
      <c r="D32" s="196">
        <v>0</v>
      </c>
      <c r="E32" s="196">
        <v>0</v>
      </c>
      <c r="F32" s="196">
        <v>0</v>
      </c>
      <c r="G32" s="196">
        <v>0</v>
      </c>
      <c r="H32" s="196">
        <v>0</v>
      </c>
    </row>
    <row r="33" spans="1:10" x14ac:dyDescent="0.25">
      <c r="A33" s="248"/>
      <c r="B33" s="233" t="s">
        <v>402</v>
      </c>
      <c r="C33" s="180">
        <v>0</v>
      </c>
      <c r="D33" s="180">
        <v>0</v>
      </c>
      <c r="E33" s="256">
        <v>0</v>
      </c>
      <c r="F33" s="256">
        <v>0</v>
      </c>
      <c r="G33" s="256">
        <v>0</v>
      </c>
      <c r="H33" s="256">
        <v>0</v>
      </c>
    </row>
    <row r="34" spans="1:10" x14ac:dyDescent="0.25">
      <c r="A34" s="248"/>
      <c r="B34" s="247" t="s">
        <v>403</v>
      </c>
      <c r="C34" s="255">
        <v>0</v>
      </c>
      <c r="D34" s="255">
        <v>0</v>
      </c>
      <c r="E34" s="180">
        <v>0</v>
      </c>
      <c r="F34" s="180">
        <v>0</v>
      </c>
      <c r="G34" s="180">
        <v>0</v>
      </c>
      <c r="H34" s="180">
        <v>0</v>
      </c>
      <c r="J34" s="77"/>
    </row>
    <row r="35" spans="1:10" x14ac:dyDescent="0.25">
      <c r="A35" s="226"/>
      <c r="B35" s="225" t="s">
        <v>404</v>
      </c>
      <c r="C35" s="180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</row>
    <row r="36" spans="1:10" x14ac:dyDescent="0.25">
      <c r="A36" s="226"/>
      <c r="B36" s="225" t="s">
        <v>405</v>
      </c>
      <c r="C36" s="180">
        <v>0</v>
      </c>
      <c r="D36" s="180">
        <v>0</v>
      </c>
      <c r="E36" s="180">
        <v>0</v>
      </c>
      <c r="F36" s="180">
        <v>0</v>
      </c>
      <c r="G36" s="180">
        <v>0</v>
      </c>
      <c r="H36" s="180">
        <v>0</v>
      </c>
    </row>
    <row r="37" spans="1:10" x14ac:dyDescent="0.25">
      <c r="A37" s="226"/>
      <c r="B37" s="225" t="s">
        <v>406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</row>
    <row r="38" spans="1:10" x14ac:dyDescent="0.25">
      <c r="A38" s="226"/>
      <c r="B38" s="225" t="s">
        <v>407</v>
      </c>
      <c r="C38" s="180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</row>
    <row r="39" spans="1:10" x14ac:dyDescent="0.25">
      <c r="A39" s="210"/>
      <c r="B39" s="211"/>
      <c r="C39" s="212"/>
      <c r="D39" s="212"/>
      <c r="E39" s="212"/>
      <c r="F39" s="212"/>
      <c r="G39" s="212"/>
      <c r="H39" s="212"/>
    </row>
    <row r="40" spans="1:10" x14ac:dyDescent="0.25">
      <c r="A40" s="326" t="s">
        <v>408</v>
      </c>
      <c r="B40" s="327"/>
      <c r="C40" s="212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</row>
    <row r="41" spans="1:10" x14ac:dyDescent="0.25">
      <c r="A41" s="226"/>
      <c r="B41" s="225" t="s">
        <v>409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</row>
    <row r="42" spans="1:10" ht="24" x14ac:dyDescent="0.25">
      <c r="A42" s="226"/>
      <c r="B42" s="224" t="s">
        <v>410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</row>
    <row r="43" spans="1:10" x14ac:dyDescent="0.25">
      <c r="A43" s="226"/>
      <c r="B43" s="225" t="s">
        <v>411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</row>
    <row r="44" spans="1:10" x14ac:dyDescent="0.25">
      <c r="A44" s="226"/>
      <c r="B44" s="225" t="s">
        <v>412</v>
      </c>
      <c r="C44" s="18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</row>
    <row r="45" spans="1:10" x14ac:dyDescent="0.25">
      <c r="A45" s="210"/>
      <c r="B45" s="211"/>
      <c r="C45" s="212"/>
      <c r="D45" s="212"/>
      <c r="E45" s="212"/>
      <c r="F45" s="212"/>
      <c r="G45" s="212"/>
      <c r="H45" s="212"/>
    </row>
    <row r="46" spans="1:10" x14ac:dyDescent="0.25">
      <c r="A46" s="326" t="s">
        <v>413</v>
      </c>
      <c r="B46" s="327"/>
      <c r="C46" s="212">
        <v>0</v>
      </c>
      <c r="D46" s="212">
        <v>0</v>
      </c>
      <c r="E46" s="212">
        <v>0</v>
      </c>
      <c r="F46" s="212">
        <v>0</v>
      </c>
      <c r="G46" s="212">
        <v>0</v>
      </c>
      <c r="H46" s="212">
        <v>0</v>
      </c>
    </row>
    <row r="47" spans="1:10" x14ac:dyDescent="0.25">
      <c r="A47" s="326" t="s">
        <v>381</v>
      </c>
      <c r="B47" s="327"/>
      <c r="C47" s="180"/>
      <c r="D47" s="180"/>
      <c r="E47" s="180"/>
      <c r="F47" s="180"/>
      <c r="G47" s="180"/>
      <c r="H47" s="180"/>
    </row>
    <row r="48" spans="1:10" x14ac:dyDescent="0.25">
      <c r="A48" s="226"/>
      <c r="B48" s="225" t="s">
        <v>382</v>
      </c>
      <c r="C48" s="180">
        <v>0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</row>
    <row r="49" spans="1:8" x14ac:dyDescent="0.25">
      <c r="A49" s="226"/>
      <c r="B49" s="225" t="s">
        <v>383</v>
      </c>
      <c r="C49" s="18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</row>
    <row r="50" spans="1:8" x14ac:dyDescent="0.25">
      <c r="A50" s="226"/>
      <c r="B50" s="225" t="s">
        <v>384</v>
      </c>
      <c r="C50" s="180">
        <v>0</v>
      </c>
      <c r="D50" s="180">
        <v>0</v>
      </c>
      <c r="E50" s="180">
        <v>0</v>
      </c>
      <c r="F50" s="180">
        <v>0</v>
      </c>
      <c r="G50" s="180">
        <v>0</v>
      </c>
      <c r="H50" s="180">
        <v>0</v>
      </c>
    </row>
    <row r="51" spans="1:8" x14ac:dyDescent="0.25">
      <c r="A51" s="226"/>
      <c r="B51" s="225" t="s">
        <v>385</v>
      </c>
      <c r="C51" s="18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</row>
    <row r="52" spans="1:8" x14ac:dyDescent="0.25">
      <c r="A52" s="226"/>
      <c r="B52" s="225" t="s">
        <v>386</v>
      </c>
      <c r="C52" s="18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</row>
    <row r="53" spans="1:8" x14ac:dyDescent="0.25">
      <c r="A53" s="226"/>
      <c r="B53" s="225" t="s">
        <v>387</v>
      </c>
      <c r="C53" s="18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</row>
    <row r="54" spans="1:8" x14ac:dyDescent="0.25">
      <c r="A54" s="226"/>
      <c r="B54" s="225" t="s">
        <v>388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0</v>
      </c>
    </row>
    <row r="55" spans="1:8" x14ac:dyDescent="0.25">
      <c r="A55" s="226"/>
      <c r="B55" s="225" t="s">
        <v>389</v>
      </c>
      <c r="C55" s="180">
        <v>0</v>
      </c>
      <c r="D55" s="180">
        <v>0</v>
      </c>
      <c r="E55" s="180">
        <v>0</v>
      </c>
      <c r="F55" s="180">
        <v>0</v>
      </c>
      <c r="G55" s="180">
        <v>0</v>
      </c>
      <c r="H55" s="180">
        <v>0</v>
      </c>
    </row>
    <row r="56" spans="1:8" ht="15.75" thickBot="1" x14ac:dyDescent="0.3">
      <c r="A56" s="258"/>
      <c r="B56" s="259"/>
      <c r="C56" s="257"/>
      <c r="D56" s="257"/>
      <c r="E56" s="257"/>
      <c r="F56" s="257"/>
      <c r="G56" s="257"/>
      <c r="H56" s="257"/>
    </row>
    <row r="57" spans="1:8" x14ac:dyDescent="0.25">
      <c r="A57" s="416" t="s">
        <v>390</v>
      </c>
      <c r="B57" s="419"/>
      <c r="C57" s="212">
        <v>0</v>
      </c>
      <c r="D57" s="262">
        <v>0</v>
      </c>
      <c r="E57" s="212">
        <v>0</v>
      </c>
      <c r="F57" s="262">
        <v>0</v>
      </c>
      <c r="G57" s="212">
        <v>0</v>
      </c>
      <c r="H57" s="212">
        <v>0</v>
      </c>
    </row>
    <row r="58" spans="1:8" x14ac:dyDescent="0.25">
      <c r="A58" s="248"/>
      <c r="B58" s="247" t="s">
        <v>391</v>
      </c>
      <c r="C58" s="255">
        <v>0</v>
      </c>
      <c r="D58" s="255">
        <v>0</v>
      </c>
      <c r="E58" s="255">
        <v>0</v>
      </c>
      <c r="F58" s="255">
        <v>0</v>
      </c>
      <c r="G58" s="255">
        <v>0</v>
      </c>
      <c r="H58" s="255">
        <v>0</v>
      </c>
    </row>
    <row r="59" spans="1:8" x14ac:dyDescent="0.25">
      <c r="A59" s="248"/>
      <c r="B59" s="247" t="s">
        <v>392</v>
      </c>
      <c r="C59" s="180">
        <v>0</v>
      </c>
      <c r="D59" s="180">
        <v>0</v>
      </c>
      <c r="E59" s="180">
        <v>0</v>
      </c>
      <c r="F59" s="180">
        <v>0</v>
      </c>
      <c r="G59" s="180">
        <v>0</v>
      </c>
      <c r="H59" s="180">
        <v>0</v>
      </c>
    </row>
    <row r="60" spans="1:8" x14ac:dyDescent="0.25">
      <c r="A60" s="226"/>
      <c r="B60" s="225" t="s">
        <v>393</v>
      </c>
      <c r="C60" s="180">
        <v>0</v>
      </c>
      <c r="D60" s="180">
        <v>0</v>
      </c>
      <c r="E60" s="180">
        <v>0</v>
      </c>
      <c r="F60" s="180">
        <v>0</v>
      </c>
      <c r="G60" s="180">
        <v>0</v>
      </c>
      <c r="H60" s="180">
        <v>0</v>
      </c>
    </row>
    <row r="61" spans="1:8" x14ac:dyDescent="0.25">
      <c r="A61" s="226"/>
      <c r="B61" s="225" t="s">
        <v>394</v>
      </c>
      <c r="C61" s="180">
        <v>0</v>
      </c>
      <c r="D61" s="180">
        <v>0</v>
      </c>
      <c r="E61" s="180">
        <v>0</v>
      </c>
      <c r="F61" s="180">
        <v>0</v>
      </c>
      <c r="G61" s="180">
        <v>0</v>
      </c>
      <c r="H61" s="180">
        <v>0</v>
      </c>
    </row>
    <row r="62" spans="1:8" x14ac:dyDescent="0.25">
      <c r="A62" s="226"/>
      <c r="B62" s="225" t="s">
        <v>395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</row>
    <row r="63" spans="1:8" x14ac:dyDescent="0.25">
      <c r="A63" s="226"/>
      <c r="B63" s="225" t="s">
        <v>396</v>
      </c>
      <c r="C63" s="180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</row>
    <row r="64" spans="1:8" x14ac:dyDescent="0.25">
      <c r="A64" s="226"/>
      <c r="B64" s="225" t="s">
        <v>397</v>
      </c>
      <c r="C64" s="180">
        <v>0</v>
      </c>
      <c r="D64" s="180">
        <v>0</v>
      </c>
      <c r="E64" s="180">
        <v>0</v>
      </c>
      <c r="F64" s="180">
        <v>0</v>
      </c>
      <c r="G64" s="180">
        <v>0</v>
      </c>
      <c r="H64" s="180">
        <v>0</v>
      </c>
    </row>
    <row r="65" spans="1:8" x14ac:dyDescent="0.25">
      <c r="A65" s="210"/>
      <c r="B65" s="211"/>
      <c r="C65" s="212"/>
      <c r="D65" s="212"/>
      <c r="E65" s="212"/>
      <c r="F65" s="212"/>
      <c r="G65" s="212"/>
      <c r="H65" s="212"/>
    </row>
    <row r="66" spans="1:8" x14ac:dyDescent="0.25">
      <c r="A66" s="326" t="s">
        <v>398</v>
      </c>
      <c r="B66" s="327"/>
      <c r="C66" s="212">
        <v>0</v>
      </c>
      <c r="D66" s="212">
        <v>0</v>
      </c>
      <c r="E66" s="212">
        <v>0</v>
      </c>
      <c r="F66" s="212">
        <v>0</v>
      </c>
      <c r="G66" s="212">
        <v>0</v>
      </c>
      <c r="H66" s="212">
        <v>0</v>
      </c>
    </row>
    <row r="67" spans="1:8" x14ac:dyDescent="0.25">
      <c r="A67" s="226"/>
      <c r="B67" s="225" t="s">
        <v>399</v>
      </c>
      <c r="C67" s="180">
        <v>0</v>
      </c>
      <c r="D67" s="180">
        <v>0</v>
      </c>
      <c r="E67" s="180">
        <v>0</v>
      </c>
      <c r="F67" s="180">
        <v>0</v>
      </c>
      <c r="G67" s="180">
        <v>0</v>
      </c>
      <c r="H67" s="180">
        <v>0</v>
      </c>
    </row>
    <row r="68" spans="1:8" x14ac:dyDescent="0.25">
      <c r="A68" s="226"/>
      <c r="B68" s="225" t="s">
        <v>400</v>
      </c>
      <c r="C68" s="180">
        <v>0</v>
      </c>
      <c r="D68" s="180">
        <v>0</v>
      </c>
      <c r="E68" s="180">
        <v>0</v>
      </c>
      <c r="F68" s="180">
        <v>0</v>
      </c>
      <c r="G68" s="180">
        <v>0</v>
      </c>
      <c r="H68" s="180">
        <v>0</v>
      </c>
    </row>
    <row r="69" spans="1:8" x14ac:dyDescent="0.25">
      <c r="A69" s="226"/>
      <c r="B69" s="225" t="s">
        <v>401</v>
      </c>
      <c r="C69" s="180">
        <v>0</v>
      </c>
      <c r="D69" s="180">
        <v>0</v>
      </c>
      <c r="E69" s="180">
        <v>0</v>
      </c>
      <c r="F69" s="180">
        <v>0</v>
      </c>
      <c r="G69" s="180">
        <v>0</v>
      </c>
      <c r="H69" s="180">
        <v>0</v>
      </c>
    </row>
    <row r="70" spans="1:8" x14ac:dyDescent="0.25">
      <c r="A70" s="226"/>
      <c r="B70" s="225" t="s">
        <v>402</v>
      </c>
      <c r="C70" s="180">
        <v>0</v>
      </c>
      <c r="D70" s="180">
        <v>0</v>
      </c>
      <c r="E70" s="180">
        <v>0</v>
      </c>
      <c r="F70" s="180">
        <v>0</v>
      </c>
      <c r="G70" s="180">
        <v>0</v>
      </c>
      <c r="H70" s="180">
        <v>0</v>
      </c>
    </row>
    <row r="71" spans="1:8" x14ac:dyDescent="0.25">
      <c r="A71" s="226"/>
      <c r="B71" s="225" t="s">
        <v>403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80">
        <v>0</v>
      </c>
    </row>
    <row r="72" spans="1:8" x14ac:dyDescent="0.25">
      <c r="A72" s="226"/>
      <c r="B72" s="225" t="s">
        <v>404</v>
      </c>
      <c r="C72" s="180">
        <v>0</v>
      </c>
      <c r="D72" s="180">
        <v>0</v>
      </c>
      <c r="E72" s="180">
        <v>0</v>
      </c>
      <c r="F72" s="180">
        <v>0</v>
      </c>
      <c r="G72" s="180">
        <v>0</v>
      </c>
      <c r="H72" s="180">
        <v>0</v>
      </c>
    </row>
    <row r="73" spans="1:8" x14ac:dyDescent="0.25">
      <c r="A73" s="226"/>
      <c r="B73" s="225" t="s">
        <v>405</v>
      </c>
      <c r="C73" s="180">
        <v>0</v>
      </c>
      <c r="D73" s="180">
        <v>0</v>
      </c>
      <c r="E73" s="180">
        <v>0</v>
      </c>
      <c r="F73" s="180">
        <v>0</v>
      </c>
      <c r="G73" s="180">
        <v>0</v>
      </c>
      <c r="H73" s="180">
        <v>0</v>
      </c>
    </row>
    <row r="74" spans="1:8" x14ac:dyDescent="0.25">
      <c r="A74" s="226"/>
      <c r="B74" s="225" t="s">
        <v>406</v>
      </c>
      <c r="C74" s="180">
        <v>0</v>
      </c>
      <c r="D74" s="180">
        <v>0</v>
      </c>
      <c r="E74" s="180">
        <v>0</v>
      </c>
      <c r="F74" s="180">
        <v>0</v>
      </c>
      <c r="G74" s="180">
        <v>0</v>
      </c>
      <c r="H74" s="180">
        <v>0</v>
      </c>
    </row>
    <row r="75" spans="1:8" x14ac:dyDescent="0.25">
      <c r="A75" s="226"/>
      <c r="B75" s="225" t="s">
        <v>407</v>
      </c>
      <c r="C75" s="180">
        <v>0</v>
      </c>
      <c r="D75" s="180">
        <v>0</v>
      </c>
      <c r="E75" s="180">
        <v>0</v>
      </c>
      <c r="F75" s="180">
        <v>0</v>
      </c>
      <c r="G75" s="180">
        <v>0</v>
      </c>
      <c r="H75" s="180">
        <v>0</v>
      </c>
    </row>
    <row r="76" spans="1:8" x14ac:dyDescent="0.25">
      <c r="A76" s="210"/>
      <c r="B76" s="211"/>
      <c r="C76" s="212"/>
      <c r="D76" s="212"/>
      <c r="E76" s="212"/>
      <c r="F76" s="212"/>
      <c r="G76" s="212"/>
      <c r="H76" s="212"/>
    </row>
    <row r="77" spans="1:8" x14ac:dyDescent="0.25">
      <c r="A77" s="326" t="s">
        <v>408</v>
      </c>
      <c r="B77" s="327"/>
      <c r="C77" s="212">
        <v>0</v>
      </c>
      <c r="D77" s="212">
        <v>0</v>
      </c>
      <c r="E77" s="212">
        <v>0</v>
      </c>
      <c r="F77" s="212">
        <v>0</v>
      </c>
      <c r="G77" s="212">
        <v>0</v>
      </c>
      <c r="H77" s="212">
        <v>0</v>
      </c>
    </row>
    <row r="78" spans="1:8" x14ac:dyDescent="0.25">
      <c r="A78" s="226"/>
      <c r="B78" s="225" t="s">
        <v>409</v>
      </c>
      <c r="C78" s="180">
        <v>0</v>
      </c>
      <c r="D78" s="180">
        <v>0</v>
      </c>
      <c r="E78" s="180">
        <v>0</v>
      </c>
      <c r="F78" s="180">
        <v>0</v>
      </c>
      <c r="G78" s="180">
        <v>0</v>
      </c>
      <c r="H78" s="180">
        <v>0</v>
      </c>
    </row>
    <row r="79" spans="1:8" ht="24" x14ac:dyDescent="0.25">
      <c r="A79" s="226"/>
      <c r="B79" s="224" t="s">
        <v>410</v>
      </c>
      <c r="C79" s="180">
        <v>0</v>
      </c>
      <c r="D79" s="180">
        <v>0</v>
      </c>
      <c r="E79" s="180">
        <v>0</v>
      </c>
      <c r="F79" s="180">
        <v>0</v>
      </c>
      <c r="G79" s="180">
        <v>0</v>
      </c>
      <c r="H79" s="180">
        <v>0</v>
      </c>
    </row>
    <row r="80" spans="1:8" ht="15.75" thickBot="1" x14ac:dyDescent="0.3">
      <c r="A80" s="198"/>
      <c r="B80" s="169" t="s">
        <v>411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</row>
    <row r="81" spans="1:8" x14ac:dyDescent="0.25">
      <c r="A81" s="226"/>
      <c r="B81" s="225" t="s">
        <v>412</v>
      </c>
      <c r="C81" s="180">
        <v>0</v>
      </c>
      <c r="D81" s="180">
        <v>0</v>
      </c>
      <c r="E81" s="180">
        <v>0</v>
      </c>
      <c r="F81" s="180">
        <v>0</v>
      </c>
      <c r="G81" s="180">
        <v>0</v>
      </c>
      <c r="H81" s="180">
        <v>0</v>
      </c>
    </row>
    <row r="82" spans="1:8" ht="15.75" thickBot="1" x14ac:dyDescent="0.3">
      <c r="A82" s="432" t="s">
        <v>376</v>
      </c>
      <c r="B82" s="433"/>
      <c r="C82" s="234">
        <f>+C10+C46</f>
        <v>55224135</v>
      </c>
      <c r="D82" s="234">
        <f t="shared" ref="D82:H82" si="1">+D10+D46</f>
        <v>0</v>
      </c>
      <c r="E82" s="234">
        <f t="shared" si="1"/>
        <v>55224135</v>
      </c>
      <c r="F82" s="234">
        <f t="shared" si="1"/>
        <v>24600374.170000002</v>
      </c>
      <c r="G82" s="234">
        <f t="shared" si="1"/>
        <v>21921145.75</v>
      </c>
      <c r="H82" s="234">
        <f t="shared" si="1"/>
        <v>30623760.829999998</v>
      </c>
    </row>
    <row r="83" spans="1:8" x14ac:dyDescent="0.25">
      <c r="A83" s="77"/>
      <c r="B83" s="77"/>
      <c r="C83" s="77"/>
      <c r="D83" s="77"/>
      <c r="E83" s="77"/>
      <c r="F83" s="77"/>
      <c r="G83" s="77"/>
    </row>
    <row r="84" spans="1:8" x14ac:dyDescent="0.25">
      <c r="A84" s="335" t="s">
        <v>528</v>
      </c>
      <c r="B84" s="335"/>
      <c r="C84" s="335"/>
      <c r="D84" s="335"/>
      <c r="E84" s="335"/>
      <c r="F84" s="335"/>
      <c r="G84" s="335"/>
      <c r="H84" s="77"/>
    </row>
    <row r="85" spans="1:8" x14ac:dyDescent="0.25">
      <c r="A85" s="335"/>
      <c r="B85" s="335"/>
      <c r="C85" s="335"/>
      <c r="D85" s="335"/>
      <c r="E85" s="335"/>
      <c r="F85" s="335"/>
      <c r="G85" s="335"/>
      <c r="H85" s="77"/>
    </row>
    <row r="86" spans="1:8" x14ac:dyDescent="0.25">
      <c r="A86" s="197"/>
      <c r="B86" s="197"/>
      <c r="C86" s="197"/>
      <c r="D86" s="197"/>
      <c r="E86" s="197"/>
      <c r="F86" s="197"/>
      <c r="G86" s="197"/>
      <c r="H86" s="77"/>
    </row>
    <row r="87" spans="1:8" x14ac:dyDescent="0.25">
      <c r="A87" s="112"/>
      <c r="B87" s="112"/>
      <c r="C87" s="112"/>
      <c r="D87" s="112"/>
      <c r="E87" s="112"/>
      <c r="F87" s="112"/>
      <c r="G87" s="112"/>
      <c r="H87" s="77"/>
    </row>
    <row r="88" spans="1:8" x14ac:dyDescent="0.25">
      <c r="A88" s="112"/>
      <c r="B88" s="112"/>
      <c r="C88" s="112"/>
      <c r="D88" s="112"/>
      <c r="E88" s="112"/>
      <c r="F88" s="112"/>
      <c r="G88" s="112"/>
      <c r="H88" s="77"/>
    </row>
    <row r="89" spans="1:8" x14ac:dyDescent="0.25">
      <c r="A89" s="85"/>
      <c r="B89" s="86"/>
      <c r="C89" s="87"/>
      <c r="D89" s="87"/>
      <c r="E89" s="129"/>
      <c r="F89" s="89"/>
      <c r="G89" s="86"/>
      <c r="H89" s="77"/>
    </row>
    <row r="90" spans="1:8" x14ac:dyDescent="0.25">
      <c r="A90" s="36"/>
      <c r="B90" s="336"/>
      <c r="C90" s="336"/>
      <c r="D90" s="38"/>
      <c r="E90" s="51"/>
      <c r="F90" s="51"/>
      <c r="G90" s="51"/>
      <c r="H90" s="77"/>
    </row>
    <row r="91" spans="1:8" x14ac:dyDescent="0.25">
      <c r="A91" s="130"/>
      <c r="B91" s="337" t="s">
        <v>628</v>
      </c>
      <c r="C91" s="337"/>
      <c r="D91" s="38"/>
      <c r="E91" s="393" t="s">
        <v>619</v>
      </c>
      <c r="F91" s="393"/>
      <c r="G91" s="393"/>
      <c r="H91" s="77"/>
    </row>
    <row r="92" spans="1:8" x14ac:dyDescent="0.25">
      <c r="A92" s="131"/>
      <c r="B92" s="328" t="s">
        <v>620</v>
      </c>
      <c r="C92" s="328"/>
      <c r="D92" s="132"/>
      <c r="E92" s="394" t="s">
        <v>627</v>
      </c>
      <c r="F92" s="394"/>
      <c r="G92" s="394"/>
      <c r="H92" s="77"/>
    </row>
    <row r="93" spans="1:8" x14ac:dyDescent="0.25">
      <c r="A93" s="77"/>
      <c r="B93" s="59"/>
      <c r="C93" s="77"/>
      <c r="D93" s="48"/>
      <c r="E93" s="328"/>
      <c r="F93" s="328"/>
      <c r="G93" s="328"/>
      <c r="H93" s="77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J13" sqref="J13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302" t="s">
        <v>120</v>
      </c>
      <c r="B1" s="303"/>
      <c r="C1" s="303"/>
      <c r="D1" s="303"/>
      <c r="E1" s="303"/>
      <c r="F1" s="303"/>
      <c r="G1" s="429"/>
    </row>
    <row r="2" spans="1:7" x14ac:dyDescent="0.25">
      <c r="A2" s="376" t="s">
        <v>296</v>
      </c>
      <c r="B2" s="377"/>
      <c r="C2" s="377"/>
      <c r="D2" s="377"/>
      <c r="E2" s="377"/>
      <c r="F2" s="377"/>
      <c r="G2" s="430"/>
    </row>
    <row r="3" spans="1:7" x14ac:dyDescent="0.25">
      <c r="A3" s="376" t="s">
        <v>634</v>
      </c>
      <c r="B3" s="377"/>
      <c r="C3" s="377"/>
      <c r="D3" s="377"/>
      <c r="E3" s="377"/>
      <c r="F3" s="377"/>
      <c r="G3" s="430"/>
    </row>
    <row r="4" spans="1:7" x14ac:dyDescent="0.25">
      <c r="A4" s="376" t="str">
        <f>+Hoja1!A3</f>
        <v>del 01 de enero al 31 de marzo de 2018</v>
      </c>
      <c r="B4" s="377"/>
      <c r="C4" s="377"/>
      <c r="D4" s="377"/>
      <c r="E4" s="377"/>
      <c r="F4" s="377"/>
      <c r="G4" s="430"/>
    </row>
    <row r="5" spans="1:7" ht="15.75" thickBot="1" x14ac:dyDescent="0.3">
      <c r="A5" s="379" t="s">
        <v>1</v>
      </c>
      <c r="B5" s="380"/>
      <c r="C5" s="380"/>
      <c r="D5" s="380"/>
      <c r="E5" s="380"/>
      <c r="F5" s="380"/>
      <c r="G5" s="431"/>
    </row>
    <row r="6" spans="1:7" ht="15.75" thickBot="1" x14ac:dyDescent="0.3">
      <c r="A6" s="413" t="s">
        <v>2</v>
      </c>
      <c r="B6" s="423" t="s">
        <v>297</v>
      </c>
      <c r="C6" s="424"/>
      <c r="D6" s="424"/>
      <c r="E6" s="424"/>
      <c r="F6" s="425"/>
      <c r="G6" s="375" t="s">
        <v>298</v>
      </c>
    </row>
    <row r="7" spans="1:7" ht="48.75" thickBot="1" x14ac:dyDescent="0.3">
      <c r="A7" s="415"/>
      <c r="B7" s="241" t="s">
        <v>185</v>
      </c>
      <c r="C7" s="241" t="s">
        <v>299</v>
      </c>
      <c r="D7" s="241" t="s">
        <v>300</v>
      </c>
      <c r="E7" s="241" t="s">
        <v>414</v>
      </c>
      <c r="F7" s="241" t="s">
        <v>203</v>
      </c>
      <c r="G7" s="330"/>
    </row>
    <row r="8" spans="1:7" x14ac:dyDescent="0.25">
      <c r="A8" s="213" t="s">
        <v>415</v>
      </c>
      <c r="B8" s="208">
        <f>+B9</f>
        <v>0</v>
      </c>
      <c r="C8" s="208">
        <f t="shared" ref="C8:G8" si="0">+C9</f>
        <v>0</v>
      </c>
      <c r="D8" s="208">
        <f t="shared" si="0"/>
        <v>0</v>
      </c>
      <c r="E8" s="208">
        <f t="shared" si="0"/>
        <v>0</v>
      </c>
      <c r="F8" s="208">
        <f t="shared" si="0"/>
        <v>0</v>
      </c>
      <c r="G8" s="208">
        <f t="shared" si="0"/>
        <v>0</v>
      </c>
    </row>
    <row r="9" spans="1:7" x14ac:dyDescent="0.25">
      <c r="A9" s="107" t="s">
        <v>416</v>
      </c>
      <c r="B9" s="214">
        <v>0</v>
      </c>
      <c r="C9" s="84">
        <v>0</v>
      </c>
      <c r="D9" s="84">
        <v>0</v>
      </c>
      <c r="E9" s="84">
        <v>0</v>
      </c>
      <c r="F9" s="84">
        <v>0</v>
      </c>
      <c r="G9" s="84">
        <f>+D9-E9</f>
        <v>0</v>
      </c>
    </row>
    <row r="10" spans="1:7" x14ac:dyDescent="0.25">
      <c r="A10" s="107" t="s">
        <v>417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</row>
    <row r="11" spans="1:7" x14ac:dyDescent="0.25">
      <c r="A11" s="107" t="s">
        <v>418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</row>
    <row r="12" spans="1:7" x14ac:dyDescent="0.25">
      <c r="A12" s="107" t="s">
        <v>419</v>
      </c>
      <c r="B12" s="214">
        <v>0</v>
      </c>
      <c r="C12" s="214">
        <v>0</v>
      </c>
      <c r="D12" s="214">
        <v>0</v>
      </c>
      <c r="E12" s="214">
        <v>0</v>
      </c>
      <c r="F12" s="214">
        <v>0</v>
      </c>
      <c r="G12" s="214">
        <v>0</v>
      </c>
    </row>
    <row r="13" spans="1:7" x14ac:dyDescent="0.25">
      <c r="A13" s="107" t="s">
        <v>420</v>
      </c>
      <c r="B13" s="214">
        <v>0</v>
      </c>
      <c r="C13" s="214">
        <v>0</v>
      </c>
      <c r="D13" s="214">
        <v>0</v>
      </c>
      <c r="E13" s="214">
        <v>0</v>
      </c>
      <c r="F13" s="214">
        <v>0</v>
      </c>
      <c r="G13" s="214">
        <v>0</v>
      </c>
    </row>
    <row r="14" spans="1:7" x14ac:dyDescent="0.25">
      <c r="A14" s="107" t="s">
        <v>421</v>
      </c>
      <c r="B14" s="214">
        <v>0</v>
      </c>
      <c r="C14" s="214">
        <v>0</v>
      </c>
      <c r="D14" s="214">
        <v>0</v>
      </c>
      <c r="E14" s="214">
        <v>0</v>
      </c>
      <c r="F14" s="214">
        <v>0</v>
      </c>
      <c r="G14" s="214">
        <v>0</v>
      </c>
    </row>
    <row r="15" spans="1:7" ht="24" x14ac:dyDescent="0.25">
      <c r="A15" s="107" t="s">
        <v>422</v>
      </c>
      <c r="B15" s="214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</row>
    <row r="16" spans="1:7" x14ac:dyDescent="0.25">
      <c r="A16" s="215" t="s">
        <v>423</v>
      </c>
      <c r="B16" s="214"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</row>
    <row r="17" spans="1:7" x14ac:dyDescent="0.25">
      <c r="A17" s="215" t="s">
        <v>424</v>
      </c>
      <c r="B17" s="214">
        <v>0</v>
      </c>
      <c r="C17" s="214">
        <v>0</v>
      </c>
      <c r="D17" s="214">
        <v>0</v>
      </c>
      <c r="E17" s="214">
        <v>0</v>
      </c>
      <c r="F17" s="214">
        <v>0</v>
      </c>
      <c r="G17" s="214">
        <v>0</v>
      </c>
    </row>
    <row r="18" spans="1:7" x14ac:dyDescent="0.25">
      <c r="A18" s="107" t="s">
        <v>425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</row>
    <row r="19" spans="1:7" x14ac:dyDescent="0.25">
      <c r="A19" s="107"/>
      <c r="B19" s="216"/>
      <c r="C19" s="217"/>
      <c r="D19" s="217"/>
      <c r="E19" s="217"/>
      <c r="F19" s="217"/>
      <c r="G19" s="217"/>
    </row>
    <row r="20" spans="1:7" x14ac:dyDescent="0.25">
      <c r="A20" s="213" t="s">
        <v>426</v>
      </c>
      <c r="B20" s="208">
        <v>0</v>
      </c>
      <c r="C20" s="208">
        <v>0</v>
      </c>
      <c r="D20" s="208">
        <v>0</v>
      </c>
      <c r="E20" s="208">
        <v>0</v>
      </c>
      <c r="F20" s="208">
        <v>0</v>
      </c>
      <c r="G20" s="208">
        <v>0</v>
      </c>
    </row>
    <row r="21" spans="1:7" x14ac:dyDescent="0.25">
      <c r="A21" s="107" t="s">
        <v>416</v>
      </c>
      <c r="B21" s="214">
        <v>0</v>
      </c>
      <c r="C21" s="214">
        <v>0</v>
      </c>
      <c r="D21" s="214">
        <v>0</v>
      </c>
      <c r="E21" s="214">
        <v>0</v>
      </c>
      <c r="F21" s="214">
        <v>0</v>
      </c>
      <c r="G21" s="214">
        <v>0</v>
      </c>
    </row>
    <row r="22" spans="1:7" x14ac:dyDescent="0.25">
      <c r="A22" s="107" t="s">
        <v>417</v>
      </c>
      <c r="B22" s="214">
        <v>0</v>
      </c>
      <c r="C22" s="214">
        <v>0</v>
      </c>
      <c r="D22" s="214">
        <v>0</v>
      </c>
      <c r="E22" s="214">
        <v>0</v>
      </c>
      <c r="F22" s="214">
        <v>0</v>
      </c>
      <c r="G22" s="214">
        <v>0</v>
      </c>
    </row>
    <row r="23" spans="1:7" x14ac:dyDescent="0.25">
      <c r="A23" s="107" t="s">
        <v>418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</row>
    <row r="24" spans="1:7" x14ac:dyDescent="0.25">
      <c r="A24" s="107" t="s">
        <v>419</v>
      </c>
      <c r="B24" s="214">
        <v>0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</row>
    <row r="25" spans="1:7" x14ac:dyDescent="0.25">
      <c r="A25" s="107" t="s">
        <v>420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</row>
    <row r="26" spans="1:7" x14ac:dyDescent="0.25">
      <c r="A26" s="107" t="s">
        <v>421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</row>
    <row r="27" spans="1:7" ht="24" x14ac:dyDescent="0.25">
      <c r="A27" s="107" t="s">
        <v>422</v>
      </c>
      <c r="B27" s="214">
        <v>0</v>
      </c>
      <c r="C27" s="214">
        <v>0</v>
      </c>
      <c r="D27" s="214">
        <v>0</v>
      </c>
      <c r="E27" s="214">
        <v>0</v>
      </c>
      <c r="F27" s="214">
        <v>0</v>
      </c>
      <c r="G27" s="214">
        <v>0</v>
      </c>
    </row>
    <row r="28" spans="1:7" x14ac:dyDescent="0.25">
      <c r="A28" s="215" t="s">
        <v>423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</row>
    <row r="29" spans="1:7" x14ac:dyDescent="0.25">
      <c r="A29" s="215" t="s">
        <v>424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</row>
    <row r="30" spans="1:7" ht="15.75" thickBot="1" x14ac:dyDescent="0.3">
      <c r="A30" s="106" t="s">
        <v>425</v>
      </c>
      <c r="B30" s="111">
        <v>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</row>
    <row r="31" spans="1:7" x14ac:dyDescent="0.25">
      <c r="A31" s="213" t="s">
        <v>427</v>
      </c>
      <c r="B31" s="218">
        <f>+B8</f>
        <v>0</v>
      </c>
      <c r="C31" s="218">
        <f t="shared" ref="C31:G31" si="1">+C8</f>
        <v>0</v>
      </c>
      <c r="D31" s="218">
        <f t="shared" si="1"/>
        <v>0</v>
      </c>
      <c r="E31" s="218">
        <f t="shared" si="1"/>
        <v>0</v>
      </c>
      <c r="F31" s="218">
        <f t="shared" si="1"/>
        <v>0</v>
      </c>
      <c r="G31" s="218">
        <f t="shared" si="1"/>
        <v>0</v>
      </c>
    </row>
    <row r="32" spans="1:7" ht="15.75" thickBot="1" x14ac:dyDescent="0.3">
      <c r="A32" s="219"/>
      <c r="B32" s="220"/>
      <c r="C32" s="97"/>
      <c r="D32" s="97"/>
      <c r="E32" s="97"/>
      <c r="F32" s="97"/>
      <c r="G32" s="97"/>
    </row>
    <row r="34" spans="1:7" x14ac:dyDescent="0.25">
      <c r="A34" s="335" t="s">
        <v>528</v>
      </c>
      <c r="B34" s="335"/>
      <c r="C34" s="335"/>
      <c r="D34" s="335"/>
      <c r="E34" s="335"/>
      <c r="F34" s="335"/>
      <c r="G34" s="335"/>
    </row>
    <row r="35" spans="1:7" x14ac:dyDescent="0.25">
      <c r="A35" s="335"/>
      <c r="B35" s="335"/>
      <c r="C35" s="335"/>
      <c r="D35" s="335"/>
      <c r="E35" s="335"/>
      <c r="F35" s="335"/>
      <c r="G35" s="335"/>
    </row>
    <row r="36" spans="1:7" x14ac:dyDescent="0.25">
      <c r="A36" s="197"/>
      <c r="B36" s="197"/>
      <c r="C36" s="197"/>
      <c r="D36" s="197"/>
      <c r="E36" s="197"/>
      <c r="F36" s="197"/>
      <c r="G36" s="197"/>
    </row>
    <row r="37" spans="1:7" x14ac:dyDescent="0.25">
      <c r="A37" s="112"/>
      <c r="B37" s="112"/>
      <c r="C37" s="112"/>
      <c r="D37" s="112"/>
      <c r="E37" s="112"/>
      <c r="F37" s="112"/>
      <c r="G37" s="112"/>
    </row>
    <row r="38" spans="1:7" x14ac:dyDescent="0.25">
      <c r="A38" s="112"/>
      <c r="B38" s="112"/>
      <c r="C38" s="112"/>
      <c r="D38" s="112"/>
      <c r="E38" s="112"/>
      <c r="F38" s="112"/>
      <c r="G38" s="112"/>
    </row>
    <row r="39" spans="1:7" x14ac:dyDescent="0.25">
      <c r="A39" s="85"/>
      <c r="B39" s="86"/>
      <c r="C39" s="87"/>
      <c r="D39" s="87"/>
      <c r="E39" s="129"/>
      <c r="F39" s="89"/>
      <c r="G39" s="86"/>
    </row>
    <row r="40" spans="1:7" x14ac:dyDescent="0.25">
      <c r="A40" s="36"/>
      <c r="B40" s="336"/>
      <c r="C40" s="336"/>
      <c r="D40" s="38"/>
      <c r="E40" s="51"/>
      <c r="F40" s="51"/>
      <c r="G40" s="51"/>
    </row>
    <row r="41" spans="1:7" x14ac:dyDescent="0.25">
      <c r="A41" s="81" t="s">
        <v>628</v>
      </c>
      <c r="B41" s="81"/>
      <c r="D41" s="38"/>
      <c r="E41" s="46" t="s">
        <v>619</v>
      </c>
      <c r="F41" s="46"/>
      <c r="G41" s="46"/>
    </row>
    <row r="42" spans="1:7" ht="15" customHeight="1" x14ac:dyDescent="0.25">
      <c r="A42" s="82" t="s">
        <v>620</v>
      </c>
      <c r="B42" s="82"/>
      <c r="D42" s="132"/>
      <c r="E42" s="394" t="s">
        <v>627</v>
      </c>
      <c r="F42" s="394"/>
      <c r="G42" s="394"/>
    </row>
    <row r="43" spans="1:7" x14ac:dyDescent="0.25">
      <c r="A43" s="77"/>
      <c r="B43" s="82"/>
      <c r="C43" s="77"/>
      <c r="D43" s="48"/>
      <c r="E43" s="328"/>
      <c r="F43" s="328"/>
      <c r="G43" s="328"/>
    </row>
  </sheetData>
  <mergeCells count="12">
    <mergeCell ref="E43:G43"/>
    <mergeCell ref="A34:G35"/>
    <mergeCell ref="B40:C40"/>
    <mergeCell ref="A6:A7"/>
    <mergeCell ref="B6:F6"/>
    <mergeCell ref="G6:G7"/>
    <mergeCell ref="A1:G1"/>
    <mergeCell ref="A2:G2"/>
    <mergeCell ref="A4:G4"/>
    <mergeCell ref="A5:G5"/>
    <mergeCell ref="E42:G42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Hoja1</vt:lpstr>
      <vt:lpstr>Hoja2</vt:lpstr>
      <vt:lpstr>Hoja3</vt:lpstr>
      <vt:lpstr>Hoja4</vt:lpstr>
      <vt:lpstr>Hoja5</vt:lpstr>
      <vt:lpstr>6a</vt:lpstr>
      <vt:lpstr>6b</vt:lpstr>
      <vt:lpstr>6c</vt:lpstr>
      <vt:lpstr>6d</vt:lpstr>
      <vt:lpstr>Hoja10</vt:lpstr>
      <vt:lpstr>Hoja11</vt:lpstr>
      <vt:lpstr>Hoja12</vt:lpstr>
      <vt:lpstr>Hoja13</vt:lpstr>
      <vt:lpstr>Hoja14</vt:lpstr>
      <vt:lpstr>'6b'!Área_de_impresión</vt:lpstr>
      <vt:lpstr>'6d'!Área_de_impresión</vt:lpstr>
      <vt:lpstr>Hoja1!Área_de_impresión</vt:lpstr>
      <vt:lpstr>Hoja2!Área_de_impresión</vt:lpstr>
      <vt:lpstr>Hoja4!Área_de_impresión</vt:lpstr>
      <vt:lpstr>Hoja5!Área_de_impresión</vt:lpstr>
      <vt:lpstr>'6a'!Títulos_a_imprimir</vt:lpstr>
      <vt:lpstr>'6b'!Títulos_a_imprimir</vt:lpstr>
      <vt:lpstr>'6c'!Títulos_a_imprimir</vt:lpstr>
      <vt:lpstr>'6d'!Títulos_a_imprimir</vt:lpstr>
      <vt:lpstr>Hoja1!Títulos_a_imprimir</vt:lpstr>
      <vt:lpstr>Hoja5!Títulos_a_imprimir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hp</cp:lastModifiedBy>
  <cp:lastPrinted>2018-04-12T18:56:49Z</cp:lastPrinted>
  <dcterms:created xsi:type="dcterms:W3CDTF">2017-01-13T15:28:41Z</dcterms:created>
  <dcterms:modified xsi:type="dcterms:W3CDTF">2018-04-20T18:54:08Z</dcterms:modified>
</cp:coreProperties>
</file>