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mtlax-Cont01\Documents\mis documentos\2018\INFORMACION FINANCIERA\edos financieros\ABR-JUN\LEY DE DISCIPLINA FINANCIERA\"/>
    </mc:Choice>
  </mc:AlternateContent>
  <xr:revisionPtr revIDLastSave="0" documentId="10_ncr:8100000_{4E75781C-A628-4842-848E-583BEC95C7A9}" xr6:coauthVersionLast="34" xr6:coauthVersionMax="34" xr10:uidLastSave="{00000000-0000-0000-0000-000000000000}"/>
  <bookViews>
    <workbookView xWindow="240" yWindow="75" windowWidth="19995" windowHeight="7680" activeTab="8" xr2:uid="{00000000-000D-0000-FFFF-FFFF00000000}"/>
  </bookViews>
  <sheets>
    <sheet name="ESF" sheetId="1" r:id="rId1"/>
    <sheet name="IADPOA" sheetId="2" r:id="rId2"/>
    <sheet name="IAODF" sheetId="3" r:id="rId3"/>
    <sheet name="BP" sheetId="4" r:id="rId4"/>
    <sheet name="EAID" sheetId="5" r:id="rId5"/>
    <sheet name="6A" sheetId="10" r:id="rId6"/>
    <sheet name="6B" sheetId="7" r:id="rId7"/>
    <sheet name="6C" sheetId="8" r:id="rId8"/>
    <sheet name="6D" sheetId="9" r:id="rId9"/>
  </sheets>
  <definedNames>
    <definedName name="_xlnm.Print_Area" localSheetId="5">'6A'!$A$1:$H$168</definedName>
    <definedName name="_xlnm.Print_Area" localSheetId="6">'6B'!$A$1:$G$30</definedName>
    <definedName name="_xlnm.Print_Area" localSheetId="7">'6C'!$A$1:$H$100</definedName>
    <definedName name="_xlnm.Print_Area" localSheetId="8">'6D'!$A$1:$G$45</definedName>
    <definedName name="_xlnm.Print_Area" localSheetId="3">BP!$A$1:$E$91</definedName>
    <definedName name="_xlnm.Print_Area" localSheetId="4">EAID!$A$1:$I$93</definedName>
    <definedName name="_xlnm.Print_Area" localSheetId="0">ESF!$A$1:$F$96</definedName>
    <definedName name="_xlnm.Print_Area" localSheetId="1">IADPOA!$A$1:$I$50</definedName>
    <definedName name="_xlnm.Print_Area" localSheetId="2">IAODF!$A$1:$K$36</definedName>
  </definedNames>
  <calcPr calcId="162913"/>
</workbook>
</file>

<file path=xl/calcChain.xml><?xml version="1.0" encoding="utf-8"?>
<calcChain xmlns="http://schemas.openxmlformats.org/spreadsheetml/2006/main">
  <c r="F9" i="10" l="1"/>
  <c r="D9" i="10"/>
  <c r="E10" i="1"/>
  <c r="G9" i="10" l="1"/>
  <c r="F17" i="10" l="1"/>
  <c r="G20" i="2" l="1"/>
  <c r="J82" i="10" l="1"/>
  <c r="F27" i="10"/>
  <c r="G27" i="10"/>
  <c r="C9" i="10"/>
  <c r="J19" i="2"/>
  <c r="G43" i="8"/>
  <c r="F43" i="8"/>
  <c r="D43" i="8"/>
  <c r="G21" i="8"/>
  <c r="F21" i="8"/>
  <c r="D21" i="8"/>
  <c r="C10" i="1"/>
  <c r="G17" i="10"/>
  <c r="K82" i="10"/>
  <c r="E43" i="1"/>
  <c r="A3" i="4" l="1"/>
  <c r="A4" i="10" s="1"/>
  <c r="A3" i="5" l="1"/>
  <c r="A4" i="8" s="1"/>
  <c r="F19" i="5"/>
  <c r="I19" i="5"/>
  <c r="A4" i="9" l="1"/>
  <c r="A4" i="7"/>
  <c r="D33" i="9"/>
  <c r="G33" i="9" s="1"/>
  <c r="C25" i="9"/>
  <c r="D28" i="9"/>
  <c r="G28" i="9" s="1"/>
  <c r="D27" i="9"/>
  <c r="G27" i="9" s="1"/>
  <c r="D26" i="9"/>
  <c r="G26" i="9" s="1"/>
  <c r="G24" i="9"/>
  <c r="D24" i="9"/>
  <c r="D23" i="9"/>
  <c r="G23" i="9" s="1"/>
  <c r="D32" i="9"/>
  <c r="D31" i="9"/>
  <c r="G31" i="9" s="1"/>
  <c r="F29" i="9"/>
  <c r="F22" i="9" s="1"/>
  <c r="E29" i="9"/>
  <c r="E22" i="9" s="1"/>
  <c r="C29" i="9"/>
  <c r="B29" i="9"/>
  <c r="B25" i="9"/>
  <c r="F16" i="9"/>
  <c r="E16" i="9"/>
  <c r="C16" i="9"/>
  <c r="B16" i="9"/>
  <c r="D20" i="9"/>
  <c r="G20" i="9" s="1"/>
  <c r="D19" i="9"/>
  <c r="G19" i="9" s="1"/>
  <c r="D18" i="9"/>
  <c r="G18" i="9" s="1"/>
  <c r="D15" i="9"/>
  <c r="G15" i="9" s="1"/>
  <c r="D14" i="9"/>
  <c r="G14" i="9" s="1"/>
  <c r="D13" i="9"/>
  <c r="G13" i="9" s="1"/>
  <c r="D11" i="9"/>
  <c r="G11" i="9" s="1"/>
  <c r="C12" i="9"/>
  <c r="B12" i="9"/>
  <c r="G83" i="8"/>
  <c r="F83" i="8"/>
  <c r="D83" i="8"/>
  <c r="G11" i="8"/>
  <c r="F11" i="8"/>
  <c r="D11" i="8"/>
  <c r="E69" i="8"/>
  <c r="H69" i="8" s="1"/>
  <c r="E68" i="8"/>
  <c r="H68" i="8" s="1"/>
  <c r="E67" i="8"/>
  <c r="H67" i="8" s="1"/>
  <c r="E66" i="8"/>
  <c r="H66" i="8" s="1"/>
  <c r="E65" i="8"/>
  <c r="H65" i="8" s="1"/>
  <c r="E64" i="8"/>
  <c r="H64" i="8" s="1"/>
  <c r="E63" i="8"/>
  <c r="H63" i="8" s="1"/>
  <c r="G62" i="8"/>
  <c r="F62" i="8"/>
  <c r="D62" i="8"/>
  <c r="G52" i="8"/>
  <c r="F52" i="8"/>
  <c r="D52" i="8"/>
  <c r="E60" i="8"/>
  <c r="H60" i="8" s="1"/>
  <c r="E59" i="8"/>
  <c r="H59" i="8" s="1"/>
  <c r="E58" i="8"/>
  <c r="H58" i="8" s="1"/>
  <c r="E57" i="8"/>
  <c r="H57" i="8" s="1"/>
  <c r="E56" i="8"/>
  <c r="H56" i="8" s="1"/>
  <c r="E55" i="8"/>
  <c r="H55" i="8" s="1"/>
  <c r="E54" i="8"/>
  <c r="H54" i="8" s="1"/>
  <c r="E53" i="8"/>
  <c r="H53" i="8" s="1"/>
  <c r="E49" i="8"/>
  <c r="H49" i="8" s="1"/>
  <c r="E48" i="8"/>
  <c r="H48" i="8" s="1"/>
  <c r="E47" i="8"/>
  <c r="H47" i="8" s="1"/>
  <c r="E46" i="8"/>
  <c r="H46" i="8" s="1"/>
  <c r="E45" i="8"/>
  <c r="E41" i="8"/>
  <c r="H41" i="8" s="1"/>
  <c r="E40" i="8"/>
  <c r="H40" i="8" s="1"/>
  <c r="E39" i="8"/>
  <c r="H39" i="8" s="1"/>
  <c r="E38" i="8"/>
  <c r="H38" i="8" s="1"/>
  <c r="E37" i="8"/>
  <c r="H37" i="8" s="1"/>
  <c r="E36" i="8"/>
  <c r="H36" i="8" s="1"/>
  <c r="E35" i="8"/>
  <c r="H35" i="8" s="1"/>
  <c r="E34" i="8"/>
  <c r="H34" i="8" s="1"/>
  <c r="E28" i="8"/>
  <c r="H28" i="8" s="1"/>
  <c r="E27" i="8"/>
  <c r="H27" i="8" s="1"/>
  <c r="E26" i="8"/>
  <c r="H26" i="8" s="1"/>
  <c r="E25" i="8"/>
  <c r="H25" i="8" s="1"/>
  <c r="E24" i="8"/>
  <c r="H24" i="8" s="1"/>
  <c r="E23" i="8"/>
  <c r="H23" i="8" s="1"/>
  <c r="E22" i="8"/>
  <c r="E19" i="8"/>
  <c r="H19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E89" i="8"/>
  <c r="H89" i="8" s="1"/>
  <c r="E88" i="8"/>
  <c r="H88" i="8" s="1"/>
  <c r="E87" i="8"/>
  <c r="H87" i="8" s="1"/>
  <c r="E86" i="8"/>
  <c r="H86" i="8" s="1"/>
  <c r="E85" i="8"/>
  <c r="E81" i="8"/>
  <c r="H81" i="8" s="1"/>
  <c r="E80" i="8"/>
  <c r="H80" i="8" s="1"/>
  <c r="E79" i="8"/>
  <c r="H79" i="8" s="1"/>
  <c r="E78" i="8"/>
  <c r="H78" i="8" s="1"/>
  <c r="E77" i="8"/>
  <c r="H77" i="8" s="1"/>
  <c r="E76" i="8"/>
  <c r="H76" i="8" s="1"/>
  <c r="E75" i="8"/>
  <c r="H75" i="8" s="1"/>
  <c r="E74" i="8"/>
  <c r="H74" i="8" s="1"/>
  <c r="C83" i="8"/>
  <c r="C62" i="8"/>
  <c r="C52" i="8"/>
  <c r="C43" i="8"/>
  <c r="C21" i="8"/>
  <c r="C11" i="8"/>
  <c r="E159" i="10"/>
  <c r="H159" i="10" s="1"/>
  <c r="E158" i="10"/>
  <c r="H158" i="10" s="1"/>
  <c r="E157" i="10"/>
  <c r="H157" i="10" s="1"/>
  <c r="E156" i="10"/>
  <c r="H156" i="10" s="1"/>
  <c r="E155" i="10"/>
  <c r="H155" i="10" s="1"/>
  <c r="E154" i="10"/>
  <c r="H154" i="10" s="1"/>
  <c r="E153" i="10"/>
  <c r="H153" i="10" s="1"/>
  <c r="G152" i="10"/>
  <c r="F152" i="10"/>
  <c r="D152" i="10"/>
  <c r="C152" i="10"/>
  <c r="E151" i="10"/>
  <c r="H151" i="10" s="1"/>
  <c r="E150" i="10"/>
  <c r="H150" i="10" s="1"/>
  <c r="E149" i="10"/>
  <c r="H149" i="10" s="1"/>
  <c r="G148" i="10"/>
  <c r="F148" i="10"/>
  <c r="D148" i="10"/>
  <c r="C148" i="10"/>
  <c r="E147" i="10"/>
  <c r="H147" i="10" s="1"/>
  <c r="E146" i="10"/>
  <c r="H146" i="10" s="1"/>
  <c r="E145" i="10"/>
  <c r="H145" i="10" s="1"/>
  <c r="E144" i="10"/>
  <c r="H144" i="10" s="1"/>
  <c r="E143" i="10"/>
  <c r="H143" i="10" s="1"/>
  <c r="E142" i="10"/>
  <c r="H142" i="10" s="1"/>
  <c r="E141" i="10"/>
  <c r="H141" i="10" s="1"/>
  <c r="E140" i="10"/>
  <c r="H140" i="10" s="1"/>
  <c r="G139" i="10"/>
  <c r="F139" i="10"/>
  <c r="D139" i="10"/>
  <c r="C139" i="10"/>
  <c r="E138" i="10"/>
  <c r="H138" i="10" s="1"/>
  <c r="E137" i="10"/>
  <c r="H137" i="10" s="1"/>
  <c r="E136" i="10"/>
  <c r="H136" i="10" s="1"/>
  <c r="G135" i="10"/>
  <c r="F135" i="10"/>
  <c r="D135" i="10"/>
  <c r="C135" i="10"/>
  <c r="E134" i="10"/>
  <c r="H134" i="10" s="1"/>
  <c r="E133" i="10"/>
  <c r="H133" i="10" s="1"/>
  <c r="E132" i="10"/>
  <c r="H132" i="10" s="1"/>
  <c r="E131" i="10"/>
  <c r="H131" i="10" s="1"/>
  <c r="E130" i="10"/>
  <c r="H130" i="10" s="1"/>
  <c r="E129" i="10"/>
  <c r="H129" i="10" s="1"/>
  <c r="E128" i="10"/>
  <c r="H128" i="10" s="1"/>
  <c r="E127" i="10"/>
  <c r="H127" i="10" s="1"/>
  <c r="E126" i="10"/>
  <c r="H126" i="10" s="1"/>
  <c r="G125" i="10"/>
  <c r="F125" i="10"/>
  <c r="D125" i="10"/>
  <c r="C125" i="10"/>
  <c r="E124" i="10"/>
  <c r="H124" i="10" s="1"/>
  <c r="E123" i="10"/>
  <c r="H123" i="10" s="1"/>
  <c r="E122" i="10"/>
  <c r="H122" i="10" s="1"/>
  <c r="E121" i="10"/>
  <c r="H121" i="10" s="1"/>
  <c r="E120" i="10"/>
  <c r="H120" i="10" s="1"/>
  <c r="E119" i="10"/>
  <c r="H119" i="10" s="1"/>
  <c r="E118" i="10"/>
  <c r="H118" i="10" s="1"/>
  <c r="E117" i="10"/>
  <c r="H117" i="10" s="1"/>
  <c r="E116" i="10"/>
  <c r="H116" i="10" s="1"/>
  <c r="G115" i="10"/>
  <c r="F115" i="10"/>
  <c r="D115" i="10"/>
  <c r="C115" i="10"/>
  <c r="E114" i="10"/>
  <c r="H114" i="10" s="1"/>
  <c r="E113" i="10"/>
  <c r="H113" i="10" s="1"/>
  <c r="E112" i="10"/>
  <c r="H112" i="10" s="1"/>
  <c r="E111" i="10"/>
  <c r="H111" i="10" s="1"/>
  <c r="E110" i="10"/>
  <c r="H110" i="10" s="1"/>
  <c r="E109" i="10"/>
  <c r="H109" i="10" s="1"/>
  <c r="E108" i="10"/>
  <c r="H108" i="10" s="1"/>
  <c r="E107" i="10"/>
  <c r="H107" i="10" s="1"/>
  <c r="E106" i="10"/>
  <c r="H106" i="10" s="1"/>
  <c r="G105" i="10"/>
  <c r="F105" i="10"/>
  <c r="D105" i="10"/>
  <c r="C105" i="10"/>
  <c r="E104" i="10"/>
  <c r="H104" i="10" s="1"/>
  <c r="E103" i="10"/>
  <c r="H103" i="10" s="1"/>
  <c r="E102" i="10"/>
  <c r="H102" i="10" s="1"/>
  <c r="E101" i="10"/>
  <c r="H101" i="10" s="1"/>
  <c r="E100" i="10"/>
  <c r="H100" i="10" s="1"/>
  <c r="E99" i="10"/>
  <c r="H99" i="10" s="1"/>
  <c r="E98" i="10"/>
  <c r="H98" i="10" s="1"/>
  <c r="E97" i="10"/>
  <c r="H97" i="10" s="1"/>
  <c r="E96" i="10"/>
  <c r="H96" i="10" s="1"/>
  <c r="G95" i="10"/>
  <c r="F95" i="10"/>
  <c r="D95" i="10"/>
  <c r="C95" i="10"/>
  <c r="E94" i="10"/>
  <c r="H94" i="10" s="1"/>
  <c r="E93" i="10"/>
  <c r="H93" i="10" s="1"/>
  <c r="E92" i="10"/>
  <c r="H92" i="10" s="1"/>
  <c r="E91" i="10"/>
  <c r="H91" i="10" s="1"/>
  <c r="E90" i="10"/>
  <c r="H90" i="10" s="1"/>
  <c r="E89" i="10"/>
  <c r="H89" i="10" s="1"/>
  <c r="E88" i="10"/>
  <c r="H88" i="10" s="1"/>
  <c r="E81" i="10"/>
  <c r="H81" i="10" s="1"/>
  <c r="E80" i="10"/>
  <c r="H80" i="10" s="1"/>
  <c r="E79" i="10"/>
  <c r="H79" i="10" s="1"/>
  <c r="E78" i="10"/>
  <c r="H78" i="10" s="1"/>
  <c r="E77" i="10"/>
  <c r="H77" i="10" s="1"/>
  <c r="E76" i="10"/>
  <c r="H76" i="10" s="1"/>
  <c r="E75" i="10"/>
  <c r="H75" i="10" s="1"/>
  <c r="E73" i="10"/>
  <c r="H73" i="10" s="1"/>
  <c r="E72" i="10"/>
  <c r="H72" i="10" s="1"/>
  <c r="E71" i="10"/>
  <c r="H71" i="10" s="1"/>
  <c r="E69" i="10"/>
  <c r="H69" i="10" s="1"/>
  <c r="E68" i="10"/>
  <c r="H68" i="10" s="1"/>
  <c r="E67" i="10"/>
  <c r="H67" i="10" s="1"/>
  <c r="E66" i="10"/>
  <c r="H66" i="10" s="1"/>
  <c r="E65" i="10"/>
  <c r="H65" i="10" s="1"/>
  <c r="E64" i="10"/>
  <c r="H64" i="10" s="1"/>
  <c r="E63" i="10"/>
  <c r="H63" i="10" s="1"/>
  <c r="E62" i="10"/>
  <c r="H62" i="10" s="1"/>
  <c r="E60" i="10"/>
  <c r="H60" i="10" s="1"/>
  <c r="E59" i="10"/>
  <c r="H59" i="10" s="1"/>
  <c r="E58" i="10"/>
  <c r="H58" i="10" s="1"/>
  <c r="E56" i="10"/>
  <c r="H56" i="10" s="1"/>
  <c r="E55" i="10"/>
  <c r="H55" i="10" s="1"/>
  <c r="E54" i="10"/>
  <c r="H54" i="10" s="1"/>
  <c r="E53" i="10"/>
  <c r="H53" i="10" s="1"/>
  <c r="E52" i="10"/>
  <c r="H52" i="10" s="1"/>
  <c r="E51" i="10"/>
  <c r="H51" i="10" s="1"/>
  <c r="E50" i="10"/>
  <c r="H50" i="10" s="1"/>
  <c r="E49" i="10"/>
  <c r="H49" i="10" s="1"/>
  <c r="E48" i="10"/>
  <c r="H48" i="10" s="1"/>
  <c r="E46" i="10"/>
  <c r="H46" i="10" s="1"/>
  <c r="E45" i="10"/>
  <c r="H45" i="10" s="1"/>
  <c r="E44" i="10"/>
  <c r="H44" i="10" s="1"/>
  <c r="E43" i="10"/>
  <c r="H43" i="10" s="1"/>
  <c r="E42" i="10"/>
  <c r="H42" i="10" s="1"/>
  <c r="E41" i="10"/>
  <c r="H41" i="10" s="1"/>
  <c r="E40" i="10"/>
  <c r="H40" i="10" s="1"/>
  <c r="E39" i="10"/>
  <c r="H39" i="10" s="1"/>
  <c r="E38" i="10"/>
  <c r="H38" i="10" s="1"/>
  <c r="E36" i="10"/>
  <c r="H36" i="10" s="1"/>
  <c r="E35" i="10"/>
  <c r="H35" i="10" s="1"/>
  <c r="E34" i="10"/>
  <c r="H34" i="10" s="1"/>
  <c r="E33" i="10"/>
  <c r="H33" i="10" s="1"/>
  <c r="E32" i="10"/>
  <c r="H32" i="10" s="1"/>
  <c r="E31" i="10"/>
  <c r="H31" i="10" s="1"/>
  <c r="E30" i="10"/>
  <c r="H30" i="10" s="1"/>
  <c r="E29" i="10"/>
  <c r="H29" i="10" s="1"/>
  <c r="E28" i="10"/>
  <c r="H28" i="10" s="1"/>
  <c r="E26" i="10"/>
  <c r="H26" i="10" s="1"/>
  <c r="E25" i="10"/>
  <c r="H25" i="10" s="1"/>
  <c r="E24" i="10"/>
  <c r="H24" i="10" s="1"/>
  <c r="E23" i="10"/>
  <c r="H23" i="10" s="1"/>
  <c r="E22" i="10"/>
  <c r="H22" i="10" s="1"/>
  <c r="E21" i="10"/>
  <c r="H21" i="10" s="1"/>
  <c r="E20" i="10"/>
  <c r="H20" i="10" s="1"/>
  <c r="E19" i="10"/>
  <c r="H19" i="10" s="1"/>
  <c r="E18" i="10"/>
  <c r="H18" i="10" s="1"/>
  <c r="E16" i="10"/>
  <c r="H16" i="10" s="1"/>
  <c r="E15" i="10"/>
  <c r="H15" i="10" s="1"/>
  <c r="E14" i="10"/>
  <c r="H14" i="10" s="1"/>
  <c r="E13" i="10"/>
  <c r="H13" i="10" s="1"/>
  <c r="E12" i="10"/>
  <c r="H12" i="10" s="1"/>
  <c r="E11" i="10"/>
  <c r="H11" i="10" s="1"/>
  <c r="E10" i="10"/>
  <c r="H10" i="10" s="1"/>
  <c r="G74" i="10"/>
  <c r="F74" i="10"/>
  <c r="D74" i="10"/>
  <c r="G70" i="10"/>
  <c r="F70" i="10"/>
  <c r="D70" i="10"/>
  <c r="G61" i="10"/>
  <c r="F61" i="10"/>
  <c r="D61" i="10"/>
  <c r="G57" i="10"/>
  <c r="F57" i="10"/>
  <c r="D57" i="10"/>
  <c r="G47" i="10"/>
  <c r="F47" i="10"/>
  <c r="D47" i="10"/>
  <c r="D37" i="10"/>
  <c r="D17" i="10"/>
  <c r="D27" i="10"/>
  <c r="M35" i="9"/>
  <c r="E10" i="9"/>
  <c r="E9" i="9" s="1"/>
  <c r="J35" i="9"/>
  <c r="C74" i="10"/>
  <c r="C70" i="10"/>
  <c r="C61" i="10"/>
  <c r="C57" i="10"/>
  <c r="C47" i="10"/>
  <c r="C37" i="10"/>
  <c r="C27" i="10"/>
  <c r="C17" i="10"/>
  <c r="I35" i="9"/>
  <c r="F80" i="5"/>
  <c r="F79" i="5"/>
  <c r="I80" i="5"/>
  <c r="I79" i="5"/>
  <c r="H81" i="5"/>
  <c r="G81" i="5"/>
  <c r="E81" i="5"/>
  <c r="I74" i="5"/>
  <c r="F74" i="5"/>
  <c r="I69" i="5"/>
  <c r="F69" i="5"/>
  <c r="I68" i="5"/>
  <c r="F68" i="5"/>
  <c r="I67" i="5"/>
  <c r="I66" i="5"/>
  <c r="F47" i="5"/>
  <c r="F67" i="5"/>
  <c r="F66" i="5"/>
  <c r="F63" i="5"/>
  <c r="F62" i="5"/>
  <c r="F61" i="5"/>
  <c r="H65" i="5"/>
  <c r="G65" i="5"/>
  <c r="E65" i="5"/>
  <c r="H60" i="5"/>
  <c r="G60" i="5"/>
  <c r="E60" i="5"/>
  <c r="I64" i="5"/>
  <c r="F64" i="5"/>
  <c r="F59" i="5"/>
  <c r="F58" i="5"/>
  <c r="F57" i="5"/>
  <c r="F56" i="5"/>
  <c r="F55" i="5"/>
  <c r="F54" i="5"/>
  <c r="F53" i="5"/>
  <c r="F52" i="5"/>
  <c r="F51" i="5"/>
  <c r="I59" i="5"/>
  <c r="I58" i="5"/>
  <c r="I57" i="5"/>
  <c r="I56" i="5"/>
  <c r="I55" i="5"/>
  <c r="I54" i="5"/>
  <c r="I53" i="5"/>
  <c r="I52" i="5"/>
  <c r="I51" i="5"/>
  <c r="F43" i="5"/>
  <c r="F42" i="5"/>
  <c r="H50" i="5"/>
  <c r="G50" i="5"/>
  <c r="E50" i="5"/>
  <c r="I47" i="5"/>
  <c r="I43" i="5"/>
  <c r="I42" i="5"/>
  <c r="H39" i="5"/>
  <c r="G39" i="5"/>
  <c r="E39" i="5"/>
  <c r="H41" i="5"/>
  <c r="G41" i="5"/>
  <c r="E41" i="5"/>
  <c r="D41" i="5"/>
  <c r="I40" i="5"/>
  <c r="F40" i="5"/>
  <c r="F39" i="5" s="1"/>
  <c r="F37" i="5"/>
  <c r="G37" i="5" s="1"/>
  <c r="H37" i="5" s="1"/>
  <c r="I37" i="5" s="1"/>
  <c r="F36" i="5"/>
  <c r="G36" i="5" s="1"/>
  <c r="H36" i="5" s="1"/>
  <c r="I36" i="5" s="1"/>
  <c r="F35" i="5"/>
  <c r="F34" i="5"/>
  <c r="G34" i="5" s="1"/>
  <c r="H34" i="5" s="1"/>
  <c r="I34" i="5" s="1"/>
  <c r="F33" i="5"/>
  <c r="G33" i="5" s="1"/>
  <c r="F32" i="5"/>
  <c r="G32" i="5" s="1"/>
  <c r="E30" i="5"/>
  <c r="F29" i="5"/>
  <c r="G29" i="5" s="1"/>
  <c r="H29" i="5" s="1"/>
  <c r="I29" i="5" s="1"/>
  <c r="F28" i="5"/>
  <c r="G28" i="5" s="1"/>
  <c r="H28" i="5" s="1"/>
  <c r="I28" i="5" s="1"/>
  <c r="F27" i="5"/>
  <c r="G27" i="5" s="1"/>
  <c r="H27" i="5" s="1"/>
  <c r="I27" i="5" s="1"/>
  <c r="F26" i="5"/>
  <c r="G26" i="5" s="1"/>
  <c r="H26" i="5" s="1"/>
  <c r="I26" i="5" s="1"/>
  <c r="F25" i="5"/>
  <c r="G25" i="5" s="1"/>
  <c r="H25" i="5" s="1"/>
  <c r="F24" i="5"/>
  <c r="G24" i="5" s="1"/>
  <c r="F23" i="5"/>
  <c r="G23" i="5" s="1"/>
  <c r="F22" i="5"/>
  <c r="G22" i="5" s="1"/>
  <c r="F21" i="5"/>
  <c r="G21" i="5" s="1"/>
  <c r="F20" i="5"/>
  <c r="G20" i="5" s="1"/>
  <c r="F16" i="5"/>
  <c r="G16" i="5" s="1"/>
  <c r="H16" i="5" s="1"/>
  <c r="I16" i="5" s="1"/>
  <c r="F15" i="5"/>
  <c r="G15" i="5" s="1"/>
  <c r="F14" i="5"/>
  <c r="F13" i="5"/>
  <c r="G13" i="5" s="1"/>
  <c r="F12" i="5"/>
  <c r="G12" i="5" s="1"/>
  <c r="F11" i="5"/>
  <c r="G11" i="5" s="1"/>
  <c r="H11" i="5" s="1"/>
  <c r="I11" i="5" s="1"/>
  <c r="F10" i="5"/>
  <c r="D81" i="5"/>
  <c r="D73" i="5"/>
  <c r="F73" i="5" s="1"/>
  <c r="D65" i="5"/>
  <c r="D60" i="5"/>
  <c r="D50" i="5"/>
  <c r="D39" i="5"/>
  <c r="I39" i="5" s="1"/>
  <c r="D30" i="5"/>
  <c r="D17" i="5"/>
  <c r="I60" i="5" l="1"/>
  <c r="D86" i="10"/>
  <c r="C15" i="7" s="1"/>
  <c r="C86" i="10"/>
  <c r="B15" i="7" s="1"/>
  <c r="B13" i="7" s="1"/>
  <c r="D45" i="5"/>
  <c r="F17" i="5"/>
  <c r="H22" i="8"/>
  <c r="H21" i="8" s="1"/>
  <c r="E21" i="8"/>
  <c r="F81" i="5"/>
  <c r="E34" i="9"/>
  <c r="G86" i="10"/>
  <c r="F15" i="7" s="1"/>
  <c r="F13" i="7" s="1"/>
  <c r="F86" i="10"/>
  <c r="E15" i="7" s="1"/>
  <c r="F73" i="8" s="1"/>
  <c r="F71" i="8" s="1"/>
  <c r="F51" i="8" s="1"/>
  <c r="H45" i="8"/>
  <c r="H43" i="8" s="1"/>
  <c r="E43" i="8"/>
  <c r="B22" i="9"/>
  <c r="G71" i="5"/>
  <c r="F10" i="9"/>
  <c r="F9" i="9" s="1"/>
  <c r="F34" i="9" s="1"/>
  <c r="M40" i="9" s="1"/>
  <c r="L35" i="9"/>
  <c r="C13" i="7"/>
  <c r="D73" i="8"/>
  <c r="D71" i="8" s="1"/>
  <c r="D51" i="8" s="1"/>
  <c r="F60" i="5"/>
  <c r="E95" i="10"/>
  <c r="E115" i="10"/>
  <c r="H148" i="10"/>
  <c r="E83" i="8"/>
  <c r="C10" i="9"/>
  <c r="C9" i="9" s="1"/>
  <c r="E71" i="5"/>
  <c r="H115" i="10"/>
  <c r="E125" i="10"/>
  <c r="E148" i="10"/>
  <c r="E11" i="8"/>
  <c r="H52" i="8"/>
  <c r="E62" i="8"/>
  <c r="H62" i="8" s="1"/>
  <c r="G17" i="5"/>
  <c r="I41" i="5"/>
  <c r="F50" i="5"/>
  <c r="E27" i="10"/>
  <c r="E17" i="10"/>
  <c r="E37" i="10"/>
  <c r="E47" i="10"/>
  <c r="E57" i="10"/>
  <c r="E61" i="10"/>
  <c r="E70" i="10"/>
  <c r="E74" i="10"/>
  <c r="H74" i="10"/>
  <c r="H95" i="10"/>
  <c r="E139" i="10"/>
  <c r="B10" i="9"/>
  <c r="B9" i="9" s="1"/>
  <c r="C22" i="9"/>
  <c r="D12" i="9"/>
  <c r="G12" i="9" s="1"/>
  <c r="G16" i="9"/>
  <c r="D29" i="9"/>
  <c r="G32" i="9"/>
  <c r="G29" i="9" s="1"/>
  <c r="D25" i="9"/>
  <c r="G25" i="9" s="1"/>
  <c r="D16" i="9"/>
  <c r="E52" i="8"/>
  <c r="H12" i="8"/>
  <c r="H11" i="8" s="1"/>
  <c r="H85" i="8"/>
  <c r="H83" i="8" s="1"/>
  <c r="D8" i="10"/>
  <c r="C11" i="7" s="1"/>
  <c r="H70" i="10"/>
  <c r="H125" i="10"/>
  <c r="H135" i="10"/>
  <c r="E152" i="10"/>
  <c r="C8" i="10"/>
  <c r="E135" i="10"/>
  <c r="H152" i="10"/>
  <c r="E105" i="10"/>
  <c r="H87" i="10"/>
  <c r="E87" i="10"/>
  <c r="H105" i="10"/>
  <c r="H139" i="10"/>
  <c r="G8" i="10"/>
  <c r="K83" i="10" s="1"/>
  <c r="F8" i="10"/>
  <c r="J83" i="10" s="1"/>
  <c r="H27" i="10"/>
  <c r="H17" i="10"/>
  <c r="E9" i="10"/>
  <c r="H9" i="10"/>
  <c r="H61" i="10"/>
  <c r="H57" i="10"/>
  <c r="H47" i="10"/>
  <c r="H37" i="10"/>
  <c r="F30" i="5"/>
  <c r="F41" i="5"/>
  <c r="F65" i="5"/>
  <c r="I65" i="5"/>
  <c r="I81" i="5"/>
  <c r="I50" i="5"/>
  <c r="H71" i="5"/>
  <c r="I73" i="5"/>
  <c r="D71" i="5"/>
  <c r="H32" i="5"/>
  <c r="I32" i="5" s="1"/>
  <c r="I25" i="5"/>
  <c r="G10" i="5"/>
  <c r="H12" i="5"/>
  <c r="I12" i="5" s="1"/>
  <c r="H13" i="5"/>
  <c r="I13" i="5" s="1"/>
  <c r="I14" i="5"/>
  <c r="H15" i="5"/>
  <c r="I15" i="5" s="1"/>
  <c r="H20" i="5"/>
  <c r="I20" i="5" s="1"/>
  <c r="H21" i="5"/>
  <c r="I21" i="5" s="1"/>
  <c r="H22" i="5"/>
  <c r="I22" i="5" s="1"/>
  <c r="H23" i="5"/>
  <c r="I23" i="5" s="1"/>
  <c r="H24" i="5"/>
  <c r="I24" i="5" s="1"/>
  <c r="H33" i="5"/>
  <c r="I33" i="5" s="1"/>
  <c r="G35" i="5"/>
  <c r="G30" i="5" s="1"/>
  <c r="E17" i="5"/>
  <c r="G22" i="9" l="1"/>
  <c r="L40" i="9"/>
  <c r="F71" i="5"/>
  <c r="C73" i="8"/>
  <c r="E73" i="8" s="1"/>
  <c r="F45" i="5"/>
  <c r="F76" i="5" s="1"/>
  <c r="E13" i="7"/>
  <c r="G73" i="8"/>
  <c r="G71" i="8" s="1"/>
  <c r="G51" i="8" s="1"/>
  <c r="D76" i="5"/>
  <c r="I71" i="5"/>
  <c r="B34" i="9"/>
  <c r="I40" i="9" s="1"/>
  <c r="E8" i="10"/>
  <c r="K35" i="9"/>
  <c r="C161" i="10"/>
  <c r="B11" i="7"/>
  <c r="C71" i="8"/>
  <c r="C51" i="8" s="1"/>
  <c r="F161" i="10"/>
  <c r="E11" i="7"/>
  <c r="E86" i="10"/>
  <c r="D15" i="7" s="1"/>
  <c r="D10" i="9"/>
  <c r="G10" i="9" s="1"/>
  <c r="G9" i="9" s="1"/>
  <c r="G34" i="9" s="1"/>
  <c r="G161" i="10"/>
  <c r="F11" i="7"/>
  <c r="C34" i="9"/>
  <c r="J40" i="9" s="1"/>
  <c r="D161" i="10"/>
  <c r="D22" i="9"/>
  <c r="H86" i="10"/>
  <c r="H8" i="10"/>
  <c r="G11" i="7" s="1"/>
  <c r="G9" i="7" s="1"/>
  <c r="I17" i="5"/>
  <c r="G45" i="5"/>
  <c r="G76" i="5" s="1"/>
  <c r="H17" i="5"/>
  <c r="H10" i="5"/>
  <c r="H35" i="5"/>
  <c r="I35" i="5" s="1"/>
  <c r="I30" i="5" s="1"/>
  <c r="D9" i="9" l="1"/>
  <c r="D33" i="8"/>
  <c r="D31" i="8" s="1"/>
  <c r="D10" i="8" s="1"/>
  <c r="D91" i="8" s="1"/>
  <c r="C9" i="7"/>
  <c r="C17" i="7" s="1"/>
  <c r="D13" i="7"/>
  <c r="G15" i="7"/>
  <c r="G13" i="7" s="1"/>
  <c r="G17" i="7" s="1"/>
  <c r="H73" i="8"/>
  <c r="H71" i="8" s="1"/>
  <c r="H51" i="8" s="1"/>
  <c r="E71" i="8"/>
  <c r="E51" i="8" s="1"/>
  <c r="H161" i="10"/>
  <c r="K91" i="8"/>
  <c r="J17" i="7"/>
  <c r="N91" i="8"/>
  <c r="M17" i="7"/>
  <c r="E9" i="7"/>
  <c r="E17" i="7" s="1"/>
  <c r="F33" i="8"/>
  <c r="F31" i="8" s="1"/>
  <c r="F10" i="8" s="1"/>
  <c r="F91" i="8" s="1"/>
  <c r="E161" i="10"/>
  <c r="D11" i="7"/>
  <c r="D9" i="7" s="1"/>
  <c r="D17" i="7" s="1"/>
  <c r="D34" i="9"/>
  <c r="K40" i="9" s="1"/>
  <c r="L17" i="7"/>
  <c r="M91" i="8"/>
  <c r="B9" i="7"/>
  <c r="B17" i="7" s="1"/>
  <c r="C33" i="8"/>
  <c r="J91" i="8"/>
  <c r="I17" i="7"/>
  <c r="G33" i="8"/>
  <c r="G31" i="8" s="1"/>
  <c r="G10" i="8" s="1"/>
  <c r="G91" i="8" s="1"/>
  <c r="F9" i="7"/>
  <c r="F17" i="7" s="1"/>
  <c r="I10" i="5"/>
  <c r="H30" i="5"/>
  <c r="H45" i="5" s="1"/>
  <c r="I18" i="7" l="1"/>
  <c r="N92" i="8"/>
  <c r="L18" i="7"/>
  <c r="O91" i="8"/>
  <c r="N17" i="7"/>
  <c r="N18" i="7" s="1"/>
  <c r="M18" i="7"/>
  <c r="L91" i="8"/>
  <c r="K17" i="7"/>
  <c r="K18" i="7" s="1"/>
  <c r="J18" i="7"/>
  <c r="C31" i="8"/>
  <c r="C10" i="8" s="1"/>
  <c r="C91" i="8" s="1"/>
  <c r="J92" i="8" s="1"/>
  <c r="E33" i="8"/>
  <c r="M92" i="8"/>
  <c r="K92" i="8"/>
  <c r="I45" i="5"/>
  <c r="I76" i="5" s="1"/>
  <c r="H76" i="5"/>
  <c r="H33" i="8" l="1"/>
  <c r="H31" i="8" s="1"/>
  <c r="H10" i="8" s="1"/>
  <c r="H91" i="8" s="1"/>
  <c r="E31" i="8"/>
  <c r="E10" i="8" s="1"/>
  <c r="E91" i="8" s="1"/>
  <c r="L92" i="8" s="1"/>
  <c r="C26" i="1"/>
  <c r="E76" i="4"/>
  <c r="D76" i="4"/>
  <c r="D58" i="4"/>
  <c r="C58" i="4"/>
  <c r="E58" i="4"/>
  <c r="E9" i="4"/>
  <c r="D52" i="4"/>
  <c r="E71" i="4"/>
  <c r="D71" i="4"/>
  <c r="C71" i="4"/>
  <c r="E69" i="4"/>
  <c r="D69" i="4"/>
  <c r="C69" i="4"/>
  <c r="E54" i="4"/>
  <c r="D54" i="4"/>
  <c r="C54" i="4"/>
  <c r="C52" i="4"/>
  <c r="C62" i="4" s="1"/>
  <c r="E42" i="4"/>
  <c r="D42" i="4"/>
  <c r="E39" i="4"/>
  <c r="D39" i="4"/>
  <c r="C42" i="4"/>
  <c r="C39" i="4"/>
  <c r="E29" i="4"/>
  <c r="D29" i="4"/>
  <c r="C29" i="4"/>
  <c r="E18" i="4"/>
  <c r="D18" i="4"/>
  <c r="E14" i="4"/>
  <c r="D14" i="4"/>
  <c r="C18" i="4"/>
  <c r="C14" i="4"/>
  <c r="C9" i="4"/>
  <c r="K76" i="5" s="1"/>
  <c r="K77" i="5" s="1"/>
  <c r="K20" i="3"/>
  <c r="K13" i="3"/>
  <c r="K26" i="3" s="1"/>
  <c r="J20" i="3"/>
  <c r="J13" i="3"/>
  <c r="I20" i="3"/>
  <c r="I13" i="3"/>
  <c r="I26" i="3" s="1"/>
  <c r="H20" i="3"/>
  <c r="H13" i="3"/>
  <c r="G20" i="3"/>
  <c r="G13" i="3"/>
  <c r="G26" i="3" s="1"/>
  <c r="F20" i="3"/>
  <c r="F13" i="3"/>
  <c r="E20" i="3"/>
  <c r="E13" i="3"/>
  <c r="E26" i="3" s="1"/>
  <c r="D20" i="3"/>
  <c r="D13" i="3"/>
  <c r="C20" i="3"/>
  <c r="C13" i="3"/>
  <c r="C26" i="3" s="1"/>
  <c r="B20" i="3"/>
  <c r="B13" i="3"/>
  <c r="I16" i="2"/>
  <c r="H16" i="2"/>
  <c r="G16" i="2"/>
  <c r="F16" i="2"/>
  <c r="E16" i="2"/>
  <c r="D16" i="2"/>
  <c r="I12" i="2"/>
  <c r="H12" i="2"/>
  <c r="G12" i="2"/>
  <c r="F12" i="2"/>
  <c r="E12" i="2"/>
  <c r="D12" i="2"/>
  <c r="G11" i="2"/>
  <c r="G22" i="2" s="1"/>
  <c r="C16" i="2"/>
  <c r="C12" i="2"/>
  <c r="F78" i="1"/>
  <c r="F71" i="1"/>
  <c r="F66" i="1"/>
  <c r="F60" i="1"/>
  <c r="E78" i="1"/>
  <c r="E71" i="1"/>
  <c r="E66" i="1"/>
  <c r="E60" i="1"/>
  <c r="F43" i="1"/>
  <c r="F39" i="1"/>
  <c r="F32" i="1"/>
  <c r="F28" i="1"/>
  <c r="F24" i="1"/>
  <c r="F20" i="1"/>
  <c r="F10" i="1"/>
  <c r="E39" i="1"/>
  <c r="E32" i="1"/>
  <c r="E28" i="1"/>
  <c r="E24" i="1"/>
  <c r="E20" i="1"/>
  <c r="C63" i="1"/>
  <c r="B63" i="1"/>
  <c r="C42" i="1"/>
  <c r="C39" i="1"/>
  <c r="C32" i="1"/>
  <c r="C18" i="1"/>
  <c r="B26" i="1"/>
  <c r="B42" i="1"/>
  <c r="B39" i="1"/>
  <c r="B32" i="1"/>
  <c r="B18" i="1"/>
  <c r="B10" i="1"/>
  <c r="F11" i="2" l="1"/>
  <c r="F22" i="2" s="1"/>
  <c r="H11" i="2"/>
  <c r="H22" i="2" s="1"/>
  <c r="D11" i="2"/>
  <c r="D22" i="2" s="1"/>
  <c r="D46" i="4"/>
  <c r="E11" i="2"/>
  <c r="E22" i="2" s="1"/>
  <c r="I11" i="2"/>
  <c r="I22" i="2" s="1"/>
  <c r="D62" i="4"/>
  <c r="D63" i="4" s="1"/>
  <c r="E22" i="4"/>
  <c r="E23" i="4" s="1"/>
  <c r="E24" i="4" s="1"/>
  <c r="E33" i="4" s="1"/>
  <c r="M76" i="5"/>
  <c r="M77" i="5" s="1"/>
  <c r="D9" i="4"/>
  <c r="E46" i="4"/>
  <c r="E52" i="4"/>
  <c r="E62" i="4" s="1"/>
  <c r="E63" i="4" s="1"/>
  <c r="D26" i="3"/>
  <c r="F26" i="3"/>
  <c r="H26" i="3"/>
  <c r="J26" i="3"/>
  <c r="O92" i="8"/>
  <c r="N35" i="9"/>
  <c r="F82" i="1"/>
  <c r="E82" i="1"/>
  <c r="F48" i="1"/>
  <c r="F62" i="1" s="1"/>
  <c r="E80" i="4"/>
  <c r="E81" i="4" s="1"/>
  <c r="D80" i="4"/>
  <c r="D81" i="4" s="1"/>
  <c r="C80" i="4"/>
  <c r="C81" i="4" s="1"/>
  <c r="C63" i="4"/>
  <c r="C46" i="4"/>
  <c r="C22" i="4"/>
  <c r="C23" i="4" s="1"/>
  <c r="C24" i="4" s="1"/>
  <c r="C33" i="4" s="1"/>
  <c r="B26" i="3"/>
  <c r="C11" i="2"/>
  <c r="C22" i="2" s="1"/>
  <c r="B48" i="1"/>
  <c r="B65" i="1" s="1"/>
  <c r="C48" i="1"/>
  <c r="C65" i="1" s="1"/>
  <c r="E45" i="5"/>
  <c r="E76" i="5" s="1"/>
  <c r="D22" i="4" l="1"/>
  <c r="D23" i="4" s="1"/>
  <c r="D24" i="4" s="1"/>
  <c r="D33" i="4" s="1"/>
  <c r="L76" i="5"/>
  <c r="L77" i="5" s="1"/>
  <c r="F84" i="1"/>
  <c r="I88" i="1" s="1"/>
  <c r="J20" i="2"/>
  <c r="E48" i="1"/>
  <c r="E62" i="1" s="1"/>
  <c r="E84" i="1" l="1"/>
  <c r="H88" i="1" s="1"/>
  <c r="K20" i="2"/>
</calcChain>
</file>

<file path=xl/sharedStrings.xml><?xml version="1.0" encoding="utf-8"?>
<sst xmlns="http://schemas.openxmlformats.org/spreadsheetml/2006/main" count="751" uniqueCount="515">
  <si>
    <t>Estado de Situación Financiera Detallado - LDF</t>
  </si>
  <si>
    <t>(PESOS)</t>
  </si>
  <si>
    <t>Concepto (c)</t>
  </si>
  <si>
    <t>31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</si>
  <si>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</si>
  <si>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</si>
  <si>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</si>
  <si>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</si>
  <si>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</si>
  <si>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</si>
  <si>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</si>
  <si>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</si>
  <si>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</si>
  <si>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</si>
  <si>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</si>
  <si>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</si>
  <si>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</si>
  <si>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</si>
  <si>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</si>
  <si>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</si>
  <si>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</si>
  <si>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</si>
  <si>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</si>
  <si>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</si>
  <si>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</si>
  <si>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</si>
  <si>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</si>
  <si>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</si>
  <si>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</si>
  <si>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</si>
  <si>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</si>
  <si>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</si>
  <si>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</si>
  <si>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</si>
  <si>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</si>
  <si>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</si>
  <si>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</si>
  <si>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</si>
  <si>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</si>
  <si>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</si>
  <si>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</si>
  <si>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</si>
  <si>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</si>
  <si>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</si>
  <si>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</si>
  <si>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</si>
  <si>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</si>
  <si>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</si>
  <si>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</si>
  <si>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</si>
  <si>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</si>
  <si>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</si>
  <si>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</si>
  <si>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</si>
  <si>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</si>
  <si>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</si>
  <si>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</si>
  <si>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</si>
  <si>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</si>
  <si>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</si>
  <si>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</si>
  <si>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</si>
  <si>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</si>
  <si>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</si>
  <si>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</si>
  <si>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</si>
  <si>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</si>
  <si>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</si>
  <si>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</si>
  <si>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</si>
  <si>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</si>
  <si>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</si>
  <si>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</si>
  <si>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</si>
  <si>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</si>
  <si>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</si>
  <si>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</si>
  <si>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</si>
  <si>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</si>
  <si>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</si>
  <si>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</si>
  <si>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</si>
  <si>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</si>
  <si>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</si>
  <si>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</si>
  <si>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</si>
  <si>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</si>
  <si>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</si>
  <si>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</si>
  <si>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</si>
  <si>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</si>
  <si>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</si>
  <si>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</si>
  <si>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</si>
  <si>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</si>
  <si>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r>
      <t>4. Deuda Contingente </t>
    </r>
    <r>
      <rPr>
        <b/>
        <sz val="4"/>
        <color rgb="FF000000"/>
        <rFont val="Arial"/>
        <family val="2"/>
      </rPr>
      <t>1</t>
    </r>
    <r>
      <rPr>
        <b/>
        <sz val="5"/>
        <color rgb="FF000000"/>
        <rFont val="Arial"/>
        <family val="2"/>
      </rPr>
      <t> (informativo)</t>
    </r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</si>
  <si>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</si>
  <si>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</si>
  <si>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</si>
  <si>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</si>
  <si>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</si>
  <si>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</si>
  <si>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</si>
  <si>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</si>
  <si>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</si>
  <si>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</si>
  <si>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</si>
  <si>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</si>
  <si>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</si>
  <si>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</si>
  <si>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</si>
  <si>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</si>
  <si>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</si>
  <si>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(Informativo)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</si>
  <si>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</si>
  <si>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</si>
  <si>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</si>
  <si>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</si>
  <si>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</si>
  <si>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</si>
  <si>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</si>
  <si>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</si>
  <si>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</si>
  <si>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</si>
  <si>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</si>
  <si>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</si>
  <si>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</si>
  <si>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</si>
  <si>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</si>
  <si>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</si>
  <si>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</si>
  <si>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</si>
  <si>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</si>
  <si>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</si>
  <si>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</si>
  <si>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</si>
  <si>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</si>
  <si>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</si>
  <si>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</si>
  <si>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</si>
  <si>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</si>
  <si>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</si>
  <si>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</si>
  <si>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</si>
  <si>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</si>
  <si>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B. Otros Instrumentos (B=a+b+c+d)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</si>
  <si>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</si>
  <si>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</si>
  <si>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</si>
  <si>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</si>
  <si>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</si>
  <si>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</si>
  <si>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</si>
  <si>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</si>
  <si>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</si>
  <si>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</si>
  <si>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</si>
  <si>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</si>
  <si>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</si>
  <si>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</si>
  <si>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</si>
  <si>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</si>
  <si>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II. Balance Presupuestario sin Financiamiento Neto (II = I - A3)</t>
  </si>
  <si>
    <t>Concepto</t>
  </si>
  <si>
    <t>Aprobado</t>
  </si>
  <si>
    <t>E. Intereses, Comisiones y Gastos de la Deuda (E = E1+E2)</t>
  </si>
  <si>
    <t>IV. Balance Primario (IV = III + E)</t>
  </si>
  <si>
    <t>F. Financiamiento (F = F1 + F2)</t>
  </si>
  <si>
    <t>G. Amortización de la Deuda (G = G1 + G2)</t>
  </si>
  <si>
    <t>C2. Remanentes de Transferencias Federales Etiquetadas aplicados en el periodo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</si>
  <si>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</si>
  <si>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</si>
  <si>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</si>
  <si>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</si>
  <si>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</si>
  <si>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</si>
  <si>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</si>
  <si>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</si>
  <si>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</si>
  <si>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</si>
  <si>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</si>
  <si>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</si>
  <si>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</si>
  <si>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</si>
  <si>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</si>
  <si>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</si>
  <si>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</si>
  <si>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</si>
  <si>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</si>
  <si>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</si>
  <si>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</si>
  <si>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</si>
  <si>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</si>
  <si>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</si>
  <si>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</si>
  <si>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</si>
  <si>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</si>
  <si>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</si>
  <si>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</si>
  <si>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</si>
  <si>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</si>
  <si>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</si>
  <si>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</si>
  <si>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</si>
  <si>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</si>
  <si>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</si>
  <si>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</si>
  <si>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</si>
  <si>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</si>
  <si>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</si>
  <si>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</si>
  <si>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Transferencias Federales Etiquetadas</t>
  </si>
  <si>
    <t>A. Aportaciones (A=a1+a2+a3+a4+a5+a6+a7+a8)</t>
  </si>
  <si>
    <t>Demarcaciones Territoriales del Distrito Federal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</si>
  <si>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</si>
  <si>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</si>
  <si>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</si>
  <si>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</si>
  <si>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</si>
  <si>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</si>
  <si>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</si>
  <si>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</si>
  <si>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</si>
  <si>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</si>
  <si>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</si>
  <si>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</si>
  <si>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</si>
  <si>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Estado Analítico del Ejercicio del Presupuesto de Egresos Detallado - LDF</t>
  </si>
  <si>
    <t>Egresos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</si>
  <si>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</si>
  <si>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</si>
  <si>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</si>
  <si>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</si>
  <si>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</si>
  <si>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</si>
  <si>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</si>
  <si>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</si>
  <si>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</si>
  <si>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</si>
  <si>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</si>
  <si>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</si>
  <si>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</si>
  <si>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</si>
  <si>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</si>
  <si>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</si>
  <si>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</si>
  <si>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</si>
  <si>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</si>
  <si>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</si>
  <si>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</si>
  <si>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</si>
  <si>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</si>
  <si>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</si>
  <si>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</si>
  <si>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</si>
  <si>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</si>
  <si>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</si>
  <si>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</si>
  <si>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</si>
  <si>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</si>
  <si>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</si>
  <si>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</si>
  <si>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</si>
  <si>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</si>
  <si>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</si>
  <si>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</si>
  <si>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</si>
  <si>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</si>
  <si>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</si>
  <si>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</si>
  <si>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</si>
  <si>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</si>
  <si>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</si>
  <si>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</si>
  <si>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</si>
  <si>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</si>
  <si>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</si>
  <si>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</si>
  <si>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</si>
  <si>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</si>
  <si>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</si>
  <si>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</si>
  <si>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</si>
  <si>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</si>
  <si>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</si>
  <si>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</si>
  <si>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</si>
  <si>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</si>
  <si>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</si>
  <si>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</si>
  <si>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</si>
  <si>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</si>
  <si>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</si>
  <si>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</si>
  <si>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</si>
  <si>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</si>
  <si>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</si>
  <si>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</si>
  <si>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</si>
  <si>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</si>
  <si>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</si>
  <si>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</si>
  <si>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</si>
  <si>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</si>
  <si>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</si>
  <si>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</si>
  <si>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</si>
  <si>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</si>
  <si>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</si>
  <si>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</si>
  <si>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</si>
  <si>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</si>
  <si>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</si>
  <si>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</si>
  <si>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</si>
  <si>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</si>
  <si>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</si>
  <si>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</si>
  <si>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</si>
  <si>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</si>
  <si>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</si>
  <si>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</si>
  <si>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(C=c1+c2+c3+c4+c5+c6+c7+c8+c9)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</si>
  <si>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</si>
  <si>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</si>
  <si>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</si>
  <si>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</si>
  <si>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</si>
  <si>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</si>
  <si>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</si>
  <si>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</si>
  <si>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(D=d1+d2+d3+d4)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</si>
  <si>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</si>
  <si>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</si>
  <si>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</si>
  <si>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</si>
  <si>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</si>
  <si>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</si>
  <si>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</si>
  <si>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</si>
  <si>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</si>
  <si>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</si>
  <si>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</si>
  <si>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</si>
  <si>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</si>
  <si>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</si>
  <si>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</si>
  <si>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</si>
  <si>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</si>
  <si>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Fondo Macro para el Desarrollo Integral de Tlaxcala</t>
  </si>
  <si>
    <t xml:space="preserve">     a1) Efectivo</t>
  </si>
  <si>
    <t xml:space="preserve">      a2) Bancos/Tesorería</t>
  </si>
  <si>
    <t xml:space="preserve">     a3) Bancos/Dependencias y Otros</t>
  </si>
  <si>
    <t xml:space="preserve">     a4) Inversiones Temporales (Hasta 3 meses)</t>
  </si>
  <si>
    <t xml:space="preserve">     a5) Fondos con Afectación Específica</t>
  </si>
  <si>
    <t xml:space="preserve">      a6) Depósitos de Fondos de Terceros en Garantía y/o Administración</t>
  </si>
  <si>
    <t xml:space="preserve">     a7) Otros Efectivos y Equivalentes</t>
  </si>
  <si>
    <t xml:space="preserve">     b1) Inversiones Financieras de Corto Plazo</t>
  </si>
  <si>
    <t xml:space="preserve">     b2) Cuentas por Cobrar a Corto Plazo</t>
  </si>
  <si>
    <t xml:space="preserve">     b3) Deudores Diversos por Cobrar a Corto Plazo</t>
  </si>
  <si>
    <t xml:space="preserve">     b4) Ingresos por Recuperar a Corto Plazo</t>
  </si>
  <si>
    <t xml:space="preserve">     b5) Deudores por Anticipos de la Tesorería a Corto Plazo</t>
  </si>
  <si>
    <t xml:space="preserve">    b6) Préstamos Otorgados a Corto Plazo</t>
  </si>
  <si>
    <t xml:space="preserve">     b7) Otros Derechos a Recibir Efectivo o Equivalentes a Corto Plazo</t>
  </si>
  <si>
    <t xml:space="preserve"> 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</si>
  <si>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</si>
  <si>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 c3) Anticipo a Proveedores por Adquisición de Bienes Intangibles a Corto Plazo</t>
  </si>
  <si>
    <t xml:space="preserve">     c4) Anticipo a Contratistas por Obras Públicas a Corto Plazo</t>
  </si>
  <si>
    <t xml:space="preserve">     c5) Otros Derechos a Recibir Bienes o Servicios a Corto Plazo</t>
  </si>
  <si>
    <t xml:space="preserve"> 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</si>
  <si>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</si>
  <si>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</si>
  <si>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 d4) Inventario de Materias Primas, Materiales y Suministros para Producción</t>
  </si>
  <si>
    <t xml:space="preserve">     d5) Bienes en Tránsito</t>
  </si>
  <si>
    <t xml:space="preserve">     f1) Estimaciones para Cuentas Incobrables por Derechos a Recibir Efectivo o Equivalentes</t>
  </si>
  <si>
    <t xml:space="preserve">     f2) Estimación por Deterioro de Inventarios</t>
  </si>
  <si>
    <t xml:space="preserve">     g1) Valores en Garantía</t>
  </si>
  <si>
    <t xml:space="preserve">     g2) Bienes en Garantía (excluye depósitos de fondos)</t>
  </si>
  <si>
    <t xml:space="preserve">     g3) Bienes Derivados de Embargos, Decomisos, Aseguramientos y Dación en Pago</t>
  </si>
  <si>
    <t xml:space="preserve">     g4) Adquisición con Fondos de Terceros</t>
  </si>
  <si>
    <t xml:space="preserve"> 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</si>
  <si>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</si>
  <si>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</si>
  <si>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 a4) Participaciones y Aportaciones por Pagar a Corto Plazo</t>
  </si>
  <si>
    <t xml:space="preserve">     a5) Transferencias Otorgadas por Pagar a Corto Plazo</t>
  </si>
  <si>
    <t xml:space="preserve">     a6) Intereses, Comisiones y Otros Gastos de la Deuda Pública por Pagar a Corto Plazo</t>
  </si>
  <si>
    <t xml:space="preserve">     a7) Retenciones y Contribuciones por Pagar a Corto Plazo</t>
  </si>
  <si>
    <t xml:space="preserve">     a8) Devoluciones de la Ley de Ingresos por Pagar a Corto Plazo</t>
  </si>
  <si>
    <t xml:space="preserve">     a9) Otras Cuentas por Pagar a Corto Plazo</t>
  </si>
  <si>
    <t xml:space="preserve">     b1) Documentos Comerciales por Pagar a Corto Plazo</t>
  </si>
  <si>
    <t xml:space="preserve">     b2) Documentos con Contratistas por Obras Públicas por Pagar a Corto Plazo</t>
  </si>
  <si>
    <t xml:space="preserve">     b3) Otros Documentos por Pagar a Corto Plazo</t>
  </si>
  <si>
    <t xml:space="preserve">     c1) Porción a Corto Plazo de la Deuda Pública</t>
  </si>
  <si>
    <t xml:space="preserve">     c2) Porción a Corto Plazo de Arrendamiento Financiero</t>
  </si>
  <si>
    <t xml:space="preserve">     e1) Ingresos Cobrados por Adelantado a Corto Plazo</t>
  </si>
  <si>
    <t xml:space="preserve">     e2) Intereses Cobrados por Adelantado a Corto Plazo</t>
  </si>
  <si>
    <t xml:space="preserve">     e3) Otros Pasivos Diferidos a Corto Plazo</t>
  </si>
  <si>
    <t xml:space="preserve">     f1) Fondos en Garantía a Corto Plazo</t>
  </si>
  <si>
    <t xml:space="preserve">     f2) Fondos en Administración a Corto Plazo</t>
  </si>
  <si>
    <t xml:space="preserve">     f3) Fondos Contingentes a Corto Plazo</t>
  </si>
  <si>
    <t xml:space="preserve">     f4) Fondos de Fideicomisos, Mandatos y Contratos Análogos a Corto Plazo</t>
  </si>
  <si>
    <t xml:space="preserve">     f5) Otros Fondos de Terceros en Garantía y/o Administración a Corto Plazo</t>
  </si>
  <si>
    <t xml:space="preserve">     f6) Valores y Bienes en Garantía a Corto Plazo</t>
  </si>
  <si>
    <t xml:space="preserve">     g1) Provisión para Demandas y Juicios a Corto Plazo</t>
  </si>
  <si>
    <t xml:space="preserve">     g2) Provisión para Contingencias a Corto Plazo</t>
  </si>
  <si>
    <t xml:space="preserve">     g3) Otras Provisiones a Corto Plazo</t>
  </si>
  <si>
    <t xml:space="preserve">     h1) Ingresos por Clasificar</t>
  </si>
  <si>
    <t xml:space="preserve">     h2) Recaudación por Participar</t>
  </si>
  <si>
    <t xml:space="preserve">     h3) Otros Pasivos Circulantes</t>
  </si>
  <si>
    <t>Director</t>
  </si>
  <si>
    <t>Lic. Claudia Pérez Minor</t>
  </si>
  <si>
    <t>Encargada del Departamento de Administración</t>
  </si>
  <si>
    <t xml:space="preserve">     A. Corto Plazo (A=a1+a2+a3)</t>
  </si>
  <si>
    <t xml:space="preserve">     B. Largo Plazo (B=b1+b2+b3)</t>
  </si>
  <si>
    <t xml:space="preserve">     A. Deuda Contingente 1</t>
  </si>
  <si>
    <t xml:space="preserve">     B. Deuda Contingente 2</t>
  </si>
  <si>
    <t xml:space="preserve">     C. Deuda Contingente XX</t>
  </si>
  <si>
    <t xml:space="preserve">     A. Crédito 1</t>
  </si>
  <si>
    <t xml:space="preserve">     B. Crédito 2</t>
  </si>
  <si>
    <t xml:space="preserve">     C. Crédito XX</t>
  </si>
  <si>
    <t>_______________________</t>
  </si>
  <si>
    <t xml:space="preserve">     a) APP 1</t>
  </si>
  <si>
    <t xml:space="preserve">    b) APP 2</t>
  </si>
  <si>
    <t xml:space="preserve">     c) APP 3</t>
  </si>
  <si>
    <t xml:space="preserve">     d) APP XX</t>
  </si>
  <si>
    <t xml:space="preserve">     a) Otro Instrumento 1</t>
  </si>
  <si>
    <t xml:space="preserve">     b) Otro Instrumento 2</t>
  </si>
  <si>
    <t xml:space="preserve">     c) Otro Instrumento 3</t>
  </si>
  <si>
    <t xml:space="preserve">     d) Otro Instrumento XX</t>
  </si>
  <si>
    <t xml:space="preserve">          A1. Ingresos de Libre Disposición</t>
  </si>
  <si>
    <t xml:space="preserve">          A2. Transferencias Federales Etiquetadas</t>
  </si>
  <si>
    <t xml:space="preserve">          A3. Financiamiento Neto</t>
  </si>
  <si>
    <t xml:space="preserve">          B1. Gasto No Etiquetado (sin incluir Amortización de la Deuda Pública)</t>
  </si>
  <si>
    <t xml:space="preserve">          B2. Gasto Etiquetado (sin incluir Amortización de la Deuda Pública)</t>
  </si>
  <si>
    <t xml:space="preserve">          C1. Remanentes de Ingresos de Libre Disposición aplicados en el periodo</t>
  </si>
  <si>
    <t xml:space="preserve">          C2. Remanentes de Transferencias Federales Etiquetadas aplicados en el periodo</t>
  </si>
  <si>
    <t xml:space="preserve">         F1. Financiamiento con Fuente de Pago de Ingresos de Libre Disposición</t>
  </si>
  <si>
    <t xml:space="preserve">         F2. Financiamiento con Fuente de Pago de Transferencias Federales Etiquetadas</t>
  </si>
  <si>
    <t xml:space="preserve">         G1. Amortización de la Deuda Pública con Gasto No Etiquetado</t>
  </si>
  <si>
    <t xml:space="preserve">         G2. Amortización de la Deuda Pública con Gasto Etiquetado</t>
  </si>
  <si>
    <t xml:space="preserve">         F1. Financiamiento con Fuente de Pago de Ingresos de Libre Disposición</t>
  </si>
  <si>
    <t xml:space="preserve">          G1. Amortización de la Deuda Pública con Gasto No Etiquetado</t>
  </si>
  <si>
    <t xml:space="preserve">          F2. Financiamiento con Fuente de Pago de Transferencias Federales Etiquetadas</t>
  </si>
  <si>
    <t xml:space="preserve">          G2. Amortización de la Deuda Pública con Gasto Etiquetado</t>
  </si>
  <si>
    <t>I. Balance Presupuestario (I = A- B + C)</t>
  </si>
  <si>
    <t xml:space="preserve">          E1. Intereses, Comisiones y Gastos de la Deuda con Gasto No Etiquetado</t>
  </si>
  <si>
    <t xml:space="preserve">          E2. Intereses, Comisiones y Gastos de la Deuda con Gasto Etiquetado</t>
  </si>
  <si>
    <t>A3. Financiamiento Neto (A3 = F-G )</t>
  </si>
  <si>
    <t>VI. Balance Presupuestario de Recursos Disponibles sin Financiamiento Neto (VI = V-A3.1)</t>
  </si>
  <si>
    <t>A3.1 Financiamiento Neto con Fuente de Pago de Ingresos de Libre Disposición (A3.1 = F1 +G1)</t>
  </si>
  <si>
    <t>V. Balance Presupuestario de Recursos Disponibles (V = A1 + A3.1 -B 1 + C1)</t>
  </si>
  <si>
    <t>A3.2 Financiamiento Neto con Fuente de Pago de Transferencias Federales Etiquetadas (A3.2 = F2-G2)</t>
  </si>
  <si>
    <t>VII. Balance Presupuestario de Recursos Etiquetados (VII = A2 + A3.2 - B2 + C2)</t>
  </si>
  <si>
    <t>VIII. Balance Presupuestario de Recursos Etiquetados sin Financiamiento Neto (VIII=VII - A3.2)</t>
  </si>
  <si>
    <t>III. Balance Presupuestario sin Financiamiento Neto y sin Remanentes del Ejercicio Anterior (III= II - C)</t>
  </si>
  <si>
    <t xml:space="preserve"> _________________________________</t>
  </si>
  <si>
    <t>______________________________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</si>
  <si>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</si>
  <si>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</si>
  <si>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</si>
  <si>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i4) Fondo de Compensación de Repecos- Intermedios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</si>
  <si>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</si>
  <si>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</si>
  <si>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</si>
  <si>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</si>
  <si>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</t>
  </si>
  <si>
    <t>a6) Fondo de Aportaciones para la Educación Tecnológica y de Adultos</t>
  </si>
  <si>
    <t>a8) Fondo de Aportaciones para el Fortalecimiento de las Entidades Federativas</t>
  </si>
  <si>
    <t>c1) Fondo para Entidades Federativas y Municipios Productores de Hidrocarburos</t>
  </si>
  <si>
    <t>D. Transferencias, Subsidios y Subvenciones, y Pensiones y Jubilaciones</t>
  </si>
  <si>
    <t>II. Total de Transferencias Federales Etiquetadas (II 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</si>
  <si>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</si>
  <si>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</si>
  <si>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+ 2)</t>
  </si>
  <si>
    <t>a7) Fondo de Aportaciones para la Seguridad Publica de los Estados  y del Distrito Federal</t>
  </si>
  <si>
    <t>ESTIMADO</t>
  </si>
  <si>
    <t>RECAUDADO</t>
  </si>
  <si>
    <t xml:space="preserve">Clasificación por Objeto del Gasto (Capítulo y Concepto) </t>
  </si>
  <si>
    <t xml:space="preserve">Ampliaciones/ (Reducciones) </t>
  </si>
  <si>
    <t xml:space="preserve">Pagado </t>
  </si>
  <si>
    <t>b1) Materiales de Administración, Emisión de Documentos y Artículos Oficiales</t>
  </si>
  <si>
    <t>c5) Servicios de Instalación, Reparación, Mantenimiento y Conservación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</si>
  <si>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</si>
  <si>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</si>
  <si>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</si>
  <si>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>Lic. Claudia Perez Minor</t>
  </si>
  <si>
    <t xml:space="preserve">     A. Dirección</t>
  </si>
  <si>
    <t xml:space="preserve">   A. Gobierno (A=a1+a2+a3+a4+a5+a6+a7+a8)</t>
  </si>
  <si>
    <t xml:space="preserve">   B. Desarrollo Social (B=b1+b2+b3+b4+b5+b6+b7)</t>
  </si>
  <si>
    <t xml:space="preserve">   C. Desarrollo Económico</t>
  </si>
  <si>
    <t xml:space="preserve">    D. Otras No Clasificadas en Funciones Anteriores</t>
  </si>
  <si>
    <t xml:space="preserve">     A. Gobierno (A=a1+a2+a3+a4+a5+a6+a7+a8)</t>
  </si>
  <si>
    <t xml:space="preserve">     B. Desarrollo Social (B=b1+b2+b3+b4+b5+b6+b7)</t>
  </si>
  <si>
    <t xml:space="preserve">     C. Desarrollo Económico</t>
  </si>
  <si>
    <t xml:space="preserve">     D. Otras No Clasificadas en Funciones Anteriores</t>
  </si>
  <si>
    <t>b4) Recreación, Cultura y Otras Manifestaciones Sociales</t>
  </si>
  <si>
    <t>c1) Asuntos Económicos, Comerciales y Laborales en General</t>
  </si>
  <si>
    <t>d1) Transacciones de la Deuda Publica / Costo Financiero de la Deuda</t>
  </si>
  <si>
    <t>d2) Transferencias, Participaciones y Aportaciones Entre Diferentes</t>
  </si>
  <si>
    <t>E. Gastos asociados a la implementación de nuevas leyes federales</t>
  </si>
  <si>
    <t>o reformas a las mismas (E = e1 + e2)</t>
  </si>
  <si>
    <t>III. Total del Gasto en Servicios Personales (III = I + II)</t>
  </si>
  <si>
    <t xml:space="preserve">Encargada del Departamento de Administración </t>
  </si>
  <si>
    <t>Lic. Javier Rivera Bonilla</t>
  </si>
  <si>
    <t>2018 (m = g l)</t>
  </si>
  <si>
    <t xml:space="preserve">                                    Lic. Javier Rivera Bonilla</t>
  </si>
  <si>
    <t xml:space="preserve">                                                     Director</t>
  </si>
  <si>
    <t>Al 30 de junio de 2018 y al 31 de diciembre de 2017</t>
  </si>
  <si>
    <t>30 de junio 2018</t>
  </si>
  <si>
    <t>Del 1 de enero al 30 de junio de 2018</t>
  </si>
  <si>
    <t>30 de junio de</t>
  </si>
  <si>
    <t>inversión al 30</t>
  </si>
  <si>
    <t>de junio de</t>
  </si>
  <si>
    <t>inversión al 30 de</t>
  </si>
  <si>
    <t>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</si>
</sst>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6"/>
      <color rgb="FF000000"/>
      <name val="Times New Roman"/>
      <family val="1"/>
    </font>
    <font>
      <b/>
      <sz val="6"/>
      <color rgb="FF000000"/>
      <name val="Arial"/>
      <family val="2"/>
    </font>
    <font>
      <sz val="9"/>
      <color rgb="FF000000"/>
      <name val="Times New Roman"/>
      <family val="1"/>
    </font>
    <font>
      <sz val="5"/>
      <color rgb="FF000000"/>
      <name val="Times New Roman"/>
      <family val="1"/>
    </font>
    <font>
      <b/>
      <sz val="5"/>
      <color rgb="FF000000"/>
      <name val="Arial"/>
      <family val="2"/>
    </font>
    <font>
      <sz val="5"/>
      <color rgb="FF000000"/>
      <name val="Arial"/>
      <family val="2"/>
    </font>
    <font>
      <sz val="14"/>
      <color rgb="FF000000"/>
      <name val="Times New Roman"/>
      <family val="1"/>
    </font>
    <font>
      <b/>
      <sz val="4"/>
      <color rgb="FF000000"/>
      <name val="Arial"/>
      <family val="2"/>
    </font>
    <font>
      <sz val="6"/>
      <color rgb="FF000000"/>
      <name val="Arial"/>
      <family val="2"/>
    </font>
    <font>
      <sz val="12"/>
      <color rgb="FF000000"/>
      <name val="Times New Roman"/>
      <family val="1"/>
    </font>
    <font>
      <sz val="5"/>
      <color theme="1"/>
      <name val="Arial"/>
      <family val="2"/>
    </font>
    <font>
      <sz val="9"/>
      <color rgb="FF000000"/>
      <name val="Arial"/>
      <family val="2"/>
    </font>
    <font>
      <sz val="6"/>
      <color theme="1"/>
      <name val="Arial"/>
      <family val="2"/>
    </font>
    <font>
      <sz val="6"/>
      <color theme="1"/>
      <name val="Arial  "/>
    </font>
    <font>
      <sz val="6"/>
      <color rgb="FF000000"/>
      <name val="Arial 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5"/>
      <color theme="1"/>
      <name val="Araial"/>
    </font>
    <font>
      <b/>
      <sz val="5"/>
      <color theme="1"/>
      <name val="Calibri"/>
      <family val="2"/>
      <scheme val="minor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left" vertical="top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7" fillId="0" borderId="0" xfId="0" applyFont="1" applyAlignment="1">
      <alignment horizontal="justify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wrapText="1"/>
    </xf>
    <xf numFmtId="0" fontId="5" fillId="0" borderId="1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10" fillId="0" borderId="10" xfId="0" applyFont="1" applyBorder="1" applyAlignment="1">
      <alignment vertical="center"/>
    </xf>
    <xf numFmtId="0" fontId="10" fillId="0" borderId="2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2" fillId="2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vertical="top"/>
    </xf>
    <xf numFmtId="0" fontId="9" fillId="0" borderId="7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top" wrapText="1"/>
    </xf>
    <xf numFmtId="3" fontId="6" fillId="0" borderId="5" xfId="0" applyNumberFormat="1" applyFont="1" applyBorder="1" applyAlignment="1">
      <alignment horizontal="right" vertical="top" wrapText="1"/>
    </xf>
    <xf numFmtId="3" fontId="6" fillId="0" borderId="8" xfId="0" applyNumberFormat="1" applyFont="1" applyBorder="1" applyAlignment="1">
      <alignment horizontal="right" vertical="top" wrapText="1"/>
    </xf>
    <xf numFmtId="3" fontId="11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right" vertical="top" wrapText="1"/>
    </xf>
    <xf numFmtId="0" fontId="6" fillId="0" borderId="8" xfId="0" applyFont="1" applyBorder="1" applyAlignment="1">
      <alignment horizontal="right" vertical="top" wrapText="1"/>
    </xf>
    <xf numFmtId="0" fontId="11" fillId="0" borderId="0" xfId="0" applyFont="1" applyAlignment="1">
      <alignment horizontal="right"/>
    </xf>
    <xf numFmtId="0" fontId="6" fillId="0" borderId="1" xfId="0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Border="1" applyAlignment="1">
      <alignment horizontal="justify" vertical="top" wrapText="1"/>
    </xf>
    <xf numFmtId="3" fontId="6" fillId="0" borderId="0" xfId="0" applyNumberFormat="1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 wrapText="1"/>
    </xf>
    <xf numFmtId="3" fontId="6" fillId="2" borderId="5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6" fillId="0" borderId="0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justify" vertical="top" wrapText="1"/>
    </xf>
    <xf numFmtId="0" fontId="0" fillId="0" borderId="15" xfId="0" applyBorder="1"/>
    <xf numFmtId="0" fontId="0" fillId="0" borderId="0" xfId="0" applyBorder="1"/>
    <xf numFmtId="0" fontId="14" fillId="0" borderId="0" xfId="0" applyFont="1"/>
    <xf numFmtId="3" fontId="10" fillId="0" borderId="1" xfId="0" applyNumberFormat="1" applyFont="1" applyBorder="1" applyAlignment="1">
      <alignment vertical="top"/>
    </xf>
    <xf numFmtId="3" fontId="0" fillId="0" borderId="0" xfId="0" applyNumberFormat="1"/>
    <xf numFmtId="3" fontId="10" fillId="0" borderId="8" xfId="0" applyNumberFormat="1" applyFont="1" applyBorder="1" applyAlignment="1">
      <alignment vertical="top"/>
    </xf>
    <xf numFmtId="3" fontId="1" fillId="0" borderId="8" xfId="0" applyNumberFormat="1" applyFont="1" applyBorder="1" applyAlignment="1">
      <alignment vertical="top"/>
    </xf>
    <xf numFmtId="3" fontId="9" fillId="0" borderId="5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3" fontId="9" fillId="3" borderId="5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0" borderId="7" xfId="0" applyFont="1" applyBorder="1" applyAlignment="1"/>
    <xf numFmtId="0" fontId="9" fillId="0" borderId="7" xfId="0" applyFont="1" applyBorder="1" applyAlignment="1">
      <alignment horizontal="justify" wrapText="1"/>
    </xf>
    <xf numFmtId="0" fontId="10" fillId="0" borderId="7" xfId="0" applyFont="1" applyBorder="1" applyAlignment="1"/>
    <xf numFmtId="0" fontId="2" fillId="0" borderId="7" xfId="0" applyFont="1" applyBorder="1" applyAlignment="1"/>
    <xf numFmtId="0" fontId="10" fillId="0" borderId="11" xfId="0" applyFont="1" applyBorder="1" applyAlignment="1"/>
    <xf numFmtId="0" fontId="10" fillId="0" borderId="8" xfId="0" applyFont="1" applyBorder="1" applyAlignment="1"/>
    <xf numFmtId="3" fontId="15" fillId="0" borderId="5" xfId="0" applyNumberFormat="1" applyFont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vertical="center"/>
    </xf>
    <xf numFmtId="3" fontId="9" fillId="0" borderId="5" xfId="0" applyNumberFormat="1" applyFont="1" applyFill="1" applyBorder="1" applyAlignment="1"/>
    <xf numFmtId="3" fontId="9" fillId="0" borderId="5" xfId="0" applyNumberFormat="1" applyFont="1" applyBorder="1" applyAlignment="1"/>
    <xf numFmtId="3" fontId="9" fillId="3" borderId="5" xfId="0" applyNumberFormat="1" applyFont="1" applyFill="1" applyBorder="1" applyAlignment="1"/>
    <xf numFmtId="0" fontId="16" fillId="0" borderId="0" xfId="0" applyFont="1"/>
    <xf numFmtId="0" fontId="16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right" vertical="top" wrapText="1"/>
    </xf>
    <xf numFmtId="3" fontId="17" fillId="0" borderId="0" xfId="0" applyNumberFormat="1" applyFont="1"/>
    <xf numFmtId="3" fontId="18" fillId="0" borderId="0" xfId="0" applyNumberFormat="1" applyFont="1"/>
    <xf numFmtId="3" fontId="9" fillId="0" borderId="7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13" fillId="0" borderId="0" xfId="0" applyNumberFormat="1" applyFont="1" applyAlignment="1">
      <alignment horizontal="right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 wrapText="1"/>
    </xf>
    <xf numFmtId="3" fontId="9" fillId="0" borderId="11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3" fontId="9" fillId="0" borderId="5" xfId="0" applyNumberFormat="1" applyFont="1" applyBorder="1" applyAlignment="1">
      <alignment vertical="center" wrapText="1"/>
    </xf>
    <xf numFmtId="3" fontId="13" fillId="0" borderId="16" xfId="0" applyNumberFormat="1" applyFont="1" applyBorder="1" applyAlignment="1">
      <alignment horizontal="right"/>
    </xf>
    <xf numFmtId="3" fontId="9" fillId="4" borderId="7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center"/>
    </xf>
    <xf numFmtId="0" fontId="13" fillId="0" borderId="0" xfId="0" applyFont="1"/>
    <xf numFmtId="0" fontId="20" fillId="2" borderId="27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1" fillId="0" borderId="20" xfId="0" applyFont="1" applyBorder="1" applyAlignment="1">
      <alignment horizontal="left"/>
    </xf>
    <xf numFmtId="3" fontId="20" fillId="0" borderId="28" xfId="0" applyNumberFormat="1" applyFont="1" applyBorder="1" applyAlignment="1">
      <alignment horizontal="right"/>
    </xf>
    <xf numFmtId="3" fontId="21" fillId="0" borderId="28" xfId="0" applyNumberFormat="1" applyFont="1" applyBorder="1" applyAlignment="1"/>
    <xf numFmtId="3" fontId="21" fillId="0" borderId="26" xfId="0" applyNumberFormat="1" applyFont="1" applyBorder="1" applyAlignment="1"/>
    <xf numFmtId="3" fontId="20" fillId="0" borderId="25" xfId="0" applyNumberFormat="1" applyFont="1" applyBorder="1" applyAlignment="1"/>
    <xf numFmtId="3" fontId="20" fillId="0" borderId="27" xfId="0" applyNumberFormat="1" applyFont="1" applyBorder="1" applyAlignment="1"/>
    <xf numFmtId="0" fontId="0" fillId="0" borderId="0" xfId="0" applyAlignment="1"/>
    <xf numFmtId="0" fontId="21" fillId="0" borderId="28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22" xfId="0" applyFont="1" applyBorder="1" applyAlignment="1">
      <alignment horizontal="left"/>
    </xf>
    <xf numFmtId="0" fontId="21" fillId="0" borderId="23" xfId="0" applyFont="1" applyBorder="1" applyAlignment="1">
      <alignment horizontal="left"/>
    </xf>
    <xf numFmtId="0" fontId="21" fillId="0" borderId="25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0" fillId="0" borderId="33" xfId="0" applyFont="1" applyBorder="1" applyAlignment="1"/>
    <xf numFmtId="0" fontId="21" fillId="0" borderId="0" xfId="0" applyFont="1" applyBorder="1" applyAlignment="1">
      <alignment horizontal="left"/>
    </xf>
    <xf numFmtId="3" fontId="20" fillId="0" borderId="0" xfId="0" applyNumberFormat="1" applyFont="1" applyBorder="1" applyAlignment="1"/>
    <xf numFmtId="0" fontId="2" fillId="0" borderId="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/>
    </xf>
    <xf numFmtId="3" fontId="16" fillId="0" borderId="0" xfId="0" applyNumberFormat="1" applyFont="1"/>
    <xf numFmtId="3" fontId="13" fillId="0" borderId="0" xfId="0" applyNumberFormat="1" applyFont="1"/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3" fontId="9" fillId="0" borderId="34" xfId="0" applyNumberFormat="1" applyFont="1" applyBorder="1" applyAlignment="1">
      <alignment horizontal="right" vertical="center"/>
    </xf>
    <xf numFmtId="3" fontId="9" fillId="0" borderId="35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1" fillId="0" borderId="0" xfId="0" applyFont="1"/>
    <xf numFmtId="3" fontId="20" fillId="0" borderId="26" xfId="0" applyNumberFormat="1" applyFont="1" applyBorder="1" applyAlignment="1">
      <alignment horizontal="right"/>
    </xf>
    <xf numFmtId="3" fontId="20" fillId="0" borderId="17" xfId="0" applyNumberFormat="1" applyFont="1" applyBorder="1" applyAlignment="1">
      <alignment horizontal="right"/>
    </xf>
    <xf numFmtId="3" fontId="21" fillId="0" borderId="20" xfId="0" applyNumberFormat="1" applyFont="1" applyBorder="1" applyAlignment="1"/>
    <xf numFmtId="3" fontId="20" fillId="0" borderId="22" xfId="0" applyNumberFormat="1" applyFont="1" applyBorder="1" applyAlignment="1"/>
    <xf numFmtId="3" fontId="22" fillId="0" borderId="0" xfId="0" applyNumberFormat="1" applyFont="1"/>
    <xf numFmtId="3" fontId="21" fillId="5" borderId="28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justify" vertical="top" wrapText="1"/>
    </xf>
    <xf numFmtId="3" fontId="20" fillId="0" borderId="33" xfId="0" applyNumberFormat="1" applyFont="1" applyBorder="1" applyAlignment="1">
      <alignment horizontal="right"/>
    </xf>
    <xf numFmtId="0" fontId="20" fillId="2" borderId="3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vertical="center"/>
    </xf>
    <xf numFmtId="3" fontId="20" fillId="0" borderId="33" xfId="0" applyNumberFormat="1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14" fillId="0" borderId="0" xfId="0" applyFont="1" applyAlignment="1">
      <alignment horizontal="center"/>
    </xf>
    <xf numFmtId="0" fontId="9" fillId="0" borderId="5" xfId="0" applyFont="1" applyBorder="1" applyAlignment="1">
      <alignment horizontal="right" vertical="top" wrapText="1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10" fillId="0" borderId="6" xfId="0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3" fontId="15" fillId="0" borderId="5" xfId="0" applyNumberFormat="1" applyFont="1" applyBorder="1" applyAlignment="1">
      <alignment vertical="center"/>
    </xf>
    <xf numFmtId="3" fontId="15" fillId="0" borderId="8" xfId="0" applyNumberFormat="1" applyFont="1" applyBorder="1" applyAlignment="1">
      <alignment vertical="center"/>
    </xf>
    <xf numFmtId="0" fontId="10" fillId="0" borderId="2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1" fillId="0" borderId="20" xfId="0" applyFont="1" applyBorder="1" applyAlignment="1">
      <alignment horizontal="left"/>
    </xf>
    <xf numFmtId="0" fontId="21" fillId="0" borderId="26" xfId="0" applyFont="1" applyBorder="1" applyAlignment="1">
      <alignment horizontal="left"/>
    </xf>
    <xf numFmtId="0" fontId="20" fillId="2" borderId="17" xfId="0" applyFont="1" applyFill="1" applyBorder="1" applyAlignment="1">
      <alignment horizontal="center" vertical="top"/>
    </xf>
    <xf numFmtId="0" fontId="20" fillId="2" borderId="18" xfId="0" applyFont="1" applyFill="1" applyBorder="1" applyAlignment="1">
      <alignment horizontal="center" vertical="top"/>
    </xf>
    <xf numFmtId="0" fontId="20" fillId="2" borderId="19" xfId="0" applyFont="1" applyFill="1" applyBorder="1" applyAlignment="1">
      <alignment horizontal="center" vertical="top"/>
    </xf>
    <xf numFmtId="0" fontId="20" fillId="2" borderId="20" xfId="0" applyFont="1" applyFill="1" applyBorder="1" applyAlignment="1">
      <alignment horizontal="center" vertical="top"/>
    </xf>
    <xf numFmtId="0" fontId="20" fillId="2" borderId="0" xfId="0" applyFont="1" applyFill="1" applyBorder="1" applyAlignment="1">
      <alignment horizontal="center" vertical="top"/>
    </xf>
    <xf numFmtId="0" fontId="20" fillId="2" borderId="21" xfId="0" applyFont="1" applyFill="1" applyBorder="1" applyAlignment="1">
      <alignment horizontal="center" vertical="top"/>
    </xf>
    <xf numFmtId="0" fontId="20" fillId="2" borderId="22" xfId="0" applyFont="1" applyFill="1" applyBorder="1" applyAlignment="1">
      <alignment horizontal="center" vertical="top"/>
    </xf>
    <xf numFmtId="0" fontId="20" fillId="2" borderId="23" xfId="0" applyFont="1" applyFill="1" applyBorder="1" applyAlignment="1">
      <alignment horizontal="center" vertical="top"/>
    </xf>
    <xf numFmtId="0" fontId="20" fillId="2" borderId="24" xfId="0" applyFont="1" applyFill="1" applyBorder="1" applyAlignment="1">
      <alignment horizontal="center" vertical="top"/>
    </xf>
    <xf numFmtId="0" fontId="20" fillId="2" borderId="17" xfId="0" applyFont="1" applyFill="1" applyBorder="1" applyAlignment="1">
      <alignment horizontal="center"/>
    </xf>
    <xf numFmtId="0" fontId="20" fillId="2" borderId="29" xfId="0" applyFont="1" applyFill="1" applyBorder="1" applyAlignment="1">
      <alignment horizontal="center"/>
    </xf>
    <xf numFmtId="0" fontId="20" fillId="2" borderId="22" xfId="0" applyFont="1" applyFill="1" applyBorder="1" applyAlignment="1">
      <alignment horizontal="center"/>
    </xf>
    <xf numFmtId="0" fontId="20" fillId="2" borderId="27" xfId="0" applyFont="1" applyFill="1" applyBorder="1" applyAlignment="1">
      <alignment horizontal="center"/>
    </xf>
    <xf numFmtId="0" fontId="20" fillId="2" borderId="30" xfId="0" applyFont="1" applyFill="1" applyBorder="1" applyAlignment="1">
      <alignment horizontal="center"/>
    </xf>
    <xf numFmtId="0" fontId="20" fillId="2" borderId="31" xfId="0" applyFont="1" applyFill="1" applyBorder="1" applyAlignment="1">
      <alignment horizontal="center"/>
    </xf>
    <xf numFmtId="0" fontId="20" fillId="2" borderId="32" xfId="0" applyFont="1" applyFill="1" applyBorder="1" applyAlignment="1">
      <alignment horizontal="center"/>
    </xf>
    <xf numFmtId="0" fontId="20" fillId="2" borderId="33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left"/>
    </xf>
    <xf numFmtId="0" fontId="20" fillId="0" borderId="29" xfId="0" applyFont="1" applyBorder="1" applyAlignment="1">
      <alignment horizontal="left"/>
    </xf>
    <xf numFmtId="0" fontId="20" fillId="0" borderId="20" xfId="0" applyFont="1" applyBorder="1" applyAlignment="1">
      <alignment horizontal="left"/>
    </xf>
    <xf numFmtId="0" fontId="20" fillId="0" borderId="26" xfId="0" applyFont="1" applyBorder="1" applyAlignment="1">
      <alignment horizontal="left"/>
    </xf>
    <xf numFmtId="0" fontId="21" fillId="0" borderId="22" xfId="0" applyFont="1" applyBorder="1" applyAlignment="1">
      <alignment horizontal="left"/>
    </xf>
    <xf numFmtId="0" fontId="21" fillId="0" borderId="27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6"/>
  <sheetViews>
    <sheetView topLeftCell="B76" zoomScale="140" zoomScaleNormal="140" workbookViewId="0">
      <selection activeCell="A92" sqref="A92"/>
    </sheetView>
  </sheetViews>
  <sheetFormatPr baseColWidth="10" defaultRowHeight="15" x14ac:dyDescent="0.25"/>
  <cols>
    <col min="1" max="1" width="42" customWidth="1"/>
    <col min="2" max="2" width="12.42578125" customWidth="1"/>
    <col min="3" max="3" width="11.7109375" customWidth="1"/>
    <col min="4" max="4" width="41.5703125" customWidth="1"/>
    <col min="5" max="5" width="12.85546875" customWidth="1"/>
    <col min="6" max="6" width="11.7109375" customWidth="1"/>
  </cols>
  <sheetData>
    <row r="1" spans="1:6" x14ac:dyDescent="0.25">
      <c r="A1" s="193" t="s">
        <v>349</v>
      </c>
      <c r="B1" s="194"/>
      <c r="C1" s="194"/>
      <c r="D1" s="194"/>
      <c r="E1" s="194"/>
      <c r="F1" s="195"/>
    </row>
    <row r="2" spans="1:6" x14ac:dyDescent="0.25">
      <c r="A2" s="196" t="s">
        <v>0</v>
      </c>
      <c r="B2" s="197"/>
      <c r="C2" s="197"/>
      <c r="D2" s="197"/>
      <c r="E2" s="197"/>
      <c r="F2" s="198"/>
    </row>
    <row r="3" spans="1:6" x14ac:dyDescent="0.25">
      <c r="A3" s="196" t="s">
        <v>507</v>
      </c>
      <c r="B3" s="197"/>
      <c r="C3" s="197"/>
      <c r="D3" s="197"/>
      <c r="E3" s="197"/>
      <c r="F3" s="198"/>
    </row>
    <row r="4" spans="1:6" x14ac:dyDescent="0.25">
      <c r="A4" s="199" t="s">
        <v>1</v>
      </c>
      <c r="B4" s="200"/>
      <c r="C4" s="200"/>
      <c r="D4" s="200"/>
      <c r="E4" s="200"/>
      <c r="F4" s="201"/>
    </row>
    <row r="5" spans="1:6" x14ac:dyDescent="0.25">
      <c r="A5" s="202" t="s">
        <v>2</v>
      </c>
      <c r="B5" s="205" t="s">
        <v>508</v>
      </c>
      <c r="C5" s="61" t="s">
        <v>3</v>
      </c>
      <c r="D5" s="208" t="s">
        <v>2</v>
      </c>
      <c r="E5" s="205" t="s">
        <v>508</v>
      </c>
      <c r="F5" s="1" t="s">
        <v>3</v>
      </c>
    </row>
    <row r="6" spans="1:6" x14ac:dyDescent="0.25">
      <c r="A6" s="203"/>
      <c r="B6" s="206"/>
      <c r="C6" s="62" t="s">
        <v>4</v>
      </c>
      <c r="D6" s="209"/>
      <c r="E6" s="206"/>
      <c r="F6" s="2" t="s">
        <v>4</v>
      </c>
    </row>
    <row r="7" spans="1:6" x14ac:dyDescent="0.25">
      <c r="A7" s="204"/>
      <c r="B7" s="207"/>
      <c r="C7" s="63">
        <v>2017</v>
      </c>
      <c r="D7" s="210"/>
      <c r="E7" s="207"/>
      <c r="F7" s="3">
        <v>2017</v>
      </c>
    </row>
    <row r="8" spans="1:6" x14ac:dyDescent="0.25">
      <c r="A8" s="4" t="s">
        <v>5</v>
      </c>
      <c r="B8" s="78"/>
      <c r="C8" s="78"/>
      <c r="D8" s="6" t="s">
        <v>6</v>
      </c>
      <c r="E8" s="183"/>
      <c r="F8" s="83"/>
    </row>
    <row r="9" spans="1:6" x14ac:dyDescent="0.25">
      <c r="A9" s="7" t="s">
        <v>7</v>
      </c>
      <c r="B9" s="79"/>
      <c r="C9" s="79"/>
      <c r="D9" s="10" t="s">
        <v>8</v>
      </c>
      <c r="E9" s="11"/>
      <c r="F9" s="11"/>
    </row>
    <row r="10" spans="1:6" x14ac:dyDescent="0.25">
      <c r="A10" s="11" t="s">
        <v>9</v>
      </c>
      <c r="B10" s="79">
        <f>SUM(B11:B17)</f>
        <v>14521558</v>
      </c>
      <c r="C10" s="79">
        <f>SUM(C11:C17)</f>
        <v>6777920</v>
      </c>
      <c r="D10" s="64" t="s">
        <v>10</v>
      </c>
      <c r="E10" s="79">
        <f>SUM(E11:E19)</f>
        <v>508831</v>
      </c>
      <c r="F10" s="79">
        <f>SUM(F11:F19)</f>
        <v>64712</v>
      </c>
    </row>
    <row r="11" spans="1:6" x14ac:dyDescent="0.25">
      <c r="A11" s="11" t="s">
        <v>350</v>
      </c>
      <c r="B11" s="79">
        <v>0</v>
      </c>
      <c r="C11" s="79">
        <v>0</v>
      </c>
      <c r="D11" s="64" t="s">
        <v>380</v>
      </c>
      <c r="E11" s="79">
        <v>506830</v>
      </c>
      <c r="F11" s="79">
        <v>52117</v>
      </c>
    </row>
    <row r="12" spans="1:6" x14ac:dyDescent="0.25">
      <c r="A12" s="11" t="s">
        <v>351</v>
      </c>
      <c r="B12" s="79">
        <v>1892035</v>
      </c>
      <c r="C12" s="79">
        <v>6777920</v>
      </c>
      <c r="D12" s="64" t="s">
        <v>381</v>
      </c>
      <c r="E12" s="79">
        <v>0</v>
      </c>
      <c r="F12" s="79">
        <v>0</v>
      </c>
    </row>
    <row r="13" spans="1:6" x14ac:dyDescent="0.25">
      <c r="A13" s="11" t="s">
        <v>352</v>
      </c>
      <c r="B13" s="79">
        <v>0</v>
      </c>
      <c r="C13" s="79">
        <v>0</v>
      </c>
      <c r="D13" s="64" t="s">
        <v>382</v>
      </c>
      <c r="E13" s="79">
        <v>0</v>
      </c>
      <c r="F13" s="79">
        <v>0</v>
      </c>
    </row>
    <row r="14" spans="1:6" x14ac:dyDescent="0.25">
      <c r="A14" s="11" t="s">
        <v>353</v>
      </c>
      <c r="B14" s="79">
        <v>12629523</v>
      </c>
      <c r="C14" s="79">
        <v>0</v>
      </c>
      <c r="D14" s="64" t="s">
        <v>383</v>
      </c>
      <c r="E14" s="79">
        <v>0</v>
      </c>
      <c r="F14" s="79">
        <v>0</v>
      </c>
    </row>
    <row r="15" spans="1:6" x14ac:dyDescent="0.25">
      <c r="A15" s="11" t="s">
        <v>354</v>
      </c>
      <c r="B15" s="79">
        <v>0</v>
      </c>
      <c r="C15" s="79">
        <v>0</v>
      </c>
      <c r="D15" s="64" t="s">
        <v>384</v>
      </c>
      <c r="E15" s="79">
        <v>0</v>
      </c>
      <c r="F15" s="79">
        <v>0</v>
      </c>
    </row>
    <row r="16" spans="1:6" x14ac:dyDescent="0.25">
      <c r="A16" s="11" t="s">
        <v>355</v>
      </c>
      <c r="B16" s="79">
        <v>0</v>
      </c>
      <c r="C16" s="79">
        <v>0</v>
      </c>
      <c r="D16" s="64" t="s">
        <v>385</v>
      </c>
      <c r="E16" s="79">
        <v>0</v>
      </c>
      <c r="F16" s="79">
        <v>0</v>
      </c>
    </row>
    <row r="17" spans="1:6" x14ac:dyDescent="0.25">
      <c r="A17" s="11" t="s">
        <v>356</v>
      </c>
      <c r="B17" s="79">
        <v>0</v>
      </c>
      <c r="C17" s="79">
        <v>0</v>
      </c>
      <c r="D17" s="64" t="s">
        <v>386</v>
      </c>
      <c r="E17" s="79">
        <v>2001</v>
      </c>
      <c r="F17" s="79">
        <v>12595</v>
      </c>
    </row>
    <row r="18" spans="1:6" x14ac:dyDescent="0.25">
      <c r="A18" s="13" t="s">
        <v>11</v>
      </c>
      <c r="B18" s="79">
        <f>SUM(B19:B25)</f>
        <v>131194264</v>
      </c>
      <c r="C18" s="79">
        <f>SUM(C19:C25)</f>
        <v>133903616</v>
      </c>
      <c r="D18" s="64" t="s">
        <v>387</v>
      </c>
      <c r="E18" s="79">
        <v>0</v>
      </c>
      <c r="F18" s="79">
        <v>0</v>
      </c>
    </row>
    <row r="19" spans="1:6" x14ac:dyDescent="0.25">
      <c r="A19" s="11" t="s">
        <v>357</v>
      </c>
      <c r="B19" s="79">
        <v>0</v>
      </c>
      <c r="C19" s="79">
        <v>0</v>
      </c>
      <c r="D19" s="64" t="s">
        <v>388</v>
      </c>
      <c r="E19" s="79">
        <v>0</v>
      </c>
      <c r="F19" s="79">
        <v>0</v>
      </c>
    </row>
    <row r="20" spans="1:6" x14ac:dyDescent="0.25">
      <c r="A20" s="11" t="s">
        <v>358</v>
      </c>
      <c r="B20" s="79">
        <v>130683624</v>
      </c>
      <c r="C20" s="79">
        <v>133851499</v>
      </c>
      <c r="D20" s="12" t="s">
        <v>12</v>
      </c>
      <c r="E20" s="79">
        <f>SUM(E21:E23)</f>
        <v>0</v>
      </c>
      <c r="F20" s="79">
        <f>SUM(F21:F23)</f>
        <v>0</v>
      </c>
    </row>
    <row r="21" spans="1:6" x14ac:dyDescent="0.25">
      <c r="A21" s="11" t="s">
        <v>359</v>
      </c>
      <c r="B21" s="79">
        <v>3811</v>
      </c>
      <c r="C21" s="79">
        <v>0</v>
      </c>
      <c r="D21" s="64" t="s">
        <v>389</v>
      </c>
      <c r="E21" s="79">
        <v>0</v>
      </c>
      <c r="F21" s="79">
        <v>0</v>
      </c>
    </row>
    <row r="22" spans="1:6" x14ac:dyDescent="0.25">
      <c r="A22" s="11" t="s">
        <v>360</v>
      </c>
      <c r="B22" s="79">
        <v>506829</v>
      </c>
      <c r="C22" s="79">
        <v>52117</v>
      </c>
      <c r="D22" s="64" t="s">
        <v>390</v>
      </c>
      <c r="E22" s="79">
        <v>0</v>
      </c>
      <c r="F22" s="79">
        <v>0</v>
      </c>
    </row>
    <row r="23" spans="1:6" x14ac:dyDescent="0.25">
      <c r="A23" s="11" t="s">
        <v>361</v>
      </c>
      <c r="B23" s="79">
        <v>0</v>
      </c>
      <c r="C23" s="79">
        <v>0</v>
      </c>
      <c r="D23" s="64" t="s">
        <v>391</v>
      </c>
      <c r="E23" s="79">
        <v>0</v>
      </c>
      <c r="F23" s="79">
        <v>0</v>
      </c>
    </row>
    <row r="24" spans="1:6" x14ac:dyDescent="0.25">
      <c r="A24" s="11" t="s">
        <v>362</v>
      </c>
      <c r="B24" s="79">
        <v>0</v>
      </c>
      <c r="C24" s="79">
        <v>0</v>
      </c>
      <c r="D24" s="12" t="s">
        <v>13</v>
      </c>
      <c r="E24" s="79">
        <f>SUM(E25:E26)</f>
        <v>0</v>
      </c>
      <c r="F24" s="79">
        <f>SUM(F25:F26)</f>
        <v>0</v>
      </c>
    </row>
    <row r="25" spans="1:6" x14ac:dyDescent="0.25">
      <c r="A25" s="11" t="s">
        <v>363</v>
      </c>
      <c r="B25" s="79">
        <v>0</v>
      </c>
      <c r="C25" s="79">
        <v>0</v>
      </c>
      <c r="D25" s="64" t="s">
        <v>392</v>
      </c>
      <c r="E25" s="79">
        <v>0</v>
      </c>
      <c r="F25" s="79">
        <v>0</v>
      </c>
    </row>
    <row r="26" spans="1:6" x14ac:dyDescent="0.25">
      <c r="A26" s="11" t="s">
        <v>14</v>
      </c>
      <c r="B26" s="79">
        <f>SUM(B27:B31)</f>
        <v>0</v>
      </c>
      <c r="C26" s="79">
        <f>SUM(C27:C31)</f>
        <v>0</v>
      </c>
      <c r="D26" s="64" t="s">
        <v>393</v>
      </c>
      <c r="E26" s="79">
        <v>0</v>
      </c>
      <c r="F26" s="79">
        <v>0</v>
      </c>
    </row>
    <row r="27" spans="1:6" ht="16.5" x14ac:dyDescent="0.25">
      <c r="A27" s="11" t="s">
        <v>364</v>
      </c>
      <c r="B27" s="79">
        <v>0</v>
      </c>
      <c r="C27" s="79">
        <v>0</v>
      </c>
      <c r="D27" s="12" t="s">
        <v>15</v>
      </c>
      <c r="E27" s="79">
        <v>0</v>
      </c>
      <c r="F27" s="79">
        <v>0</v>
      </c>
    </row>
    <row r="28" spans="1:6" ht="16.5" x14ac:dyDescent="0.25">
      <c r="A28" s="11" t="s">
        <v>365</v>
      </c>
      <c r="B28" s="79">
        <v>0</v>
      </c>
      <c r="C28" s="79">
        <v>0</v>
      </c>
      <c r="D28" s="12" t="s">
        <v>16</v>
      </c>
      <c r="E28" s="79">
        <f>SUM(E29:E31)</f>
        <v>0</v>
      </c>
      <c r="F28" s="79">
        <f>SUM(F29:F31)</f>
        <v>0</v>
      </c>
    </row>
    <row r="29" spans="1:6" x14ac:dyDescent="0.25">
      <c r="A29" s="11" t="s">
        <v>366</v>
      </c>
      <c r="B29" s="79">
        <v>0</v>
      </c>
      <c r="C29" s="79">
        <v>0</v>
      </c>
      <c r="D29" s="64" t="s">
        <v>394</v>
      </c>
      <c r="E29" s="79">
        <v>0</v>
      </c>
      <c r="F29" s="79">
        <v>0</v>
      </c>
    </row>
    <row r="30" spans="1:6" x14ac:dyDescent="0.25">
      <c r="A30" s="11" t="s">
        <v>367</v>
      </c>
      <c r="B30" s="79">
        <v>0</v>
      </c>
      <c r="C30" s="79">
        <v>0</v>
      </c>
      <c r="D30" s="64" t="s">
        <v>395</v>
      </c>
      <c r="E30" s="79">
        <v>0</v>
      </c>
      <c r="F30" s="79">
        <v>0</v>
      </c>
    </row>
    <row r="31" spans="1:6" x14ac:dyDescent="0.25">
      <c r="A31" s="11" t="s">
        <v>368</v>
      </c>
      <c r="B31" s="79">
        <v>0</v>
      </c>
      <c r="C31" s="79">
        <v>0</v>
      </c>
      <c r="D31" s="64" t="s">
        <v>396</v>
      </c>
      <c r="E31" s="79">
        <v>0</v>
      </c>
      <c r="F31" s="79">
        <v>0</v>
      </c>
    </row>
    <row r="32" spans="1:6" ht="16.5" x14ac:dyDescent="0.25">
      <c r="A32" s="11" t="s">
        <v>17</v>
      </c>
      <c r="B32" s="79">
        <f>SUM(B33:B37)</f>
        <v>0</v>
      </c>
      <c r="C32" s="79">
        <f>SUM(C33:C37)</f>
        <v>0</v>
      </c>
      <c r="D32" s="12" t="s">
        <v>18</v>
      </c>
      <c r="E32" s="79">
        <f>SUM(E33:E38)</f>
        <v>3314173</v>
      </c>
      <c r="F32" s="79">
        <f>SUM(F33:F38)</f>
        <v>2871391</v>
      </c>
    </row>
    <row r="33" spans="1:6" x14ac:dyDescent="0.25">
      <c r="A33" s="11" t="s">
        <v>369</v>
      </c>
      <c r="B33" s="79">
        <v>0</v>
      </c>
      <c r="C33" s="79">
        <v>0</v>
      </c>
      <c r="D33" s="64" t="s">
        <v>397</v>
      </c>
      <c r="E33" s="79">
        <v>103901</v>
      </c>
      <c r="F33" s="79">
        <v>94901</v>
      </c>
    </row>
    <row r="34" spans="1:6" x14ac:dyDescent="0.25">
      <c r="A34" s="11" t="s">
        <v>370</v>
      </c>
      <c r="B34" s="79">
        <v>0</v>
      </c>
      <c r="C34" s="79">
        <v>0</v>
      </c>
      <c r="D34" s="64" t="s">
        <v>398</v>
      </c>
      <c r="E34" s="79">
        <v>1830672</v>
      </c>
      <c r="F34" s="79">
        <v>1817010</v>
      </c>
    </row>
    <row r="35" spans="1:6" x14ac:dyDescent="0.25">
      <c r="A35" s="11" t="s">
        <v>371</v>
      </c>
      <c r="B35" s="79">
        <v>0</v>
      </c>
      <c r="C35" s="79">
        <v>0</v>
      </c>
      <c r="D35" s="64" t="s">
        <v>399</v>
      </c>
      <c r="E35" s="79">
        <v>1379600</v>
      </c>
      <c r="F35" s="79">
        <v>959480</v>
      </c>
    </row>
    <row r="36" spans="1:6" x14ac:dyDescent="0.25">
      <c r="A36" s="11" t="s">
        <v>372</v>
      </c>
      <c r="B36" s="79">
        <v>0</v>
      </c>
      <c r="C36" s="79">
        <v>0</v>
      </c>
      <c r="D36" s="64" t="s">
        <v>400</v>
      </c>
      <c r="E36" s="79">
        <v>0</v>
      </c>
      <c r="F36" s="79">
        <v>0</v>
      </c>
    </row>
    <row r="37" spans="1:6" x14ac:dyDescent="0.25">
      <c r="A37" s="11" t="s">
        <v>373</v>
      </c>
      <c r="B37" s="79">
        <v>0</v>
      </c>
      <c r="C37" s="79">
        <v>0</v>
      </c>
      <c r="D37" s="64" t="s">
        <v>401</v>
      </c>
      <c r="E37" s="79">
        <v>0</v>
      </c>
      <c r="F37" s="79">
        <v>0</v>
      </c>
    </row>
    <row r="38" spans="1:6" x14ac:dyDescent="0.25">
      <c r="A38" s="11" t="s">
        <v>19</v>
      </c>
      <c r="B38" s="79">
        <v>0</v>
      </c>
      <c r="C38" s="79">
        <v>0</v>
      </c>
      <c r="D38" s="64" t="s">
        <v>402</v>
      </c>
      <c r="E38" s="79">
        <v>0</v>
      </c>
      <c r="F38" s="79">
        <v>0</v>
      </c>
    </row>
    <row r="39" spans="1:6" x14ac:dyDescent="0.25">
      <c r="A39" s="11" t="s">
        <v>20</v>
      </c>
      <c r="B39" s="79">
        <f>SUM(B40:B41)</f>
        <v>0</v>
      </c>
      <c r="C39" s="79">
        <f>SUM(C40:C41)</f>
        <v>0</v>
      </c>
      <c r="D39" s="12" t="s">
        <v>21</v>
      </c>
      <c r="E39" s="79">
        <f>SUM(E40:E42)</f>
        <v>0</v>
      </c>
      <c r="F39" s="79">
        <f>SUM(F40:F42)</f>
        <v>0</v>
      </c>
    </row>
    <row r="40" spans="1:6" ht="16.5" x14ac:dyDescent="0.25">
      <c r="A40" s="11" t="s">
        <v>374</v>
      </c>
      <c r="B40" s="79">
        <v>0</v>
      </c>
      <c r="C40" s="79">
        <v>0</v>
      </c>
      <c r="D40" s="64" t="s">
        <v>403</v>
      </c>
      <c r="E40" s="79">
        <v>0</v>
      </c>
      <c r="F40" s="79">
        <v>0</v>
      </c>
    </row>
    <row r="41" spans="1:6" x14ac:dyDescent="0.25">
      <c r="A41" s="11" t="s">
        <v>375</v>
      </c>
      <c r="B41" s="79">
        <v>0</v>
      </c>
      <c r="C41" s="79">
        <v>0</v>
      </c>
      <c r="D41" s="64" t="s">
        <v>404</v>
      </c>
      <c r="E41" s="79">
        <v>0</v>
      </c>
      <c r="F41" s="79">
        <v>0</v>
      </c>
    </row>
    <row r="42" spans="1:6" x14ac:dyDescent="0.25">
      <c r="A42" s="11" t="s">
        <v>22</v>
      </c>
      <c r="B42" s="79">
        <f>SUM(B43:B46)</f>
        <v>0</v>
      </c>
      <c r="C42" s="79">
        <f>SUM(C43:C46)</f>
        <v>0</v>
      </c>
      <c r="D42" s="64" t="s">
        <v>405</v>
      </c>
      <c r="E42" s="79">
        <v>0</v>
      </c>
      <c r="F42" s="79">
        <v>0</v>
      </c>
    </row>
    <row r="43" spans="1:6" x14ac:dyDescent="0.25">
      <c r="A43" s="11" t="s">
        <v>376</v>
      </c>
      <c r="B43" s="79">
        <v>0</v>
      </c>
      <c r="C43" s="79">
        <v>0</v>
      </c>
      <c r="D43" s="12" t="s">
        <v>23</v>
      </c>
      <c r="E43" s="79">
        <f>SUM(E44:E46)</f>
        <v>8666</v>
      </c>
      <c r="F43" s="79">
        <f>SUM(F44:F46)</f>
        <v>9210</v>
      </c>
    </row>
    <row r="44" spans="1:6" x14ac:dyDescent="0.25">
      <c r="A44" s="11" t="s">
        <v>377</v>
      </c>
      <c r="B44" s="79">
        <v>0</v>
      </c>
      <c r="C44" s="79">
        <v>0</v>
      </c>
      <c r="D44" s="64" t="s">
        <v>406</v>
      </c>
      <c r="E44" s="79">
        <v>0</v>
      </c>
      <c r="F44" s="79">
        <v>0</v>
      </c>
    </row>
    <row r="45" spans="1:6" x14ac:dyDescent="0.25">
      <c r="A45" s="11" t="s">
        <v>378</v>
      </c>
      <c r="B45" s="79">
        <v>0</v>
      </c>
      <c r="C45" s="79">
        <v>0</v>
      </c>
      <c r="D45" s="64" t="s">
        <v>407</v>
      </c>
      <c r="E45" s="79">
        <v>0</v>
      </c>
      <c r="F45" s="79">
        <v>0</v>
      </c>
    </row>
    <row r="46" spans="1:6" x14ac:dyDescent="0.25">
      <c r="A46" s="11" t="s">
        <v>379</v>
      </c>
      <c r="B46" s="79">
        <v>0</v>
      </c>
      <c r="C46" s="79">
        <v>0</v>
      </c>
      <c r="D46" s="64" t="s">
        <v>408</v>
      </c>
      <c r="E46" s="79">
        <v>8666</v>
      </c>
      <c r="F46" s="79">
        <v>9210</v>
      </c>
    </row>
    <row r="47" spans="1:6" x14ac:dyDescent="0.25">
      <c r="A47" s="8"/>
      <c r="B47" s="79"/>
      <c r="C47" s="79"/>
      <c r="D47" s="14"/>
      <c r="E47" s="79"/>
      <c r="F47" s="79"/>
    </row>
    <row r="48" spans="1:6" x14ac:dyDescent="0.25">
      <c r="A48" s="7" t="s">
        <v>24</v>
      </c>
      <c r="B48" s="79">
        <f>+B10+B18+B26+B32+B38+B39+B42</f>
        <v>145715822</v>
      </c>
      <c r="C48" s="79">
        <f>+C10+C18+C26+C32+C38+C39+C42</f>
        <v>140681536</v>
      </c>
      <c r="D48" s="10" t="s">
        <v>25</v>
      </c>
      <c r="E48" s="79">
        <f>+E10+E20+E24+E27+E28+E32+E39+E43</f>
        <v>3831670</v>
      </c>
      <c r="F48" s="79">
        <f>+F10+F20+F24+F27+F28+F32+F39+F43</f>
        <v>2945313</v>
      </c>
    </row>
    <row r="49" spans="1:7" x14ac:dyDescent="0.25">
      <c r="A49" s="15"/>
      <c r="B49" s="80"/>
      <c r="C49" s="80"/>
      <c r="D49" s="17"/>
      <c r="E49" s="85"/>
      <c r="F49" s="85"/>
    </row>
    <row r="50" spans="1:7" ht="18.75" x14ac:dyDescent="0.3">
      <c r="A50" s="18"/>
      <c r="B50" s="81"/>
      <c r="C50" s="81"/>
      <c r="E50" s="86"/>
      <c r="F50" s="86"/>
    </row>
    <row r="51" spans="1:7" x14ac:dyDescent="0.25">
      <c r="B51" s="81"/>
      <c r="C51" s="81"/>
      <c r="E51" s="81"/>
      <c r="F51" s="86"/>
    </row>
    <row r="52" spans="1:7" x14ac:dyDescent="0.25">
      <c r="A52" s="4" t="s">
        <v>26</v>
      </c>
      <c r="B52" s="78"/>
      <c r="C52" s="78"/>
      <c r="D52" s="6" t="s">
        <v>27</v>
      </c>
      <c r="E52" s="127"/>
      <c r="F52" s="127"/>
    </row>
    <row r="53" spans="1:7" x14ac:dyDescent="0.25">
      <c r="A53" s="11" t="s">
        <v>28</v>
      </c>
      <c r="B53" s="79">
        <v>0</v>
      </c>
      <c r="C53" s="79">
        <v>0</v>
      </c>
      <c r="D53" s="12" t="s">
        <v>29</v>
      </c>
      <c r="E53" s="79">
        <v>0</v>
      </c>
      <c r="F53" s="79">
        <v>0</v>
      </c>
    </row>
    <row r="54" spans="1:7" x14ac:dyDescent="0.25">
      <c r="A54" s="11" t="s">
        <v>30</v>
      </c>
      <c r="B54" s="79">
        <v>0</v>
      </c>
      <c r="C54" s="79">
        <v>0</v>
      </c>
      <c r="D54" s="12" t="s">
        <v>31</v>
      </c>
      <c r="E54" s="79">
        <v>0</v>
      </c>
      <c r="F54" s="79">
        <v>0</v>
      </c>
    </row>
    <row r="55" spans="1:7" x14ac:dyDescent="0.25">
      <c r="A55" s="11" t="s">
        <v>32</v>
      </c>
      <c r="B55" s="79">
        <v>0</v>
      </c>
      <c r="C55" s="79">
        <v>0</v>
      </c>
      <c r="D55" s="12" t="s">
        <v>33</v>
      </c>
      <c r="E55" s="79">
        <v>0</v>
      </c>
      <c r="F55" s="79">
        <v>0</v>
      </c>
    </row>
    <row r="56" spans="1:7" x14ac:dyDescent="0.25">
      <c r="A56" s="11" t="s">
        <v>34</v>
      </c>
      <c r="B56" s="79">
        <v>2227473</v>
      </c>
      <c r="C56" s="79">
        <v>2219165</v>
      </c>
      <c r="D56" s="12" t="s">
        <v>35</v>
      </c>
      <c r="E56" s="79">
        <v>22399392</v>
      </c>
      <c r="F56" s="79">
        <v>22452263</v>
      </c>
    </row>
    <row r="57" spans="1:7" x14ac:dyDescent="0.25">
      <c r="A57" s="11" t="s">
        <v>36</v>
      </c>
      <c r="B57" s="79">
        <v>160043</v>
      </c>
      <c r="C57" s="79">
        <v>160043</v>
      </c>
      <c r="D57" s="12" t="s">
        <v>37</v>
      </c>
      <c r="E57" s="79">
        <v>6731224</v>
      </c>
      <c r="F57" s="79">
        <v>6231224</v>
      </c>
      <c r="G57" s="103"/>
    </row>
    <row r="58" spans="1:7" x14ac:dyDescent="0.25">
      <c r="A58" s="11" t="s">
        <v>38</v>
      </c>
      <c r="B58" s="79">
        <v>0</v>
      </c>
      <c r="C58" s="79">
        <v>0</v>
      </c>
      <c r="D58" s="12" t="s">
        <v>39</v>
      </c>
      <c r="E58" s="79">
        <v>0</v>
      </c>
      <c r="F58" s="79">
        <v>0</v>
      </c>
      <c r="G58" s="103"/>
    </row>
    <row r="59" spans="1:7" x14ac:dyDescent="0.25">
      <c r="A59" s="11" t="s">
        <v>40</v>
      </c>
      <c r="B59" s="79">
        <v>0</v>
      </c>
      <c r="C59" s="79">
        <v>0</v>
      </c>
      <c r="D59" s="14"/>
      <c r="E59" s="79"/>
      <c r="F59" s="79"/>
    </row>
    <row r="60" spans="1:7" x14ac:dyDescent="0.25">
      <c r="A60" s="11" t="s">
        <v>41</v>
      </c>
      <c r="B60" s="79">
        <v>0</v>
      </c>
      <c r="C60" s="79">
        <v>0</v>
      </c>
      <c r="D60" s="10" t="s">
        <v>42</v>
      </c>
      <c r="E60" s="79">
        <f>SUM(E53:E58)</f>
        <v>29130616</v>
      </c>
      <c r="F60" s="79">
        <f>SUM(F53:F58)</f>
        <v>28683487</v>
      </c>
    </row>
    <row r="61" spans="1:7" x14ac:dyDescent="0.25">
      <c r="A61" s="11" t="s">
        <v>43</v>
      </c>
      <c r="B61" s="79">
        <v>0</v>
      </c>
      <c r="C61" s="79">
        <v>0</v>
      </c>
      <c r="D61" s="14"/>
      <c r="E61" s="79"/>
      <c r="F61" s="79"/>
    </row>
    <row r="62" spans="1:7" x14ac:dyDescent="0.25">
      <c r="A62" s="8"/>
      <c r="B62" s="79"/>
      <c r="C62" s="79"/>
      <c r="D62" s="10" t="s">
        <v>44</v>
      </c>
      <c r="E62" s="79">
        <f>+E48+E60</f>
        <v>32962286</v>
      </c>
      <c r="F62" s="79">
        <f>+F48+F60</f>
        <v>31628800</v>
      </c>
    </row>
    <row r="63" spans="1:7" ht="16.5" x14ac:dyDescent="0.25">
      <c r="A63" s="7" t="s">
        <v>45</v>
      </c>
      <c r="B63" s="79">
        <f>SUM(B53:B61)</f>
        <v>2387516</v>
      </c>
      <c r="C63" s="79">
        <f>SUM(C53:C61)</f>
        <v>2379208</v>
      </c>
      <c r="D63" s="14"/>
      <c r="E63" s="79"/>
      <c r="F63" s="79"/>
    </row>
    <row r="64" spans="1:7" x14ac:dyDescent="0.25">
      <c r="A64" s="8"/>
      <c r="B64" s="79"/>
      <c r="C64" s="79"/>
      <c r="D64" s="10" t="s">
        <v>46</v>
      </c>
      <c r="E64" s="79"/>
      <c r="F64" s="79"/>
    </row>
    <row r="65" spans="1:6" x14ac:dyDescent="0.25">
      <c r="A65" s="7" t="s">
        <v>47</v>
      </c>
      <c r="B65" s="79">
        <f>+B48+B63</f>
        <v>148103338</v>
      </c>
      <c r="C65" s="79">
        <f>+C48+C63</f>
        <v>143060744</v>
      </c>
      <c r="D65" s="14"/>
      <c r="E65" s="79"/>
      <c r="F65" s="79"/>
    </row>
    <row r="66" spans="1:6" x14ac:dyDescent="0.25">
      <c r="A66" s="8"/>
      <c r="B66" s="79"/>
      <c r="C66" s="79"/>
      <c r="D66" s="10" t="s">
        <v>48</v>
      </c>
      <c r="E66" s="79">
        <f>SUM(E67:E69)</f>
        <v>97518250</v>
      </c>
      <c r="F66" s="79">
        <f>SUM(F67:F69)</f>
        <v>97518250</v>
      </c>
    </row>
    <row r="67" spans="1:6" x14ac:dyDescent="0.25">
      <c r="A67" s="8"/>
      <c r="B67" s="79"/>
      <c r="C67" s="79"/>
      <c r="D67" s="12" t="s">
        <v>49</v>
      </c>
      <c r="E67" s="79">
        <v>97518250</v>
      </c>
      <c r="F67" s="79">
        <v>97518250</v>
      </c>
    </row>
    <row r="68" spans="1:6" x14ac:dyDescent="0.25">
      <c r="A68" s="8"/>
      <c r="B68" s="79"/>
      <c r="C68" s="79"/>
      <c r="D68" s="12" t="s">
        <v>50</v>
      </c>
      <c r="E68" s="79">
        <v>0</v>
      </c>
      <c r="F68" s="79">
        <v>0</v>
      </c>
    </row>
    <row r="69" spans="1:6" x14ac:dyDescent="0.25">
      <c r="A69" s="8"/>
      <c r="B69" s="79"/>
      <c r="C69" s="79"/>
      <c r="D69" s="12" t="s">
        <v>51</v>
      </c>
      <c r="E69" s="79">
        <v>0</v>
      </c>
      <c r="F69" s="79">
        <v>0</v>
      </c>
    </row>
    <row r="70" spans="1:6" x14ac:dyDescent="0.25">
      <c r="A70" s="8"/>
      <c r="B70" s="79"/>
      <c r="C70" s="79"/>
      <c r="D70" s="14"/>
      <c r="E70" s="79"/>
      <c r="F70" s="79"/>
    </row>
    <row r="71" spans="1:6" ht="16.5" x14ac:dyDescent="0.25">
      <c r="A71" s="8"/>
      <c r="B71" s="79"/>
      <c r="C71" s="79"/>
      <c r="D71" s="10" t="s">
        <v>52</v>
      </c>
      <c r="E71" s="79">
        <f>SUM(E72:E76)</f>
        <v>17622802</v>
      </c>
      <c r="F71" s="79">
        <f>SUM(F72:F76)</f>
        <v>13913694</v>
      </c>
    </row>
    <row r="72" spans="1:6" x14ac:dyDescent="0.25">
      <c r="A72" s="8"/>
      <c r="B72" s="79"/>
      <c r="C72" s="79"/>
      <c r="D72" s="12" t="s">
        <v>53</v>
      </c>
      <c r="E72" s="79">
        <v>3752702</v>
      </c>
      <c r="F72" s="79">
        <v>2472498</v>
      </c>
    </row>
    <row r="73" spans="1:6" x14ac:dyDescent="0.25">
      <c r="A73" s="8"/>
      <c r="B73" s="79"/>
      <c r="C73" s="79"/>
      <c r="D73" s="12" t="s">
        <v>54</v>
      </c>
      <c r="E73" s="79">
        <v>11524317</v>
      </c>
      <c r="F73" s="79">
        <v>9615045</v>
      </c>
    </row>
    <row r="74" spans="1:6" x14ac:dyDescent="0.25">
      <c r="A74" s="8"/>
      <c r="B74" s="79"/>
      <c r="C74" s="79"/>
      <c r="D74" s="12" t="s">
        <v>55</v>
      </c>
      <c r="E74" s="79">
        <v>0</v>
      </c>
      <c r="F74" s="79">
        <v>0</v>
      </c>
    </row>
    <row r="75" spans="1:6" x14ac:dyDescent="0.25">
      <c r="A75" s="8"/>
      <c r="B75" s="79"/>
      <c r="C75" s="79"/>
      <c r="D75" s="12" t="s">
        <v>56</v>
      </c>
      <c r="E75" s="79">
        <v>0</v>
      </c>
      <c r="F75" s="79">
        <v>0</v>
      </c>
    </row>
    <row r="76" spans="1:6" x14ac:dyDescent="0.25">
      <c r="A76" s="8"/>
      <c r="B76" s="79"/>
      <c r="C76" s="79"/>
      <c r="D76" s="12" t="s">
        <v>57</v>
      </c>
      <c r="E76" s="79">
        <v>2345783</v>
      </c>
      <c r="F76" s="79">
        <v>1826151</v>
      </c>
    </row>
    <row r="77" spans="1:6" x14ac:dyDescent="0.25">
      <c r="A77" s="8"/>
      <c r="B77" s="79"/>
      <c r="C77" s="79"/>
      <c r="D77" s="14"/>
      <c r="E77" s="79"/>
      <c r="F77" s="79"/>
    </row>
    <row r="78" spans="1:6" ht="16.5" x14ac:dyDescent="0.25">
      <c r="A78" s="8"/>
      <c r="B78" s="79"/>
      <c r="C78" s="79"/>
      <c r="D78" s="10" t="s">
        <v>58</v>
      </c>
      <c r="E78" s="79">
        <f>SUM(E79:E80)</f>
        <v>0</v>
      </c>
      <c r="F78" s="79">
        <f>SUM(F79:F80)</f>
        <v>0</v>
      </c>
    </row>
    <row r="79" spans="1:6" x14ac:dyDescent="0.25">
      <c r="A79" s="8"/>
      <c r="B79" s="79"/>
      <c r="C79" s="79"/>
      <c r="D79" s="12" t="s">
        <v>59</v>
      </c>
      <c r="E79" s="79">
        <v>0</v>
      </c>
      <c r="F79" s="79">
        <v>0</v>
      </c>
    </row>
    <row r="80" spans="1:6" x14ac:dyDescent="0.25">
      <c r="A80" s="8"/>
      <c r="B80" s="79"/>
      <c r="C80" s="79"/>
      <c r="D80" s="12" t="s">
        <v>60</v>
      </c>
      <c r="E80" s="79">
        <v>0</v>
      </c>
      <c r="F80" s="79">
        <v>0</v>
      </c>
    </row>
    <row r="81" spans="1:9" x14ac:dyDescent="0.25">
      <c r="A81" s="8"/>
      <c r="B81" s="79"/>
      <c r="C81" s="79"/>
      <c r="D81" s="14"/>
      <c r="E81" s="79"/>
      <c r="F81" s="79"/>
    </row>
    <row r="82" spans="1:9" x14ac:dyDescent="0.25">
      <c r="A82" s="8"/>
      <c r="B82" s="79"/>
      <c r="C82" s="79"/>
      <c r="D82" s="10" t="s">
        <v>61</v>
      </c>
      <c r="E82" s="79">
        <f>+E66+E71+E78</f>
        <v>115141052</v>
      </c>
      <c r="F82" s="79">
        <f>+F66+F71+F78</f>
        <v>111431944</v>
      </c>
    </row>
    <row r="83" spans="1:9" x14ac:dyDescent="0.25">
      <c r="A83" s="8"/>
      <c r="B83" s="79"/>
      <c r="C83" s="79"/>
      <c r="D83" s="14"/>
      <c r="E83" s="79"/>
      <c r="F83" s="79"/>
    </row>
    <row r="84" spans="1:9" x14ac:dyDescent="0.25">
      <c r="A84" s="8"/>
      <c r="B84" s="79"/>
      <c r="C84" s="79"/>
      <c r="D84" s="10" t="s">
        <v>62</v>
      </c>
      <c r="E84" s="79">
        <f>+E62+E82</f>
        <v>148103338</v>
      </c>
      <c r="F84" s="79">
        <f>+F62+F82</f>
        <v>143060744</v>
      </c>
    </row>
    <row r="85" spans="1:9" x14ac:dyDescent="0.25">
      <c r="A85" s="8"/>
      <c r="B85" s="79"/>
      <c r="C85" s="79"/>
      <c r="D85" s="14"/>
      <c r="E85" s="84"/>
      <c r="F85" s="84"/>
    </row>
    <row r="86" spans="1:9" x14ac:dyDescent="0.25">
      <c r="A86" s="8"/>
      <c r="B86" s="79"/>
      <c r="C86" s="79"/>
      <c r="D86" s="14"/>
      <c r="E86" s="84"/>
      <c r="F86" s="84"/>
    </row>
    <row r="87" spans="1:9" x14ac:dyDescent="0.25">
      <c r="A87" s="8"/>
      <c r="B87" s="79"/>
      <c r="C87" s="79"/>
      <c r="D87" s="14"/>
      <c r="E87" s="84"/>
      <c r="F87" s="84"/>
    </row>
    <row r="88" spans="1:9" x14ac:dyDescent="0.25">
      <c r="A88" s="16"/>
      <c r="B88" s="80"/>
      <c r="C88" s="80"/>
      <c r="D88" s="17"/>
      <c r="E88" s="85"/>
      <c r="F88" s="85"/>
      <c r="H88" s="129">
        <f>+B65-E84</f>
        <v>0</v>
      </c>
      <c r="I88" s="129">
        <f>+C65-F84</f>
        <v>0</v>
      </c>
    </row>
    <row r="89" spans="1:9" x14ac:dyDescent="0.25">
      <c r="A89" s="90"/>
      <c r="B89" s="91"/>
      <c r="C89" s="91"/>
      <c r="D89" s="90"/>
      <c r="E89" s="92"/>
      <c r="F89" s="92"/>
    </row>
    <row r="90" spans="1:9" x14ac:dyDescent="0.25">
      <c r="A90" s="90"/>
      <c r="B90" s="91"/>
      <c r="C90" s="91"/>
      <c r="D90" s="90"/>
      <c r="E90" s="92"/>
      <c r="F90" s="92"/>
    </row>
    <row r="91" spans="1:9" x14ac:dyDescent="0.25">
      <c r="A91" s="90"/>
      <c r="B91" s="91"/>
      <c r="C91" s="91"/>
      <c r="D91" s="90"/>
      <c r="E91" s="92"/>
      <c r="F91" s="92"/>
    </row>
    <row r="94" spans="1:9" x14ac:dyDescent="0.25">
      <c r="A94" s="191" t="s">
        <v>420</v>
      </c>
      <c r="B94" s="191"/>
      <c r="C94" s="191"/>
      <c r="D94" s="191" t="s">
        <v>420</v>
      </c>
      <c r="E94" s="191"/>
      <c r="F94" s="191"/>
    </row>
    <row r="95" spans="1:9" x14ac:dyDescent="0.25">
      <c r="A95" s="192" t="s">
        <v>503</v>
      </c>
      <c r="B95" s="192"/>
      <c r="C95" s="192"/>
      <c r="D95" s="192" t="s">
        <v>410</v>
      </c>
      <c r="E95" s="192"/>
      <c r="F95" s="192"/>
    </row>
    <row r="96" spans="1:9" x14ac:dyDescent="0.25">
      <c r="A96" s="192" t="s">
        <v>409</v>
      </c>
      <c r="B96" s="192"/>
      <c r="C96" s="192"/>
      <c r="D96" s="192" t="s">
        <v>411</v>
      </c>
      <c r="E96" s="192"/>
      <c r="F96" s="192"/>
    </row>
  </sheetData>
  <mergeCells count="14">
    <mergeCell ref="A1:F1"/>
    <mergeCell ref="A2:F2"/>
    <mergeCell ref="A3:F3"/>
    <mergeCell ref="A4:F4"/>
    <mergeCell ref="A5:A7"/>
    <mergeCell ref="B5:B7"/>
    <mergeCell ref="D5:D7"/>
    <mergeCell ref="E5:E7"/>
    <mergeCell ref="A94:C94"/>
    <mergeCell ref="D94:F94"/>
    <mergeCell ref="A95:C95"/>
    <mergeCell ref="A96:C96"/>
    <mergeCell ref="D95:F95"/>
    <mergeCell ref="D96:F96"/>
  </mergeCells>
  <pageMargins left="1.87" right="1.84" top="0.68" bottom="0.5" header="0.31496062992125984" footer="0.2800000000000000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topLeftCell="A7" zoomScale="136" zoomScaleNormal="136" workbookViewId="0">
      <selection activeCell="E20" sqref="E20"/>
    </sheetView>
  </sheetViews>
  <sheetFormatPr baseColWidth="10" defaultRowHeight="15" x14ac:dyDescent="0.25"/>
  <cols>
    <col min="1" max="1" width="3.140625" customWidth="1"/>
    <col min="2" max="2" width="21.28515625" customWidth="1"/>
  </cols>
  <sheetData>
    <row r="1" spans="1:9" x14ac:dyDescent="0.25">
      <c r="A1" s="217" t="s">
        <v>349</v>
      </c>
      <c r="B1" s="218"/>
      <c r="C1" s="218"/>
      <c r="D1" s="218"/>
      <c r="E1" s="218"/>
      <c r="F1" s="218"/>
      <c r="G1" s="218"/>
      <c r="H1" s="218"/>
      <c r="I1" s="219"/>
    </row>
    <row r="2" spans="1:9" x14ac:dyDescent="0.25">
      <c r="A2" s="217" t="s">
        <v>63</v>
      </c>
      <c r="B2" s="218"/>
      <c r="C2" s="218"/>
      <c r="D2" s="218"/>
      <c r="E2" s="218"/>
      <c r="F2" s="218"/>
      <c r="G2" s="218"/>
      <c r="H2" s="218"/>
      <c r="I2" s="219"/>
    </row>
    <row r="3" spans="1:9" x14ac:dyDescent="0.25">
      <c r="A3" s="217" t="s">
        <v>509</v>
      </c>
      <c r="B3" s="218"/>
      <c r="C3" s="218"/>
      <c r="D3" s="218"/>
      <c r="E3" s="218"/>
      <c r="F3" s="218"/>
      <c r="G3" s="218"/>
      <c r="H3" s="218"/>
      <c r="I3" s="219"/>
    </row>
    <row r="4" spans="1:9" x14ac:dyDescent="0.25">
      <c r="A4" s="217" t="s">
        <v>1</v>
      </c>
      <c r="B4" s="218"/>
      <c r="C4" s="218"/>
      <c r="D4" s="218"/>
      <c r="E4" s="218"/>
      <c r="F4" s="218"/>
      <c r="G4" s="218"/>
      <c r="H4" s="218"/>
      <c r="I4" s="219"/>
    </row>
    <row r="5" spans="1:9" x14ac:dyDescent="0.25">
      <c r="A5" s="220" t="s">
        <v>64</v>
      </c>
      <c r="B5" s="221"/>
      <c r="C5" s="19" t="s">
        <v>66</v>
      </c>
      <c r="D5" s="19" t="s">
        <v>68</v>
      </c>
      <c r="E5" s="19" t="s">
        <v>70</v>
      </c>
      <c r="F5" s="19" t="s">
        <v>72</v>
      </c>
      <c r="G5" s="19" t="s">
        <v>75</v>
      </c>
      <c r="H5" s="19" t="s">
        <v>79</v>
      </c>
      <c r="I5" s="19" t="s">
        <v>79</v>
      </c>
    </row>
    <row r="6" spans="1:9" x14ac:dyDescent="0.25">
      <c r="A6" s="222" t="s">
        <v>65</v>
      </c>
      <c r="B6" s="223"/>
      <c r="C6" s="20" t="s">
        <v>67</v>
      </c>
      <c r="D6" s="20" t="s">
        <v>69</v>
      </c>
      <c r="E6" s="20" t="s">
        <v>71</v>
      </c>
      <c r="F6" s="20" t="s">
        <v>73</v>
      </c>
      <c r="G6" s="20" t="s">
        <v>76</v>
      </c>
      <c r="H6" s="20" t="s">
        <v>80</v>
      </c>
      <c r="I6" s="20" t="s">
        <v>82</v>
      </c>
    </row>
    <row r="7" spans="1:9" x14ac:dyDescent="0.25">
      <c r="A7" s="224"/>
      <c r="B7" s="225"/>
      <c r="C7" s="20" t="s">
        <v>4</v>
      </c>
      <c r="D7" s="22"/>
      <c r="E7" s="22"/>
      <c r="F7" s="20" t="s">
        <v>74</v>
      </c>
      <c r="G7" s="20" t="s">
        <v>77</v>
      </c>
      <c r="H7" s="20" t="s">
        <v>81</v>
      </c>
      <c r="I7" s="20" t="s">
        <v>83</v>
      </c>
    </row>
    <row r="8" spans="1:9" x14ac:dyDescent="0.25">
      <c r="A8" s="224"/>
      <c r="B8" s="225"/>
      <c r="C8" s="20">
        <v>2017</v>
      </c>
      <c r="D8" s="22"/>
      <c r="E8" s="22"/>
      <c r="F8" s="22"/>
      <c r="G8" s="20" t="s">
        <v>78</v>
      </c>
      <c r="H8" s="22"/>
      <c r="I8" s="20" t="s">
        <v>84</v>
      </c>
    </row>
    <row r="9" spans="1:9" x14ac:dyDescent="0.25">
      <c r="A9" s="226"/>
      <c r="B9" s="227"/>
      <c r="C9" s="21"/>
      <c r="D9" s="21"/>
      <c r="E9" s="21"/>
      <c r="F9" s="21"/>
      <c r="G9" s="21"/>
      <c r="H9" s="21"/>
      <c r="I9" s="23" t="s">
        <v>85</v>
      </c>
    </row>
    <row r="10" spans="1:9" x14ac:dyDescent="0.25">
      <c r="A10" s="228"/>
      <c r="B10" s="229"/>
      <c r="C10" s="5"/>
      <c r="D10" s="5"/>
      <c r="E10" s="5"/>
      <c r="F10" s="5"/>
      <c r="G10" s="5"/>
      <c r="H10" s="5"/>
      <c r="I10" s="5"/>
    </row>
    <row r="11" spans="1:9" x14ac:dyDescent="0.25">
      <c r="A11" s="215" t="s">
        <v>86</v>
      </c>
      <c r="B11" s="216"/>
      <c r="C11" s="79">
        <f>+C12+C16</f>
        <v>0</v>
      </c>
      <c r="D11" s="79">
        <f t="shared" ref="D11:I11" si="0">+D12+D16</f>
        <v>0</v>
      </c>
      <c r="E11" s="79">
        <f t="shared" si="0"/>
        <v>0</v>
      </c>
      <c r="F11" s="79">
        <f t="shared" si="0"/>
        <v>0</v>
      </c>
      <c r="G11" s="79">
        <f t="shared" si="0"/>
        <v>0</v>
      </c>
      <c r="H11" s="79">
        <f t="shared" si="0"/>
        <v>0</v>
      </c>
      <c r="I11" s="79">
        <f t="shared" si="0"/>
        <v>0</v>
      </c>
    </row>
    <row r="12" spans="1:9" x14ac:dyDescent="0.25">
      <c r="A12" s="215" t="s">
        <v>412</v>
      </c>
      <c r="B12" s="216"/>
      <c r="C12" s="79">
        <f>SUM(C13:C15)</f>
        <v>0</v>
      </c>
      <c r="D12" s="79">
        <f t="shared" ref="D12:I12" si="1">SUM(D13:D15)</f>
        <v>0</v>
      </c>
      <c r="E12" s="79">
        <f t="shared" si="1"/>
        <v>0</v>
      </c>
      <c r="F12" s="79">
        <f t="shared" si="1"/>
        <v>0</v>
      </c>
      <c r="G12" s="79">
        <f t="shared" si="1"/>
        <v>0</v>
      </c>
      <c r="H12" s="79">
        <f t="shared" si="1"/>
        <v>0</v>
      </c>
      <c r="I12" s="79">
        <f t="shared" si="1"/>
        <v>0</v>
      </c>
    </row>
    <row r="13" spans="1:9" x14ac:dyDescent="0.25">
      <c r="A13" s="9"/>
      <c r="B13" s="12" t="s">
        <v>87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</row>
    <row r="14" spans="1:9" x14ac:dyDescent="0.25">
      <c r="A14" s="9"/>
      <c r="B14" s="12" t="s">
        <v>88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</row>
    <row r="15" spans="1:9" x14ac:dyDescent="0.25">
      <c r="A15" s="9"/>
      <c r="B15" s="12" t="s">
        <v>89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</row>
    <row r="16" spans="1:9" x14ac:dyDescent="0.25">
      <c r="A16" s="215" t="s">
        <v>413</v>
      </c>
      <c r="B16" s="216"/>
      <c r="C16" s="79">
        <f>SUM(C17:C19)</f>
        <v>0</v>
      </c>
      <c r="D16" s="79">
        <f t="shared" ref="D16:I16" si="2">SUM(D17:D19)</f>
        <v>0</v>
      </c>
      <c r="E16" s="79">
        <f t="shared" si="2"/>
        <v>0</v>
      </c>
      <c r="F16" s="79">
        <f t="shared" si="2"/>
        <v>0</v>
      </c>
      <c r="G16" s="79">
        <f t="shared" si="2"/>
        <v>0</v>
      </c>
      <c r="H16" s="79">
        <f t="shared" si="2"/>
        <v>0</v>
      </c>
      <c r="I16" s="79">
        <f t="shared" si="2"/>
        <v>0</v>
      </c>
    </row>
    <row r="17" spans="1:11" x14ac:dyDescent="0.25">
      <c r="A17" s="9"/>
      <c r="B17" s="12" t="s">
        <v>90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</row>
    <row r="18" spans="1:11" x14ac:dyDescent="0.25">
      <c r="A18" s="9"/>
      <c r="B18" s="12" t="s">
        <v>91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</row>
    <row r="19" spans="1:11" x14ac:dyDescent="0.25">
      <c r="A19" s="9"/>
      <c r="B19" s="12" t="s">
        <v>92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128">
        <f>+C20+D20-E20</f>
        <v>32962286</v>
      </c>
    </row>
    <row r="20" spans="1:11" x14ac:dyDescent="0.25">
      <c r="A20" s="215" t="s">
        <v>93</v>
      </c>
      <c r="B20" s="216"/>
      <c r="C20" s="79">
        <v>31628800</v>
      </c>
      <c r="D20" s="93">
        <v>7365360</v>
      </c>
      <c r="E20" s="93">
        <v>6031874</v>
      </c>
      <c r="F20" s="93"/>
      <c r="G20" s="79">
        <f>+C20+D20-E20</f>
        <v>32962286</v>
      </c>
      <c r="H20" s="93"/>
      <c r="I20" s="93"/>
      <c r="J20" s="128">
        <f>+ESF!F62-IADPOA!C20</f>
        <v>0</v>
      </c>
      <c r="K20" s="128">
        <f>+ESF!E62-IADPOA!G20</f>
        <v>0</v>
      </c>
    </row>
    <row r="21" spans="1:11" x14ac:dyDescent="0.25">
      <c r="A21" s="9"/>
      <c r="B21" s="14"/>
      <c r="C21" s="79"/>
      <c r="D21" s="79"/>
      <c r="E21" s="79"/>
      <c r="F21" s="79"/>
      <c r="G21" s="79"/>
      <c r="H21" s="79"/>
      <c r="I21" s="79"/>
    </row>
    <row r="22" spans="1:11" ht="16.5" customHeight="1" x14ac:dyDescent="0.25">
      <c r="A22" s="215" t="s">
        <v>94</v>
      </c>
      <c r="B22" s="216"/>
      <c r="C22" s="79">
        <f>+C11+C20</f>
        <v>31628800</v>
      </c>
      <c r="D22" s="79">
        <f t="shared" ref="D22:F22" si="3">+D11+D20</f>
        <v>7365360</v>
      </c>
      <c r="E22" s="79">
        <f t="shared" si="3"/>
        <v>6031874</v>
      </c>
      <c r="F22" s="79">
        <f t="shared" si="3"/>
        <v>0</v>
      </c>
      <c r="G22" s="79">
        <f t="shared" ref="G22:I22" si="4">+G11+G20</f>
        <v>32962286</v>
      </c>
      <c r="H22" s="79">
        <f t="shared" si="4"/>
        <v>0</v>
      </c>
      <c r="I22" s="79">
        <f t="shared" si="4"/>
        <v>0</v>
      </c>
      <c r="K22" s="128"/>
    </row>
    <row r="23" spans="1:11" x14ac:dyDescent="0.25">
      <c r="A23" s="236"/>
      <c r="B23" s="237"/>
      <c r="C23" s="79"/>
      <c r="D23" s="79"/>
      <c r="E23" s="79"/>
      <c r="F23" s="79"/>
      <c r="G23" s="79"/>
      <c r="H23" s="79"/>
      <c r="I23" s="79"/>
    </row>
    <row r="24" spans="1:11" ht="16.5" customHeight="1" x14ac:dyDescent="0.25">
      <c r="A24" s="215" t="s">
        <v>95</v>
      </c>
      <c r="B24" s="216"/>
      <c r="C24" s="79"/>
      <c r="D24" s="79"/>
      <c r="E24" s="79"/>
      <c r="F24" s="79"/>
      <c r="G24" s="79"/>
      <c r="H24" s="79"/>
      <c r="I24" s="79"/>
    </row>
    <row r="25" spans="1:11" x14ac:dyDescent="0.25">
      <c r="A25" s="230" t="s">
        <v>414</v>
      </c>
      <c r="B25" s="231"/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</row>
    <row r="26" spans="1:11" x14ac:dyDescent="0.25">
      <c r="A26" s="230" t="s">
        <v>415</v>
      </c>
      <c r="B26" s="231"/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</row>
    <row r="27" spans="1:11" x14ac:dyDescent="0.25">
      <c r="A27" s="230" t="s">
        <v>416</v>
      </c>
      <c r="B27" s="231"/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</row>
    <row r="28" spans="1:11" x14ac:dyDescent="0.25">
      <c r="A28" s="236"/>
      <c r="B28" s="237"/>
      <c r="C28" s="79"/>
      <c r="D28" s="79"/>
      <c r="E28" s="79"/>
      <c r="F28" s="79"/>
      <c r="G28" s="79"/>
      <c r="H28" s="79"/>
      <c r="I28" s="79"/>
    </row>
    <row r="29" spans="1:11" ht="16.5" customHeight="1" x14ac:dyDescent="0.25">
      <c r="A29" s="215" t="s">
        <v>96</v>
      </c>
      <c r="B29" s="216"/>
      <c r="C29" s="79"/>
      <c r="D29" s="79"/>
      <c r="E29" s="79"/>
      <c r="F29" s="79"/>
      <c r="G29" s="79"/>
      <c r="H29" s="79"/>
      <c r="I29" s="79"/>
    </row>
    <row r="30" spans="1:11" x14ac:dyDescent="0.25">
      <c r="A30" s="230" t="s">
        <v>97</v>
      </c>
      <c r="B30" s="231"/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  <c r="I30" s="79">
        <v>0</v>
      </c>
    </row>
    <row r="31" spans="1:11" x14ac:dyDescent="0.25">
      <c r="A31" s="230" t="s">
        <v>98</v>
      </c>
      <c r="B31" s="231"/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</row>
    <row r="32" spans="1:11" x14ac:dyDescent="0.25">
      <c r="A32" s="230" t="s">
        <v>99</v>
      </c>
      <c r="B32" s="231"/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  <c r="I32" s="79">
        <v>0</v>
      </c>
    </row>
    <row r="33" spans="1:9" x14ac:dyDescent="0.25">
      <c r="A33" s="232"/>
      <c r="B33" s="233"/>
      <c r="C33" s="80"/>
      <c r="D33" s="80"/>
      <c r="E33" s="80"/>
      <c r="F33" s="80"/>
      <c r="G33" s="80"/>
      <c r="H33" s="80"/>
      <c r="I33" s="80"/>
    </row>
    <row r="34" spans="1:9" x14ac:dyDescent="0.25">
      <c r="A34" s="24"/>
    </row>
    <row r="35" spans="1:9" x14ac:dyDescent="0.25">
      <c r="A35" s="220" t="s">
        <v>100</v>
      </c>
      <c r="B35" s="221"/>
      <c r="C35" s="65" t="s">
        <v>101</v>
      </c>
      <c r="D35" s="65" t="s">
        <v>103</v>
      </c>
      <c r="E35" s="65" t="s">
        <v>106</v>
      </c>
      <c r="F35" s="65" t="s">
        <v>82</v>
      </c>
      <c r="G35" s="65" t="s">
        <v>110</v>
      </c>
    </row>
    <row r="36" spans="1:9" x14ac:dyDescent="0.25">
      <c r="A36" s="222"/>
      <c r="B36" s="223"/>
      <c r="C36" s="66" t="s">
        <v>102</v>
      </c>
      <c r="D36" s="66" t="s">
        <v>104</v>
      </c>
      <c r="E36" s="66" t="s">
        <v>107</v>
      </c>
      <c r="F36" s="66" t="s">
        <v>108</v>
      </c>
      <c r="G36" s="66" t="s">
        <v>111</v>
      </c>
    </row>
    <row r="37" spans="1:9" x14ac:dyDescent="0.25">
      <c r="A37" s="234"/>
      <c r="B37" s="235"/>
      <c r="C37" s="21"/>
      <c r="D37" s="67" t="s">
        <v>105</v>
      </c>
      <c r="E37" s="21"/>
      <c r="F37" s="67" t="s">
        <v>109</v>
      </c>
      <c r="G37" s="21"/>
    </row>
    <row r="38" spans="1:9" x14ac:dyDescent="0.25">
      <c r="A38" s="25" t="s">
        <v>112</v>
      </c>
      <c r="B38" s="94"/>
      <c r="C38" s="87">
        <v>0</v>
      </c>
      <c r="D38" s="87">
        <v>0</v>
      </c>
      <c r="E38" s="87">
        <v>0</v>
      </c>
      <c r="F38" s="87">
        <v>0</v>
      </c>
      <c r="G38" s="87">
        <v>0</v>
      </c>
    </row>
    <row r="39" spans="1:9" x14ac:dyDescent="0.25">
      <c r="A39" s="26" t="s">
        <v>113</v>
      </c>
      <c r="B39" s="95"/>
      <c r="C39" s="95"/>
      <c r="D39" s="82"/>
      <c r="E39" s="82"/>
      <c r="F39" s="82"/>
      <c r="G39" s="82"/>
    </row>
    <row r="40" spans="1:9" ht="15" customHeight="1" x14ac:dyDescent="0.25">
      <c r="A40" s="211" t="s">
        <v>417</v>
      </c>
      <c r="B40" s="212"/>
      <c r="C40" s="84">
        <v>0</v>
      </c>
      <c r="D40" s="84">
        <v>0</v>
      </c>
      <c r="E40" s="84">
        <v>0</v>
      </c>
      <c r="F40" s="84">
        <v>0</v>
      </c>
      <c r="G40" s="84">
        <v>0</v>
      </c>
    </row>
    <row r="41" spans="1:9" ht="15" customHeight="1" x14ac:dyDescent="0.25">
      <c r="A41" s="211" t="s">
        <v>418</v>
      </c>
      <c r="B41" s="212"/>
      <c r="C41" s="84">
        <v>0</v>
      </c>
      <c r="D41" s="84">
        <v>0</v>
      </c>
      <c r="E41" s="84">
        <v>0</v>
      </c>
      <c r="F41" s="84">
        <v>0</v>
      </c>
      <c r="G41" s="84">
        <v>0</v>
      </c>
    </row>
    <row r="42" spans="1:9" ht="15" customHeight="1" x14ac:dyDescent="0.25">
      <c r="A42" s="213" t="s">
        <v>419</v>
      </c>
      <c r="B42" s="214"/>
      <c r="C42" s="85">
        <v>0</v>
      </c>
      <c r="D42" s="85">
        <v>0</v>
      </c>
      <c r="E42" s="85">
        <v>0</v>
      </c>
      <c r="F42" s="85">
        <v>0</v>
      </c>
      <c r="G42" s="85">
        <v>0</v>
      </c>
    </row>
    <row r="43" spans="1:9" ht="15" customHeight="1" x14ac:dyDescent="0.25">
      <c r="A43" s="96"/>
      <c r="B43" s="96"/>
      <c r="C43" s="92"/>
      <c r="D43" s="92"/>
      <c r="E43" s="92"/>
      <c r="F43" s="92"/>
      <c r="G43" s="92"/>
    </row>
    <row r="44" spans="1:9" ht="15" customHeight="1" x14ac:dyDescent="0.25">
      <c r="A44" s="96"/>
      <c r="B44" s="96"/>
      <c r="C44" s="92"/>
      <c r="D44" s="92"/>
      <c r="E44" s="92"/>
      <c r="F44" s="92"/>
      <c r="G44" s="92"/>
    </row>
    <row r="45" spans="1:9" ht="15" customHeight="1" x14ac:dyDescent="0.25">
      <c r="A45" s="96"/>
      <c r="B45" s="96"/>
      <c r="C45" s="92"/>
      <c r="D45" s="92"/>
      <c r="E45" s="92"/>
      <c r="F45" s="92"/>
      <c r="G45" s="92"/>
    </row>
    <row r="48" spans="1:9" x14ac:dyDescent="0.25">
      <c r="B48" s="191" t="s">
        <v>420</v>
      </c>
      <c r="C48" s="191"/>
      <c r="D48" s="191"/>
      <c r="E48" s="191"/>
      <c r="F48" s="191" t="s">
        <v>420</v>
      </c>
      <c r="G48" s="191"/>
      <c r="H48" s="191"/>
      <c r="I48" s="191"/>
    </row>
    <row r="49" spans="2:9" x14ac:dyDescent="0.25">
      <c r="B49" s="192" t="s">
        <v>503</v>
      </c>
      <c r="C49" s="192"/>
      <c r="D49" s="192"/>
      <c r="E49" s="192"/>
      <c r="F49" s="192" t="s">
        <v>410</v>
      </c>
      <c r="G49" s="192"/>
      <c r="H49" s="192"/>
      <c r="I49" s="192"/>
    </row>
    <row r="50" spans="2:9" x14ac:dyDescent="0.25">
      <c r="B50" s="192" t="s">
        <v>409</v>
      </c>
      <c r="C50" s="192"/>
      <c r="D50" s="192"/>
      <c r="E50" s="192"/>
      <c r="F50" s="192" t="s">
        <v>411</v>
      </c>
      <c r="G50" s="192"/>
      <c r="H50" s="192"/>
      <c r="I50" s="192"/>
    </row>
  </sheetData>
  <mergeCells count="36">
    <mergeCell ref="A32:B32"/>
    <mergeCell ref="A33:B33"/>
    <mergeCell ref="A35:B37"/>
    <mergeCell ref="A31:B31"/>
    <mergeCell ref="A16:B16"/>
    <mergeCell ref="A20:B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2:B12"/>
    <mergeCell ref="A1:I1"/>
    <mergeCell ref="A2:I2"/>
    <mergeCell ref="A3:I3"/>
    <mergeCell ref="A4:I4"/>
    <mergeCell ref="A5:B5"/>
    <mergeCell ref="A6:B6"/>
    <mergeCell ref="A7:B7"/>
    <mergeCell ref="A8:B8"/>
    <mergeCell ref="A9:B9"/>
    <mergeCell ref="A10:B10"/>
    <mergeCell ref="A11:B11"/>
    <mergeCell ref="B50:E50"/>
    <mergeCell ref="F50:I50"/>
    <mergeCell ref="F48:I48"/>
    <mergeCell ref="B48:E48"/>
    <mergeCell ref="A40:B40"/>
    <mergeCell ref="A41:B41"/>
    <mergeCell ref="A42:B42"/>
    <mergeCell ref="B49:E49"/>
    <mergeCell ref="F49:I49"/>
  </mergeCells>
  <pageMargins left="0.67" right="0.65" top="0.43" bottom="0.74803149606299213" header="0.31496062992125984" footer="0.31496062992125984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workbookViewId="0">
      <selection activeCell="A8" sqref="A8"/>
    </sheetView>
  </sheetViews>
  <sheetFormatPr baseColWidth="10" defaultRowHeight="15" x14ac:dyDescent="0.25"/>
  <cols>
    <col min="1" max="1" width="27.5703125" customWidth="1"/>
    <col min="2" max="7" width="13.7109375" customWidth="1"/>
    <col min="8" max="8" width="14.5703125" customWidth="1"/>
    <col min="9" max="9" width="14.85546875" customWidth="1"/>
    <col min="10" max="11" width="13.7109375" customWidth="1"/>
  </cols>
  <sheetData>
    <row r="1" spans="1:11" x14ac:dyDescent="0.25">
      <c r="A1" s="240" t="s">
        <v>349</v>
      </c>
      <c r="B1" s="241"/>
      <c r="C1" s="241"/>
      <c r="D1" s="241"/>
      <c r="E1" s="241"/>
      <c r="F1" s="241"/>
      <c r="G1" s="241"/>
      <c r="H1" s="241"/>
      <c r="I1" s="241"/>
      <c r="J1" s="241"/>
      <c r="K1" s="242"/>
    </row>
    <row r="2" spans="1:11" x14ac:dyDescent="0.25">
      <c r="A2" s="240" t="s">
        <v>114</v>
      </c>
      <c r="B2" s="241"/>
      <c r="C2" s="241"/>
      <c r="D2" s="241"/>
      <c r="E2" s="241"/>
      <c r="F2" s="241"/>
      <c r="G2" s="241"/>
      <c r="H2" s="241"/>
      <c r="I2" s="241"/>
      <c r="J2" s="241"/>
      <c r="K2" s="242"/>
    </row>
    <row r="3" spans="1:11" x14ac:dyDescent="0.25">
      <c r="A3" s="240" t="s">
        <v>509</v>
      </c>
      <c r="B3" s="241"/>
      <c r="C3" s="241"/>
      <c r="D3" s="241"/>
      <c r="E3" s="241"/>
      <c r="F3" s="241"/>
      <c r="G3" s="241"/>
      <c r="H3" s="241"/>
      <c r="I3" s="241"/>
      <c r="J3" s="241"/>
      <c r="K3" s="242"/>
    </row>
    <row r="4" spans="1:11" x14ac:dyDescent="0.25">
      <c r="A4" s="240" t="s">
        <v>1</v>
      </c>
      <c r="B4" s="241"/>
      <c r="C4" s="241"/>
      <c r="D4" s="241"/>
      <c r="E4" s="241"/>
      <c r="F4" s="241"/>
      <c r="G4" s="241"/>
      <c r="H4" s="241"/>
      <c r="I4" s="241"/>
      <c r="J4" s="241"/>
      <c r="K4" s="242"/>
    </row>
    <row r="5" spans="1:11" x14ac:dyDescent="0.25">
      <c r="A5" s="27" t="s">
        <v>115</v>
      </c>
      <c r="B5" s="27" t="s">
        <v>117</v>
      </c>
      <c r="C5" s="27" t="s">
        <v>119</v>
      </c>
      <c r="D5" s="27" t="s">
        <v>119</v>
      </c>
      <c r="E5" s="27" t="s">
        <v>125</v>
      </c>
      <c r="F5" s="27" t="s">
        <v>103</v>
      </c>
      <c r="G5" s="27" t="s">
        <v>129</v>
      </c>
      <c r="H5" s="27" t="s">
        <v>129</v>
      </c>
      <c r="I5" s="27" t="s">
        <v>137</v>
      </c>
      <c r="J5" s="27" t="s">
        <v>138</v>
      </c>
      <c r="K5" s="27" t="s">
        <v>141</v>
      </c>
    </row>
    <row r="6" spans="1:11" x14ac:dyDescent="0.25">
      <c r="A6" s="28" t="s">
        <v>116</v>
      </c>
      <c r="B6" s="28" t="s">
        <v>118</v>
      </c>
      <c r="C6" s="28" t="s">
        <v>120</v>
      </c>
      <c r="D6" s="28" t="s">
        <v>123</v>
      </c>
      <c r="E6" s="28" t="s">
        <v>126</v>
      </c>
      <c r="F6" s="28" t="s">
        <v>128</v>
      </c>
      <c r="G6" s="28" t="s">
        <v>130</v>
      </c>
      <c r="H6" s="28" t="s">
        <v>130</v>
      </c>
      <c r="I6" s="186" t="s">
        <v>513</v>
      </c>
      <c r="J6" s="28" t="s">
        <v>139</v>
      </c>
      <c r="K6" s="28" t="s">
        <v>142</v>
      </c>
    </row>
    <row r="7" spans="1:11" x14ac:dyDescent="0.25">
      <c r="A7" s="29"/>
      <c r="B7" s="29"/>
      <c r="C7" s="28" t="s">
        <v>121</v>
      </c>
      <c r="D7" s="28" t="s">
        <v>124</v>
      </c>
      <c r="E7" s="28" t="s">
        <v>127</v>
      </c>
      <c r="F7" s="29"/>
      <c r="G7" s="28" t="s">
        <v>131</v>
      </c>
      <c r="H7" s="28" t="s">
        <v>131</v>
      </c>
      <c r="I7" s="190" t="s">
        <v>514</v>
      </c>
      <c r="J7" s="28" t="s">
        <v>140</v>
      </c>
      <c r="K7" s="186" t="s">
        <v>511</v>
      </c>
    </row>
    <row r="8" spans="1:11" x14ac:dyDescent="0.25">
      <c r="A8" s="29"/>
      <c r="B8" s="29"/>
      <c r="C8" s="28" t="s">
        <v>122</v>
      </c>
      <c r="D8" s="29"/>
      <c r="E8" s="29"/>
      <c r="F8" s="29"/>
      <c r="G8" s="28" t="s">
        <v>132</v>
      </c>
      <c r="H8" s="28" t="s">
        <v>132</v>
      </c>
      <c r="I8" s="29"/>
      <c r="J8" s="190" t="s">
        <v>510</v>
      </c>
      <c r="K8" s="190" t="s">
        <v>512</v>
      </c>
    </row>
    <row r="9" spans="1:11" x14ac:dyDescent="0.25">
      <c r="A9" s="29"/>
      <c r="B9" s="29"/>
      <c r="C9" s="29"/>
      <c r="D9" s="29"/>
      <c r="E9" s="29"/>
      <c r="F9" s="29"/>
      <c r="G9" s="28" t="s">
        <v>133</v>
      </c>
      <c r="H9" s="28" t="s">
        <v>134</v>
      </c>
      <c r="I9" s="29"/>
      <c r="J9" s="28">
        <v>2018</v>
      </c>
      <c r="K9" s="190" t="s">
        <v>504</v>
      </c>
    </row>
    <row r="10" spans="1:11" x14ac:dyDescent="0.25">
      <c r="A10" s="29"/>
      <c r="B10" s="29"/>
      <c r="C10" s="29"/>
      <c r="D10" s="29"/>
      <c r="E10" s="29"/>
      <c r="F10" s="29"/>
      <c r="G10" s="29"/>
      <c r="H10" s="28" t="s">
        <v>135</v>
      </c>
      <c r="I10" s="29"/>
      <c r="J10" s="29"/>
      <c r="K10" s="29"/>
    </row>
    <row r="11" spans="1:11" x14ac:dyDescent="0.25">
      <c r="A11" s="30"/>
      <c r="B11" s="30"/>
      <c r="C11" s="30"/>
      <c r="D11" s="30"/>
      <c r="E11" s="30"/>
      <c r="F11" s="30"/>
      <c r="G11" s="30"/>
      <c r="H11" s="31" t="s">
        <v>136</v>
      </c>
      <c r="I11" s="30"/>
      <c r="J11" s="30"/>
      <c r="K11" s="30"/>
    </row>
    <row r="12" spans="1:11" x14ac:dyDescent="0.25">
      <c r="A12" s="5"/>
      <c r="B12" s="98"/>
      <c r="C12" s="5"/>
      <c r="D12" s="5"/>
      <c r="E12" s="5"/>
      <c r="F12" s="5"/>
      <c r="G12" s="5"/>
      <c r="H12" s="5"/>
      <c r="I12" s="5"/>
      <c r="J12" s="5"/>
      <c r="K12" s="5"/>
    </row>
    <row r="13" spans="1:11" x14ac:dyDescent="0.25">
      <c r="A13" s="32" t="s">
        <v>143</v>
      </c>
      <c r="B13" s="239">
        <f t="shared" ref="B13:K13" si="0">SUM(B15:B18)</f>
        <v>0</v>
      </c>
      <c r="C13" s="239">
        <f t="shared" si="0"/>
        <v>0</v>
      </c>
      <c r="D13" s="239">
        <f t="shared" si="0"/>
        <v>0</v>
      </c>
      <c r="E13" s="239">
        <f t="shared" si="0"/>
        <v>0</v>
      </c>
      <c r="F13" s="239">
        <f t="shared" si="0"/>
        <v>0</v>
      </c>
      <c r="G13" s="239">
        <f t="shared" si="0"/>
        <v>0</v>
      </c>
      <c r="H13" s="239">
        <f t="shared" si="0"/>
        <v>0</v>
      </c>
      <c r="I13" s="239">
        <f t="shared" si="0"/>
        <v>0</v>
      </c>
      <c r="J13" s="239">
        <f t="shared" si="0"/>
        <v>0</v>
      </c>
      <c r="K13" s="239">
        <f t="shared" si="0"/>
        <v>0</v>
      </c>
    </row>
    <row r="14" spans="1:11" x14ac:dyDescent="0.25">
      <c r="A14" s="32" t="s">
        <v>144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</row>
    <row r="15" spans="1:11" x14ac:dyDescent="0.25">
      <c r="A15" s="33" t="s">
        <v>421</v>
      </c>
      <c r="B15" s="97">
        <v>0</v>
      </c>
      <c r="C15" s="97">
        <v>0</v>
      </c>
      <c r="D15" s="97">
        <v>0</v>
      </c>
      <c r="E15" s="97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</row>
    <row r="16" spans="1:11" x14ac:dyDescent="0.25">
      <c r="A16" s="33" t="s">
        <v>422</v>
      </c>
      <c r="B16" s="97">
        <v>0</v>
      </c>
      <c r="C16" s="97">
        <v>0</v>
      </c>
      <c r="D16" s="97">
        <v>0</v>
      </c>
      <c r="E16" s="97">
        <v>0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</row>
    <row r="17" spans="1:11" x14ac:dyDescent="0.25">
      <c r="A17" s="33" t="s">
        <v>423</v>
      </c>
      <c r="B17" s="97">
        <v>0</v>
      </c>
      <c r="C17" s="97">
        <v>0</v>
      </c>
      <c r="D17" s="97">
        <v>0</v>
      </c>
      <c r="E17" s="97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</row>
    <row r="18" spans="1:11" x14ac:dyDescent="0.25">
      <c r="A18" s="33" t="s">
        <v>424</v>
      </c>
      <c r="B18" s="97">
        <v>0</v>
      </c>
      <c r="C18" s="97">
        <v>0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</row>
    <row r="19" spans="1:11" x14ac:dyDescent="0.25">
      <c r="A19" s="34"/>
      <c r="B19" s="97"/>
      <c r="C19" s="97"/>
      <c r="D19" s="97"/>
      <c r="E19" s="97"/>
      <c r="F19" s="97"/>
      <c r="G19" s="97"/>
      <c r="H19" s="97"/>
      <c r="I19" s="97"/>
      <c r="J19" s="97"/>
      <c r="K19" s="97"/>
    </row>
    <row r="20" spans="1:11" x14ac:dyDescent="0.25">
      <c r="A20" s="32" t="s">
        <v>145</v>
      </c>
      <c r="B20" s="97">
        <f t="shared" ref="B20:K20" si="1">SUM(B21:B24)</f>
        <v>0</v>
      </c>
      <c r="C20" s="97">
        <f t="shared" si="1"/>
        <v>0</v>
      </c>
      <c r="D20" s="97">
        <f t="shared" si="1"/>
        <v>0</v>
      </c>
      <c r="E20" s="97">
        <f t="shared" si="1"/>
        <v>0</v>
      </c>
      <c r="F20" s="97">
        <f t="shared" si="1"/>
        <v>0</v>
      </c>
      <c r="G20" s="97">
        <f t="shared" si="1"/>
        <v>0</v>
      </c>
      <c r="H20" s="97">
        <f t="shared" si="1"/>
        <v>0</v>
      </c>
      <c r="I20" s="97">
        <f t="shared" si="1"/>
        <v>0</v>
      </c>
      <c r="J20" s="97">
        <f t="shared" si="1"/>
        <v>0</v>
      </c>
      <c r="K20" s="97">
        <f t="shared" si="1"/>
        <v>0</v>
      </c>
    </row>
    <row r="21" spans="1:11" x14ac:dyDescent="0.25">
      <c r="A21" s="33" t="s">
        <v>425</v>
      </c>
      <c r="B21" s="97">
        <v>0</v>
      </c>
      <c r="C21" s="97">
        <v>0</v>
      </c>
      <c r="D21" s="97">
        <v>0</v>
      </c>
      <c r="E21" s="97">
        <v>0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97">
        <v>0</v>
      </c>
    </row>
    <row r="22" spans="1:11" x14ac:dyDescent="0.25">
      <c r="A22" s="33" t="s">
        <v>426</v>
      </c>
      <c r="B22" s="97">
        <v>0</v>
      </c>
      <c r="C22" s="97">
        <v>0</v>
      </c>
      <c r="D22" s="97">
        <v>0</v>
      </c>
      <c r="E22" s="97">
        <v>0</v>
      </c>
      <c r="F22" s="97">
        <v>0</v>
      </c>
      <c r="G22" s="97">
        <v>0</v>
      </c>
      <c r="H22" s="97">
        <v>0</v>
      </c>
      <c r="I22" s="97">
        <v>0</v>
      </c>
      <c r="J22" s="97">
        <v>0</v>
      </c>
      <c r="K22" s="97">
        <v>0</v>
      </c>
    </row>
    <row r="23" spans="1:11" x14ac:dyDescent="0.25">
      <c r="A23" s="33" t="s">
        <v>427</v>
      </c>
      <c r="B23" s="97">
        <v>0</v>
      </c>
      <c r="C23" s="97">
        <v>0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</row>
    <row r="24" spans="1:11" x14ac:dyDescent="0.25">
      <c r="A24" s="33" t="s">
        <v>428</v>
      </c>
      <c r="B24" s="97">
        <v>0</v>
      </c>
      <c r="C24" s="97">
        <v>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</row>
    <row r="25" spans="1:11" x14ac:dyDescent="0.25">
      <c r="A25" s="34"/>
      <c r="B25" s="97"/>
      <c r="C25" s="97"/>
      <c r="D25" s="97"/>
      <c r="E25" s="97"/>
      <c r="F25" s="97"/>
      <c r="G25" s="97"/>
      <c r="H25" s="97"/>
      <c r="I25" s="97"/>
      <c r="J25" s="97"/>
      <c r="K25" s="97"/>
    </row>
    <row r="26" spans="1:11" x14ac:dyDescent="0.25">
      <c r="A26" s="32" t="s">
        <v>146</v>
      </c>
      <c r="B26" s="239">
        <f t="shared" ref="B26:K26" si="2">+B13+B20</f>
        <v>0</v>
      </c>
      <c r="C26" s="239">
        <f t="shared" si="2"/>
        <v>0</v>
      </c>
      <c r="D26" s="239">
        <f t="shared" si="2"/>
        <v>0</v>
      </c>
      <c r="E26" s="239">
        <f t="shared" si="2"/>
        <v>0</v>
      </c>
      <c r="F26" s="239">
        <f t="shared" si="2"/>
        <v>0</v>
      </c>
      <c r="G26" s="239">
        <f t="shared" si="2"/>
        <v>0</v>
      </c>
      <c r="H26" s="239">
        <f t="shared" si="2"/>
        <v>0</v>
      </c>
      <c r="I26" s="239">
        <f t="shared" si="2"/>
        <v>0</v>
      </c>
      <c r="J26" s="239">
        <f t="shared" si="2"/>
        <v>0</v>
      </c>
      <c r="K26" s="239">
        <f t="shared" si="2"/>
        <v>0</v>
      </c>
    </row>
    <row r="27" spans="1:11" x14ac:dyDescent="0.25">
      <c r="A27" s="32" t="s">
        <v>147</v>
      </c>
      <c r="B27" s="239"/>
      <c r="C27" s="239"/>
      <c r="D27" s="239"/>
      <c r="E27" s="239"/>
      <c r="F27" s="239"/>
      <c r="G27" s="239"/>
      <c r="H27" s="239"/>
      <c r="I27" s="239"/>
      <c r="J27" s="239"/>
      <c r="K27" s="239"/>
    </row>
    <row r="28" spans="1:11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33" spans="1:10" x14ac:dyDescent="0.25">
      <c r="B33" s="100"/>
      <c r="C33" s="100"/>
      <c r="D33" s="100"/>
    </row>
    <row r="34" spans="1:10" x14ac:dyDescent="0.25">
      <c r="B34" s="99"/>
      <c r="C34" s="99"/>
      <c r="D34" s="99"/>
      <c r="H34" s="99"/>
      <c r="I34" s="99"/>
      <c r="J34" s="99"/>
    </row>
    <row r="35" spans="1:10" x14ac:dyDescent="0.25">
      <c r="A35" s="101"/>
      <c r="B35" s="238" t="s">
        <v>503</v>
      </c>
      <c r="C35" s="238"/>
      <c r="D35" s="238"/>
      <c r="E35" s="101"/>
      <c r="F35" s="101"/>
      <c r="G35" s="101"/>
      <c r="H35" s="238" t="s">
        <v>410</v>
      </c>
      <c r="I35" s="238"/>
      <c r="J35" s="238"/>
    </row>
    <row r="36" spans="1:10" x14ac:dyDescent="0.25">
      <c r="A36" s="101"/>
      <c r="B36" s="238" t="s">
        <v>409</v>
      </c>
      <c r="C36" s="238"/>
      <c r="D36" s="238"/>
      <c r="E36" s="101"/>
      <c r="F36" s="101"/>
      <c r="G36" s="101"/>
      <c r="H36" s="238" t="s">
        <v>411</v>
      </c>
      <c r="I36" s="238"/>
      <c r="J36" s="238"/>
    </row>
  </sheetData>
  <mergeCells count="28">
    <mergeCell ref="K26:K27"/>
    <mergeCell ref="H13:H14"/>
    <mergeCell ref="I13:I14"/>
    <mergeCell ref="J13:J14"/>
    <mergeCell ref="K13:K14"/>
    <mergeCell ref="A1:K1"/>
    <mergeCell ref="A2:K2"/>
    <mergeCell ref="A3:K3"/>
    <mergeCell ref="A4:K4"/>
    <mergeCell ref="B13:B14"/>
    <mergeCell ref="C13:C14"/>
    <mergeCell ref="D13:D14"/>
    <mergeCell ref="E13:E14"/>
    <mergeCell ref="F13:F14"/>
    <mergeCell ref="G13:G14"/>
    <mergeCell ref="H35:J35"/>
    <mergeCell ref="B35:D35"/>
    <mergeCell ref="B36:D36"/>
    <mergeCell ref="H36:J36"/>
    <mergeCell ref="G26:G27"/>
    <mergeCell ref="B26:B27"/>
    <mergeCell ref="C26:C27"/>
    <mergeCell ref="D26:D27"/>
    <mergeCell ref="E26:E27"/>
    <mergeCell ref="F26:F27"/>
    <mergeCell ref="H26:H27"/>
    <mergeCell ref="I26:I27"/>
    <mergeCell ref="J26:J27"/>
  </mergeCells>
  <pageMargins left="0.59" right="0.56999999999999995" top="0.47244094488188981" bottom="0.51181102362204722" header="0.52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0"/>
  <sheetViews>
    <sheetView zoomScale="118" zoomScaleNormal="118" workbookViewId="0">
      <selection activeCell="E10" sqref="E10"/>
    </sheetView>
  </sheetViews>
  <sheetFormatPr baseColWidth="10" defaultRowHeight="15" x14ac:dyDescent="0.25"/>
  <cols>
    <col min="1" max="1" width="4.28515625" customWidth="1"/>
    <col min="2" max="2" width="64.5703125" customWidth="1"/>
  </cols>
  <sheetData>
    <row r="1" spans="1:7" x14ac:dyDescent="0.25">
      <c r="A1" s="247" t="s">
        <v>349</v>
      </c>
      <c r="B1" s="248"/>
      <c r="C1" s="248"/>
      <c r="D1" s="248"/>
      <c r="E1" s="249"/>
    </row>
    <row r="2" spans="1:7" x14ac:dyDescent="0.25">
      <c r="A2" s="250" t="s">
        <v>148</v>
      </c>
      <c r="B2" s="251"/>
      <c r="C2" s="251"/>
      <c r="D2" s="251"/>
      <c r="E2" s="252"/>
    </row>
    <row r="3" spans="1:7" x14ac:dyDescent="0.25">
      <c r="A3" s="250" t="str">
        <f>+IADPOA!A3</f>
        <v>Del 1 de enero al 30 de junio de 2018</v>
      </c>
      <c r="B3" s="251"/>
      <c r="C3" s="251"/>
      <c r="D3" s="251"/>
      <c r="E3" s="252"/>
    </row>
    <row r="4" spans="1:7" x14ac:dyDescent="0.25">
      <c r="A4" s="253" t="s">
        <v>1</v>
      </c>
      <c r="B4" s="254"/>
      <c r="C4" s="254"/>
      <c r="D4" s="254"/>
      <c r="E4" s="255"/>
    </row>
    <row r="5" spans="1:7" ht="15.75" x14ac:dyDescent="0.25">
      <c r="A5" s="35"/>
      <c r="B5" s="35"/>
      <c r="C5" s="35"/>
      <c r="D5" s="35"/>
      <c r="E5" s="35"/>
    </row>
    <row r="6" spans="1:7" x14ac:dyDescent="0.25">
      <c r="A6" s="256" t="s">
        <v>2</v>
      </c>
      <c r="B6" s="257"/>
      <c r="C6" s="27" t="s">
        <v>149</v>
      </c>
      <c r="D6" s="260" t="s">
        <v>151</v>
      </c>
      <c r="E6" s="27" t="s">
        <v>152</v>
      </c>
    </row>
    <row r="7" spans="1:7" x14ac:dyDescent="0.25">
      <c r="A7" s="258"/>
      <c r="B7" s="259"/>
      <c r="C7" s="31" t="s">
        <v>150</v>
      </c>
      <c r="D7" s="261"/>
      <c r="E7" s="31" t="s">
        <v>153</v>
      </c>
    </row>
    <row r="8" spans="1:7" ht="15.75" x14ac:dyDescent="0.25">
      <c r="A8" s="36"/>
      <c r="B8" s="37"/>
      <c r="C8" s="102"/>
      <c r="D8" s="102"/>
      <c r="E8" s="102"/>
      <c r="F8" s="103"/>
    </row>
    <row r="9" spans="1:7" ht="15.75" x14ac:dyDescent="0.25">
      <c r="A9" s="39"/>
      <c r="B9" s="109" t="s">
        <v>154</v>
      </c>
      <c r="C9" s="106">
        <f>SUM(C10:C12)</f>
        <v>10966400</v>
      </c>
      <c r="D9" s="106">
        <f t="shared" ref="D9:E9" si="0">SUM(D10:D12)</f>
        <v>5470444</v>
      </c>
      <c r="E9" s="106">
        <f t="shared" si="0"/>
        <v>4963615</v>
      </c>
      <c r="F9" s="103"/>
    </row>
    <row r="10" spans="1:7" ht="15.75" x14ac:dyDescent="0.25">
      <c r="A10" s="39"/>
      <c r="B10" s="70" t="s">
        <v>429</v>
      </c>
      <c r="C10" s="121">
        <v>10966400</v>
      </c>
      <c r="D10" s="121">
        <v>5470444</v>
      </c>
      <c r="E10" s="121">
        <v>4963615</v>
      </c>
      <c r="F10" s="103"/>
      <c r="G10" s="187"/>
    </row>
    <row r="11" spans="1:7" ht="15.75" x14ac:dyDescent="0.25">
      <c r="A11" s="39"/>
      <c r="B11" s="70" t="s">
        <v>430</v>
      </c>
      <c r="C11" s="121">
        <v>0</v>
      </c>
      <c r="D11" s="121">
        <v>0</v>
      </c>
      <c r="E11" s="121">
        <v>0</v>
      </c>
      <c r="F11" s="103"/>
      <c r="G11" s="103"/>
    </row>
    <row r="12" spans="1:7" ht="15.75" x14ac:dyDescent="0.25">
      <c r="A12" s="39"/>
      <c r="B12" s="70" t="s">
        <v>431</v>
      </c>
      <c r="C12" s="121">
        <v>0</v>
      </c>
      <c r="D12" s="121">
        <v>0</v>
      </c>
      <c r="E12" s="121">
        <v>0</v>
      </c>
      <c r="F12" s="103"/>
    </row>
    <row r="13" spans="1:7" ht="15.75" x14ac:dyDescent="0.25">
      <c r="A13" s="39"/>
      <c r="B13" s="46"/>
      <c r="C13" s="121"/>
      <c r="D13" s="121"/>
      <c r="E13" s="121"/>
      <c r="F13" s="103"/>
    </row>
    <row r="14" spans="1:7" ht="15.75" x14ac:dyDescent="0.25">
      <c r="A14" s="39"/>
      <c r="B14" s="109" t="s">
        <v>157</v>
      </c>
      <c r="C14" s="121">
        <f>SUM(C15:C16)</f>
        <v>10966400</v>
      </c>
      <c r="D14" s="121">
        <f t="shared" ref="D14:E14" si="1">SUM(D15:D16)</f>
        <v>5021607</v>
      </c>
      <c r="E14" s="121">
        <f t="shared" si="1"/>
        <v>4514777</v>
      </c>
      <c r="F14" s="103"/>
    </row>
    <row r="15" spans="1:7" ht="15.75" x14ac:dyDescent="0.25">
      <c r="A15" s="39"/>
      <c r="B15" s="70" t="s">
        <v>432</v>
      </c>
      <c r="C15" s="121">
        <v>10966400</v>
      </c>
      <c r="D15" s="121">
        <v>5021607</v>
      </c>
      <c r="E15" s="121">
        <v>4514777</v>
      </c>
      <c r="F15" s="103"/>
    </row>
    <row r="16" spans="1:7" ht="15.75" x14ac:dyDescent="0.25">
      <c r="A16" s="39"/>
      <c r="B16" s="70" t="s">
        <v>433</v>
      </c>
      <c r="C16" s="106">
        <v>0</v>
      </c>
      <c r="D16" s="106">
        <v>0</v>
      </c>
      <c r="E16" s="106">
        <v>0</v>
      </c>
      <c r="F16" s="103"/>
    </row>
    <row r="17" spans="1:6" ht="15.75" x14ac:dyDescent="0.25">
      <c r="A17" s="39"/>
      <c r="B17" s="46"/>
      <c r="C17" s="106"/>
      <c r="D17" s="106"/>
      <c r="E17" s="106"/>
      <c r="F17" s="103"/>
    </row>
    <row r="18" spans="1:6" ht="15.75" x14ac:dyDescent="0.25">
      <c r="A18" s="39"/>
      <c r="B18" s="109" t="s">
        <v>160</v>
      </c>
      <c r="C18" s="120">
        <f>SUM(C19:C20)</f>
        <v>0</v>
      </c>
      <c r="D18" s="121">
        <f t="shared" ref="D18:E18" si="2">SUM(D19:D20)</f>
        <v>0</v>
      </c>
      <c r="E18" s="121">
        <f t="shared" si="2"/>
        <v>0</v>
      </c>
      <c r="F18" s="103"/>
    </row>
    <row r="19" spans="1:6" ht="15.75" x14ac:dyDescent="0.25">
      <c r="A19" s="39"/>
      <c r="B19" s="70" t="s">
        <v>434</v>
      </c>
      <c r="C19" s="120">
        <v>0</v>
      </c>
      <c r="D19" s="121">
        <v>0</v>
      </c>
      <c r="E19" s="121">
        <v>0</v>
      </c>
      <c r="F19" s="103"/>
    </row>
    <row r="20" spans="1:6" ht="15" customHeight="1" x14ac:dyDescent="0.25">
      <c r="A20" s="245"/>
      <c r="B20" s="70" t="s">
        <v>435</v>
      </c>
      <c r="C20" s="120">
        <v>0</v>
      </c>
      <c r="D20" s="121">
        <v>0</v>
      </c>
      <c r="E20" s="121">
        <v>0</v>
      </c>
      <c r="F20" s="103"/>
    </row>
    <row r="21" spans="1:6" ht="15" customHeight="1" x14ac:dyDescent="0.25">
      <c r="A21" s="245"/>
      <c r="B21" s="70"/>
      <c r="C21" s="121"/>
      <c r="D21" s="121"/>
      <c r="E21" s="121"/>
      <c r="F21" s="103"/>
    </row>
    <row r="22" spans="1:6" ht="15" customHeight="1" x14ac:dyDescent="0.25">
      <c r="A22" s="245"/>
      <c r="B22" s="109" t="s">
        <v>444</v>
      </c>
      <c r="C22" s="106">
        <f>+C9-C14+C18</f>
        <v>0</v>
      </c>
      <c r="D22" s="106">
        <f t="shared" ref="D22:E22" si="3">+D9-D14+D18</f>
        <v>448837</v>
      </c>
      <c r="E22" s="106">
        <f t="shared" si="3"/>
        <v>448838</v>
      </c>
      <c r="F22" s="103"/>
    </row>
    <row r="23" spans="1:6" ht="15" customHeight="1" x14ac:dyDescent="0.25">
      <c r="A23" s="245"/>
      <c r="B23" s="109" t="s">
        <v>162</v>
      </c>
      <c r="C23" s="106">
        <f>+C22-C12</f>
        <v>0</v>
      </c>
      <c r="D23" s="106">
        <f>+D22-D12</f>
        <v>448837</v>
      </c>
      <c r="E23" s="106">
        <f>+E22-E12</f>
        <v>448838</v>
      </c>
      <c r="F23" s="103"/>
    </row>
    <row r="24" spans="1:6" ht="15" customHeight="1" x14ac:dyDescent="0.25">
      <c r="A24" s="69"/>
      <c r="B24" s="109" t="s">
        <v>454</v>
      </c>
      <c r="C24" s="106">
        <f>+C23-C18</f>
        <v>0</v>
      </c>
      <c r="D24" s="106">
        <f>+D23-D18</f>
        <v>448837</v>
      </c>
      <c r="E24" s="106">
        <f>+E23-E18</f>
        <v>448838</v>
      </c>
      <c r="F24" s="103"/>
    </row>
    <row r="25" spans="1:6" ht="15.75" x14ac:dyDescent="0.25">
      <c r="A25" s="40"/>
      <c r="B25" s="41"/>
      <c r="C25" s="104"/>
      <c r="D25" s="104"/>
      <c r="E25" s="104"/>
      <c r="F25" s="103"/>
    </row>
    <row r="26" spans="1:6" ht="15.75" x14ac:dyDescent="0.25">
      <c r="A26" s="246"/>
      <c r="B26" s="246"/>
      <c r="C26" s="246"/>
      <c r="D26" s="246"/>
      <c r="E26" s="246"/>
    </row>
    <row r="27" spans="1:6" x14ac:dyDescent="0.25">
      <c r="A27" s="243" t="s">
        <v>163</v>
      </c>
      <c r="B27" s="244"/>
      <c r="C27" s="42" t="s">
        <v>164</v>
      </c>
      <c r="D27" s="42" t="s">
        <v>151</v>
      </c>
      <c r="E27" s="42" t="s">
        <v>153</v>
      </c>
    </row>
    <row r="28" spans="1:6" ht="15.75" x14ac:dyDescent="0.25">
      <c r="A28" s="36"/>
      <c r="B28" s="37"/>
      <c r="C28" s="102"/>
      <c r="D28" s="102"/>
      <c r="E28" s="102"/>
    </row>
    <row r="29" spans="1:6" ht="15" customHeight="1" x14ac:dyDescent="0.25">
      <c r="A29" s="245"/>
      <c r="B29" s="109" t="s">
        <v>165</v>
      </c>
      <c r="C29" s="106">
        <f>SUM(C30:C31)</f>
        <v>0</v>
      </c>
      <c r="D29" s="106">
        <f t="shared" ref="D29:E29" si="4">SUM(D30:D31)</f>
        <v>0</v>
      </c>
      <c r="E29" s="106">
        <f t="shared" si="4"/>
        <v>0</v>
      </c>
    </row>
    <row r="30" spans="1:6" ht="15" customHeight="1" x14ac:dyDescent="0.25">
      <c r="A30" s="245"/>
      <c r="B30" s="70" t="s">
        <v>445</v>
      </c>
      <c r="C30" s="106">
        <v>0</v>
      </c>
      <c r="D30" s="106">
        <v>0</v>
      </c>
      <c r="E30" s="106">
        <v>0</v>
      </c>
    </row>
    <row r="31" spans="1:6" ht="15" customHeight="1" x14ac:dyDescent="0.25">
      <c r="A31" s="245"/>
      <c r="B31" s="70" t="s">
        <v>446</v>
      </c>
      <c r="C31" s="106">
        <v>0</v>
      </c>
      <c r="D31" s="106">
        <v>0</v>
      </c>
      <c r="E31" s="106">
        <v>0</v>
      </c>
    </row>
    <row r="32" spans="1:6" ht="15.75" x14ac:dyDescent="0.25">
      <c r="A32" s="39"/>
      <c r="B32" s="46"/>
      <c r="C32" s="106"/>
      <c r="D32" s="106"/>
      <c r="E32" s="106"/>
    </row>
    <row r="33" spans="1:5" ht="15.75" x14ac:dyDescent="0.25">
      <c r="A33" s="39"/>
      <c r="B33" s="109" t="s">
        <v>166</v>
      </c>
      <c r="C33" s="106">
        <f>+C24+C29</f>
        <v>0</v>
      </c>
      <c r="D33" s="106">
        <f>+D24+D29</f>
        <v>448837</v>
      </c>
      <c r="E33" s="106">
        <f>+E24+E29</f>
        <v>448838</v>
      </c>
    </row>
    <row r="34" spans="1:5" ht="15.75" x14ac:dyDescent="0.25">
      <c r="A34" s="40"/>
      <c r="B34" s="41"/>
      <c r="C34" s="105"/>
      <c r="D34" s="105"/>
      <c r="E34" s="105"/>
    </row>
    <row r="35" spans="1:5" ht="18.75" x14ac:dyDescent="0.3">
      <c r="A35" s="18"/>
    </row>
    <row r="36" spans="1:5" x14ac:dyDescent="0.25">
      <c r="A36" s="256" t="s">
        <v>163</v>
      </c>
      <c r="B36" s="257"/>
      <c r="C36" s="43" t="s">
        <v>149</v>
      </c>
      <c r="D36" s="260" t="s">
        <v>151</v>
      </c>
      <c r="E36" s="43" t="s">
        <v>152</v>
      </c>
    </row>
    <row r="37" spans="1:5" x14ac:dyDescent="0.25">
      <c r="A37" s="258"/>
      <c r="B37" s="259"/>
      <c r="C37" s="44" t="s">
        <v>164</v>
      </c>
      <c r="D37" s="261"/>
      <c r="E37" s="44" t="s">
        <v>153</v>
      </c>
    </row>
    <row r="38" spans="1:5" ht="15.75" x14ac:dyDescent="0.25">
      <c r="A38" s="36"/>
      <c r="B38" s="37"/>
      <c r="C38" s="38"/>
      <c r="D38" s="38"/>
      <c r="E38" s="38"/>
    </row>
    <row r="39" spans="1:5" ht="15.75" x14ac:dyDescent="0.25">
      <c r="A39" s="39"/>
      <c r="B39" s="109" t="s">
        <v>167</v>
      </c>
      <c r="C39" s="119">
        <f>SUM(C40:C41)</f>
        <v>0</v>
      </c>
      <c r="D39" s="119">
        <f t="shared" ref="D39:E39" si="5">SUM(D40:D41)</f>
        <v>0</v>
      </c>
      <c r="E39" s="119">
        <f t="shared" si="5"/>
        <v>0</v>
      </c>
    </row>
    <row r="40" spans="1:5" ht="15" customHeight="1" x14ac:dyDescent="0.25">
      <c r="A40" s="245"/>
      <c r="B40" s="70" t="s">
        <v>436</v>
      </c>
      <c r="C40" s="119">
        <v>0</v>
      </c>
      <c r="D40" s="119">
        <v>0</v>
      </c>
      <c r="E40" s="119">
        <v>0</v>
      </c>
    </row>
    <row r="41" spans="1:5" ht="15" customHeight="1" x14ac:dyDescent="0.25">
      <c r="A41" s="245"/>
      <c r="B41" s="70" t="s">
        <v>437</v>
      </c>
      <c r="C41" s="119">
        <v>0</v>
      </c>
      <c r="D41" s="119">
        <v>0</v>
      </c>
      <c r="E41" s="119">
        <v>0</v>
      </c>
    </row>
    <row r="42" spans="1:5" ht="15" customHeight="1" x14ac:dyDescent="0.25">
      <c r="A42" s="245"/>
      <c r="B42" s="109" t="s">
        <v>168</v>
      </c>
      <c r="C42" s="119">
        <f>SUM(C43:C44)</f>
        <v>0</v>
      </c>
      <c r="D42" s="119">
        <f t="shared" ref="D42:E42" si="6">SUM(D43:D44)</f>
        <v>0</v>
      </c>
      <c r="E42" s="119">
        <f t="shared" si="6"/>
        <v>0</v>
      </c>
    </row>
    <row r="43" spans="1:5" ht="15" customHeight="1" x14ac:dyDescent="0.25">
      <c r="A43" s="245"/>
      <c r="B43" s="70" t="s">
        <v>438</v>
      </c>
      <c r="C43" s="119">
        <v>0</v>
      </c>
      <c r="D43" s="119">
        <v>0</v>
      </c>
      <c r="E43" s="119">
        <v>0</v>
      </c>
    </row>
    <row r="44" spans="1:5" ht="15" customHeight="1" x14ac:dyDescent="0.25">
      <c r="A44" s="245"/>
      <c r="B44" s="70" t="s">
        <v>439</v>
      </c>
      <c r="C44" s="119">
        <v>0</v>
      </c>
      <c r="D44" s="119">
        <v>0</v>
      </c>
      <c r="E44" s="119">
        <v>0</v>
      </c>
    </row>
    <row r="45" spans="1:5" ht="15.75" x14ac:dyDescent="0.25">
      <c r="A45" s="39"/>
      <c r="B45" s="46"/>
      <c r="C45" s="119"/>
      <c r="D45" s="119"/>
      <c r="E45" s="119"/>
    </row>
    <row r="46" spans="1:5" ht="15" customHeight="1" x14ac:dyDescent="0.25">
      <c r="A46" s="245"/>
      <c r="B46" s="267" t="s">
        <v>447</v>
      </c>
      <c r="C46" s="262">
        <f>+C39-C42</f>
        <v>0</v>
      </c>
      <c r="D46" s="262">
        <f t="shared" ref="D46:E46" si="7">+D39-D42</f>
        <v>0</v>
      </c>
      <c r="E46" s="262">
        <f t="shared" si="7"/>
        <v>0</v>
      </c>
    </row>
    <row r="47" spans="1:5" ht="15" customHeight="1" x14ac:dyDescent="0.25">
      <c r="A47" s="266"/>
      <c r="B47" s="268"/>
      <c r="C47" s="263"/>
      <c r="D47" s="263"/>
      <c r="E47" s="263"/>
    </row>
    <row r="48" spans="1:5" x14ac:dyDescent="0.25">
      <c r="A48" s="24"/>
    </row>
    <row r="49" spans="1:6" x14ac:dyDescent="0.25">
      <c r="A49" s="256" t="s">
        <v>163</v>
      </c>
      <c r="B49" s="257"/>
      <c r="C49" s="27" t="s">
        <v>149</v>
      </c>
      <c r="D49" s="260" t="s">
        <v>151</v>
      </c>
      <c r="E49" s="27" t="s">
        <v>152</v>
      </c>
    </row>
    <row r="50" spans="1:6" x14ac:dyDescent="0.25">
      <c r="A50" s="258"/>
      <c r="B50" s="259"/>
      <c r="C50" s="31" t="s">
        <v>164</v>
      </c>
      <c r="D50" s="261"/>
      <c r="E50" s="31" t="s">
        <v>153</v>
      </c>
    </row>
    <row r="51" spans="1:6" ht="15.75" x14ac:dyDescent="0.25">
      <c r="A51" s="264"/>
      <c r="B51" s="265"/>
      <c r="C51" s="38"/>
      <c r="D51" s="38"/>
      <c r="E51" s="45"/>
    </row>
    <row r="52" spans="1:6" ht="15" customHeight="1" x14ac:dyDescent="0.25">
      <c r="A52" s="245"/>
      <c r="B52" s="113" t="s">
        <v>155</v>
      </c>
      <c r="C52" s="122">
        <f>+C10</f>
        <v>10966400</v>
      </c>
      <c r="D52" s="122">
        <f t="shared" ref="D52:E52" si="8">+D10</f>
        <v>5470444</v>
      </c>
      <c r="E52" s="122">
        <f t="shared" si="8"/>
        <v>4963615</v>
      </c>
    </row>
    <row r="53" spans="1:6" ht="15" customHeight="1" x14ac:dyDescent="0.25">
      <c r="A53" s="245"/>
      <c r="B53" s="113"/>
      <c r="C53" s="122"/>
      <c r="D53" s="122"/>
      <c r="E53" s="122"/>
    </row>
    <row r="54" spans="1:6" ht="15" customHeight="1" x14ac:dyDescent="0.25">
      <c r="A54" s="245"/>
      <c r="B54" s="114" t="s">
        <v>449</v>
      </c>
      <c r="C54" s="123">
        <f>SUM(C55:C56)</f>
        <v>0</v>
      </c>
      <c r="D54" s="123">
        <f t="shared" ref="D54:E54" si="9">SUM(D55:D56)</f>
        <v>0</v>
      </c>
      <c r="E54" s="123">
        <f t="shared" si="9"/>
        <v>0</v>
      </c>
    </row>
    <row r="55" spans="1:6" ht="15" customHeight="1" x14ac:dyDescent="0.25">
      <c r="A55" s="245"/>
      <c r="B55" s="113" t="s">
        <v>440</v>
      </c>
      <c r="C55" s="123">
        <v>0</v>
      </c>
      <c r="D55" s="123">
        <v>0</v>
      </c>
      <c r="E55" s="123">
        <v>0</v>
      </c>
    </row>
    <row r="56" spans="1:6" ht="15" customHeight="1" x14ac:dyDescent="0.25">
      <c r="A56" s="245"/>
      <c r="B56" s="113" t="s">
        <v>441</v>
      </c>
      <c r="C56" s="123">
        <v>0</v>
      </c>
      <c r="D56" s="123">
        <v>0</v>
      </c>
      <c r="E56" s="123">
        <v>0</v>
      </c>
    </row>
    <row r="57" spans="1:6" ht="15.75" x14ac:dyDescent="0.25">
      <c r="A57" s="245"/>
      <c r="B57" s="115"/>
      <c r="C57" s="123"/>
      <c r="D57" s="123"/>
      <c r="E57" s="123"/>
    </row>
    <row r="58" spans="1:6" ht="15.75" x14ac:dyDescent="0.25">
      <c r="A58" s="39"/>
      <c r="B58" s="113" t="s">
        <v>158</v>
      </c>
      <c r="C58" s="122">
        <f>+C15</f>
        <v>10966400</v>
      </c>
      <c r="D58" s="122">
        <f t="shared" ref="D58:E58" si="10">+D15</f>
        <v>5021607</v>
      </c>
      <c r="E58" s="122">
        <f t="shared" si="10"/>
        <v>4514777</v>
      </c>
    </row>
    <row r="59" spans="1:6" ht="15.75" x14ac:dyDescent="0.25">
      <c r="A59" s="39"/>
      <c r="B59" s="115"/>
      <c r="C59" s="123"/>
      <c r="D59" s="123"/>
      <c r="E59" s="123"/>
      <c r="F59" s="103"/>
    </row>
    <row r="60" spans="1:6" ht="15.75" x14ac:dyDescent="0.25">
      <c r="A60" s="39"/>
      <c r="B60" s="113" t="s">
        <v>161</v>
      </c>
      <c r="C60" s="124">
        <v>0</v>
      </c>
      <c r="D60" s="123">
        <v>0</v>
      </c>
      <c r="E60" s="123">
        <v>0</v>
      </c>
    </row>
    <row r="61" spans="1:6" ht="15.75" x14ac:dyDescent="0.25">
      <c r="A61" s="39"/>
      <c r="B61" s="115"/>
      <c r="C61" s="123"/>
      <c r="D61" s="123"/>
      <c r="E61" s="123"/>
    </row>
    <row r="62" spans="1:6" ht="15" customHeight="1" x14ac:dyDescent="0.25">
      <c r="A62" s="245"/>
      <c r="B62" s="116" t="s">
        <v>450</v>
      </c>
      <c r="C62" s="123">
        <f>+C52+C54-C58+C60</f>
        <v>0</v>
      </c>
      <c r="D62" s="123">
        <f t="shared" ref="D62:E62" si="11">+D52+D54-D58+D60</f>
        <v>448837</v>
      </c>
      <c r="E62" s="123">
        <f t="shared" si="11"/>
        <v>448838</v>
      </c>
    </row>
    <row r="63" spans="1:6" ht="15" customHeight="1" x14ac:dyDescent="0.25">
      <c r="A63" s="245"/>
      <c r="B63" s="116" t="s">
        <v>448</v>
      </c>
      <c r="C63" s="123">
        <f>+C62-C54</f>
        <v>0</v>
      </c>
      <c r="D63" s="123">
        <f t="shared" ref="D63:E63" si="12">+D62-D54</f>
        <v>448837</v>
      </c>
      <c r="E63" s="123">
        <f t="shared" si="12"/>
        <v>448838</v>
      </c>
    </row>
    <row r="64" spans="1:6" ht="15.75" x14ac:dyDescent="0.25">
      <c r="A64" s="266"/>
      <c r="B64" s="117"/>
      <c r="C64" s="118"/>
      <c r="D64" s="118"/>
      <c r="E64" s="118"/>
    </row>
    <row r="65" spans="1:5" x14ac:dyDescent="0.25">
      <c r="A65" s="24"/>
    </row>
    <row r="66" spans="1:5" x14ac:dyDescent="0.25">
      <c r="A66" s="256" t="s">
        <v>163</v>
      </c>
      <c r="B66" s="257"/>
      <c r="C66" s="27" t="s">
        <v>149</v>
      </c>
      <c r="D66" s="260" t="s">
        <v>151</v>
      </c>
      <c r="E66" s="27" t="s">
        <v>152</v>
      </c>
    </row>
    <row r="67" spans="1:5" x14ac:dyDescent="0.25">
      <c r="A67" s="258"/>
      <c r="B67" s="259"/>
      <c r="C67" s="31" t="s">
        <v>164</v>
      </c>
      <c r="D67" s="261"/>
      <c r="E67" s="31" t="s">
        <v>153</v>
      </c>
    </row>
    <row r="68" spans="1:5" ht="15.75" x14ac:dyDescent="0.25">
      <c r="A68" s="264"/>
      <c r="B68" s="265"/>
      <c r="C68" s="38"/>
      <c r="D68" s="38"/>
      <c r="E68" s="45"/>
    </row>
    <row r="69" spans="1:5" ht="15" customHeight="1" x14ac:dyDescent="0.25">
      <c r="A69" s="270"/>
      <c r="B69" s="272" t="s">
        <v>156</v>
      </c>
      <c r="C69" s="273">
        <f>+C11</f>
        <v>0</v>
      </c>
      <c r="D69" s="273">
        <f t="shared" ref="D69:E69" si="13">+D11</f>
        <v>0</v>
      </c>
      <c r="E69" s="273">
        <f t="shared" si="13"/>
        <v>0</v>
      </c>
    </row>
    <row r="70" spans="1:5" ht="15" customHeight="1" x14ac:dyDescent="0.25">
      <c r="A70" s="270"/>
      <c r="B70" s="272"/>
      <c r="C70" s="273"/>
      <c r="D70" s="273"/>
      <c r="E70" s="273"/>
    </row>
    <row r="71" spans="1:5" ht="15" customHeight="1" x14ac:dyDescent="0.25">
      <c r="A71" s="270"/>
      <c r="B71" s="70" t="s">
        <v>451</v>
      </c>
      <c r="C71" s="106">
        <f>+C73-C74</f>
        <v>0</v>
      </c>
      <c r="D71" s="106">
        <f t="shared" ref="D71:E71" si="14">+D73-D74</f>
        <v>0</v>
      </c>
      <c r="E71" s="106">
        <f t="shared" si="14"/>
        <v>0</v>
      </c>
    </row>
    <row r="72" spans="1:5" ht="15" customHeight="1" x14ac:dyDescent="0.25">
      <c r="A72" s="270"/>
      <c r="B72" s="70"/>
      <c r="C72" s="106"/>
      <c r="D72" s="106"/>
      <c r="E72" s="106"/>
    </row>
    <row r="73" spans="1:5" ht="15" customHeight="1" x14ac:dyDescent="0.25">
      <c r="A73" s="270"/>
      <c r="B73" s="70" t="s">
        <v>442</v>
      </c>
      <c r="C73" s="121">
        <v>0</v>
      </c>
      <c r="D73" s="121">
        <v>0</v>
      </c>
      <c r="E73" s="121">
        <v>0</v>
      </c>
    </row>
    <row r="74" spans="1:5" ht="15" customHeight="1" x14ac:dyDescent="0.25">
      <c r="A74" s="270"/>
      <c r="B74" s="70" t="s">
        <v>443</v>
      </c>
      <c r="C74" s="121">
        <v>0</v>
      </c>
      <c r="D74" s="121">
        <v>0</v>
      </c>
      <c r="E74" s="121">
        <v>0</v>
      </c>
    </row>
    <row r="75" spans="1:5" ht="15.75" x14ac:dyDescent="0.25">
      <c r="A75" s="270"/>
      <c r="B75" s="46"/>
      <c r="C75" s="121"/>
      <c r="D75" s="121"/>
      <c r="E75" s="121"/>
    </row>
    <row r="76" spans="1:5" ht="15.75" x14ac:dyDescent="0.25">
      <c r="A76" s="107"/>
      <c r="B76" s="70" t="s">
        <v>159</v>
      </c>
      <c r="C76" s="121">
        <v>0</v>
      </c>
      <c r="D76" s="121">
        <f>+D16</f>
        <v>0</v>
      </c>
      <c r="E76" s="121">
        <f>+E16</f>
        <v>0</v>
      </c>
    </row>
    <row r="77" spans="1:5" ht="15.75" x14ac:dyDescent="0.25">
      <c r="A77" s="107"/>
      <c r="B77" s="46"/>
      <c r="C77" s="106"/>
      <c r="D77" s="106"/>
      <c r="E77" s="106"/>
    </row>
    <row r="78" spans="1:5" ht="15.75" x14ac:dyDescent="0.25">
      <c r="A78" s="107"/>
      <c r="B78" s="70" t="s">
        <v>169</v>
      </c>
      <c r="C78" s="108">
        <v>0</v>
      </c>
      <c r="D78" s="106">
        <v>0</v>
      </c>
      <c r="E78" s="106">
        <v>0</v>
      </c>
    </row>
    <row r="79" spans="1:5" ht="15.75" x14ac:dyDescent="0.25">
      <c r="A79" s="107"/>
      <c r="B79" s="46"/>
      <c r="C79" s="106"/>
      <c r="D79" s="106"/>
      <c r="E79" s="106"/>
    </row>
    <row r="80" spans="1:5" ht="15" customHeight="1" x14ac:dyDescent="0.25">
      <c r="A80" s="270"/>
      <c r="B80" s="109" t="s">
        <v>452</v>
      </c>
      <c r="C80" s="106">
        <f>+C69+C71-C76+C78</f>
        <v>0</v>
      </c>
      <c r="D80" s="106">
        <f t="shared" ref="D80:E80" si="15">+D69+D71-D76+D78</f>
        <v>0</v>
      </c>
      <c r="E80" s="106">
        <f t="shared" si="15"/>
        <v>0</v>
      </c>
    </row>
    <row r="81" spans="1:5" ht="15" customHeight="1" x14ac:dyDescent="0.25">
      <c r="A81" s="270"/>
      <c r="B81" s="109" t="s">
        <v>453</v>
      </c>
      <c r="C81" s="106">
        <f>+C80-C71</f>
        <v>0</v>
      </c>
      <c r="D81" s="106">
        <f t="shared" ref="D81:E81" si="16">+D80-D71</f>
        <v>0</v>
      </c>
      <c r="E81" s="106">
        <f t="shared" si="16"/>
        <v>0</v>
      </c>
    </row>
    <row r="82" spans="1:5" ht="15" customHeight="1" x14ac:dyDescent="0.25">
      <c r="A82" s="270"/>
      <c r="B82" s="109"/>
      <c r="C82" s="110"/>
      <c r="D82" s="110"/>
      <c r="E82" s="110"/>
    </row>
    <row r="83" spans="1:5" ht="15.75" x14ac:dyDescent="0.25">
      <c r="A83" s="271"/>
      <c r="B83" s="111"/>
      <c r="C83" s="112"/>
      <c r="D83" s="112"/>
      <c r="E83" s="112"/>
    </row>
    <row r="88" spans="1:5" x14ac:dyDescent="0.25">
      <c r="B88" t="s">
        <v>455</v>
      </c>
      <c r="C88" s="191" t="s">
        <v>456</v>
      </c>
      <c r="D88" s="191"/>
      <c r="E88" s="191"/>
    </row>
    <row r="89" spans="1:5" x14ac:dyDescent="0.25">
      <c r="B89" s="126" t="s">
        <v>505</v>
      </c>
      <c r="C89" s="269" t="s">
        <v>410</v>
      </c>
      <c r="D89" s="269"/>
      <c r="E89" s="269"/>
    </row>
    <row r="90" spans="1:5" x14ac:dyDescent="0.25">
      <c r="B90" s="125" t="s">
        <v>506</v>
      </c>
      <c r="C90" s="269" t="s">
        <v>411</v>
      </c>
      <c r="D90" s="269"/>
      <c r="E90" s="269"/>
    </row>
  </sheetData>
  <mergeCells count="39">
    <mergeCell ref="C89:E89"/>
    <mergeCell ref="C90:E90"/>
    <mergeCell ref="C88:E88"/>
    <mergeCell ref="A80:A83"/>
    <mergeCell ref="A66:B67"/>
    <mergeCell ref="D66:D67"/>
    <mergeCell ref="A68:B68"/>
    <mergeCell ref="A69:A70"/>
    <mergeCell ref="B69:B70"/>
    <mergeCell ref="C69:C70"/>
    <mergeCell ref="D69:D70"/>
    <mergeCell ref="E69:E70"/>
    <mergeCell ref="A71:A75"/>
    <mergeCell ref="A54:A57"/>
    <mergeCell ref="A62:A64"/>
    <mergeCell ref="A46:A47"/>
    <mergeCell ref="B46:B47"/>
    <mergeCell ref="C46:C47"/>
    <mergeCell ref="A52:A53"/>
    <mergeCell ref="D46:D47"/>
    <mergeCell ref="E46:E47"/>
    <mergeCell ref="A49:B50"/>
    <mergeCell ref="D49:D50"/>
    <mergeCell ref="A51:B51"/>
    <mergeCell ref="A40:A41"/>
    <mergeCell ref="A42:A44"/>
    <mergeCell ref="A29:A31"/>
    <mergeCell ref="A36:B37"/>
    <mergeCell ref="D36:D37"/>
    <mergeCell ref="A27:B27"/>
    <mergeCell ref="A20:A21"/>
    <mergeCell ref="A22:A23"/>
    <mergeCell ref="A26:E26"/>
    <mergeCell ref="A1:E1"/>
    <mergeCell ref="A2:E2"/>
    <mergeCell ref="A3:E3"/>
    <mergeCell ref="A4:E4"/>
    <mergeCell ref="A6:B7"/>
    <mergeCell ref="D6:D7"/>
  </mergeCells>
  <pageMargins left="1.23" right="1.19" top="0.31496062992125984" bottom="0.51181102362204722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0"/>
  <sheetViews>
    <sheetView workbookViewId="0">
      <selection activeCell="G11" sqref="G11"/>
    </sheetView>
  </sheetViews>
  <sheetFormatPr baseColWidth="10" defaultRowHeight="15" x14ac:dyDescent="0.25"/>
  <cols>
    <col min="1" max="1" width="2.7109375" customWidth="1"/>
    <col min="2" max="2" width="2.42578125" customWidth="1"/>
    <col min="3" max="3" width="52.140625" customWidth="1"/>
  </cols>
  <sheetData>
    <row r="1" spans="1:9" x14ac:dyDescent="0.25">
      <c r="A1" s="193" t="s">
        <v>349</v>
      </c>
      <c r="B1" s="194"/>
      <c r="C1" s="194"/>
      <c r="D1" s="194"/>
      <c r="E1" s="194"/>
      <c r="F1" s="194"/>
      <c r="G1" s="194"/>
      <c r="H1" s="194"/>
      <c r="I1" s="195"/>
    </row>
    <row r="2" spans="1:9" x14ac:dyDescent="0.25">
      <c r="A2" s="196" t="s">
        <v>170</v>
      </c>
      <c r="B2" s="197"/>
      <c r="C2" s="197"/>
      <c r="D2" s="197"/>
      <c r="E2" s="197"/>
      <c r="F2" s="197"/>
      <c r="G2" s="197"/>
      <c r="H2" s="197"/>
      <c r="I2" s="198"/>
    </row>
    <row r="3" spans="1:9" x14ac:dyDescent="0.25">
      <c r="A3" s="196" t="str">
        <f>+BP!A3</f>
        <v>Del 1 de enero al 30 de junio de 2018</v>
      </c>
      <c r="B3" s="197"/>
      <c r="C3" s="197"/>
      <c r="D3" s="197"/>
      <c r="E3" s="197"/>
      <c r="F3" s="197"/>
      <c r="G3" s="197"/>
      <c r="H3" s="197"/>
      <c r="I3" s="198"/>
    </row>
    <row r="4" spans="1:9" x14ac:dyDescent="0.25">
      <c r="A4" s="199" t="s">
        <v>1</v>
      </c>
      <c r="B4" s="200"/>
      <c r="C4" s="200"/>
      <c r="D4" s="200"/>
      <c r="E4" s="200"/>
      <c r="F4" s="200"/>
      <c r="G4" s="200"/>
      <c r="H4" s="200"/>
      <c r="I4" s="201"/>
    </row>
    <row r="5" spans="1:9" x14ac:dyDescent="0.25">
      <c r="A5" s="274"/>
      <c r="B5" s="275"/>
      <c r="C5" s="276"/>
      <c r="D5" s="240" t="s">
        <v>171</v>
      </c>
      <c r="E5" s="241"/>
      <c r="F5" s="241"/>
      <c r="G5" s="241"/>
      <c r="H5" s="242"/>
      <c r="I5" s="260" t="s">
        <v>172</v>
      </c>
    </row>
    <row r="6" spans="1:9" x14ac:dyDescent="0.25">
      <c r="A6" s="278" t="s">
        <v>163</v>
      </c>
      <c r="B6" s="279"/>
      <c r="C6" s="280"/>
      <c r="D6" s="260" t="s">
        <v>174</v>
      </c>
      <c r="E6" s="27" t="s">
        <v>175</v>
      </c>
      <c r="F6" s="260" t="s">
        <v>177</v>
      </c>
      <c r="G6" s="260" t="s">
        <v>151</v>
      </c>
      <c r="H6" s="260" t="s">
        <v>178</v>
      </c>
      <c r="I6" s="277"/>
    </row>
    <row r="7" spans="1:9" x14ac:dyDescent="0.25">
      <c r="A7" s="281" t="s">
        <v>173</v>
      </c>
      <c r="B7" s="282"/>
      <c r="C7" s="283"/>
      <c r="D7" s="261"/>
      <c r="E7" s="31" t="s">
        <v>176</v>
      </c>
      <c r="F7" s="261"/>
      <c r="G7" s="261"/>
      <c r="H7" s="261"/>
      <c r="I7" s="261"/>
    </row>
    <row r="8" spans="1:9" x14ac:dyDescent="0.25">
      <c r="A8" s="286"/>
      <c r="B8" s="287"/>
      <c r="C8" s="288"/>
      <c r="D8" s="47"/>
      <c r="E8" s="47"/>
      <c r="F8" s="47"/>
      <c r="G8" s="47"/>
      <c r="H8" s="47"/>
      <c r="I8" s="47"/>
    </row>
    <row r="9" spans="1:9" x14ac:dyDescent="0.25">
      <c r="A9" s="289" t="s">
        <v>179</v>
      </c>
      <c r="B9" s="290"/>
      <c r="C9" s="209"/>
      <c r="D9" s="48"/>
      <c r="E9" s="48"/>
      <c r="F9" s="48"/>
      <c r="G9" s="48"/>
      <c r="H9" s="48"/>
      <c r="I9" s="48"/>
    </row>
    <row r="10" spans="1:9" x14ac:dyDescent="0.25">
      <c r="A10" s="49"/>
      <c r="B10" s="284" t="s">
        <v>180</v>
      </c>
      <c r="C10" s="285"/>
      <c r="D10" s="130">
        <v>0</v>
      </c>
      <c r="E10" s="130">
        <v>0</v>
      </c>
      <c r="F10" s="130">
        <f t="shared" ref="F10:F16" si="0">+D10+E10</f>
        <v>0</v>
      </c>
      <c r="G10" s="130">
        <f t="shared" ref="G10:G16" si="1">+E10+F10</f>
        <v>0</v>
      </c>
      <c r="H10" s="130">
        <f t="shared" ref="H10:H16" si="2">+F10+G10</f>
        <v>0</v>
      </c>
      <c r="I10" s="130">
        <f>+D10-H10</f>
        <v>0</v>
      </c>
    </row>
    <row r="11" spans="1:9" x14ac:dyDescent="0.25">
      <c r="A11" s="49"/>
      <c r="B11" s="284" t="s">
        <v>181</v>
      </c>
      <c r="C11" s="285"/>
      <c r="D11" s="130">
        <v>0</v>
      </c>
      <c r="E11" s="130">
        <v>0</v>
      </c>
      <c r="F11" s="130">
        <f t="shared" si="0"/>
        <v>0</v>
      </c>
      <c r="G11" s="130">
        <f t="shared" si="1"/>
        <v>0</v>
      </c>
      <c r="H11" s="130">
        <f t="shared" si="2"/>
        <v>0</v>
      </c>
      <c r="I11" s="130">
        <f t="shared" ref="I11:I16" si="3">+D11-H11</f>
        <v>0</v>
      </c>
    </row>
    <row r="12" spans="1:9" x14ac:dyDescent="0.25">
      <c r="A12" s="49"/>
      <c r="B12" s="284" t="s">
        <v>182</v>
      </c>
      <c r="C12" s="285"/>
      <c r="D12" s="130">
        <v>0</v>
      </c>
      <c r="E12" s="130">
        <v>0</v>
      </c>
      <c r="F12" s="130">
        <f t="shared" si="0"/>
        <v>0</v>
      </c>
      <c r="G12" s="130">
        <f t="shared" si="1"/>
        <v>0</v>
      </c>
      <c r="H12" s="130">
        <f t="shared" si="2"/>
        <v>0</v>
      </c>
      <c r="I12" s="130">
        <f t="shared" si="3"/>
        <v>0</v>
      </c>
    </row>
    <row r="13" spans="1:9" x14ac:dyDescent="0.25">
      <c r="A13" s="49"/>
      <c r="B13" s="284" t="s">
        <v>183</v>
      </c>
      <c r="C13" s="285"/>
      <c r="D13" s="130">
        <v>0</v>
      </c>
      <c r="E13" s="130">
        <v>0</v>
      </c>
      <c r="F13" s="130">
        <f t="shared" si="0"/>
        <v>0</v>
      </c>
      <c r="G13" s="130">
        <f t="shared" si="1"/>
        <v>0</v>
      </c>
      <c r="H13" s="130">
        <f t="shared" si="2"/>
        <v>0</v>
      </c>
      <c r="I13" s="130">
        <f t="shared" si="3"/>
        <v>0</v>
      </c>
    </row>
    <row r="14" spans="1:9" x14ac:dyDescent="0.25">
      <c r="A14" s="49"/>
      <c r="B14" s="284" t="s">
        <v>184</v>
      </c>
      <c r="C14" s="285"/>
      <c r="D14" s="130">
        <v>0</v>
      </c>
      <c r="E14" s="130">
        <v>55490</v>
      </c>
      <c r="F14" s="130">
        <f t="shared" si="0"/>
        <v>55490</v>
      </c>
      <c r="G14" s="130">
        <v>55490</v>
      </c>
      <c r="H14" s="130">
        <v>55490</v>
      </c>
      <c r="I14" s="130">
        <f t="shared" si="3"/>
        <v>-55490</v>
      </c>
    </row>
    <row r="15" spans="1:9" x14ac:dyDescent="0.25">
      <c r="A15" s="49"/>
      <c r="B15" s="284" t="s">
        <v>185</v>
      </c>
      <c r="C15" s="285"/>
      <c r="D15" s="130">
        <v>0</v>
      </c>
      <c r="E15" s="130">
        <v>0</v>
      </c>
      <c r="F15" s="130">
        <f t="shared" si="0"/>
        <v>0</v>
      </c>
      <c r="G15" s="130">
        <f t="shared" si="1"/>
        <v>0</v>
      </c>
      <c r="H15" s="130">
        <f t="shared" si="2"/>
        <v>0</v>
      </c>
      <c r="I15" s="130">
        <f t="shared" si="3"/>
        <v>0</v>
      </c>
    </row>
    <row r="16" spans="1:9" x14ac:dyDescent="0.25">
      <c r="A16" s="49"/>
      <c r="B16" s="284" t="s">
        <v>186</v>
      </c>
      <c r="C16" s="285"/>
      <c r="D16" s="130">
        <v>0</v>
      </c>
      <c r="E16" s="130">
        <v>0</v>
      </c>
      <c r="F16" s="130">
        <f t="shared" si="0"/>
        <v>0</v>
      </c>
      <c r="G16" s="130">
        <f t="shared" si="1"/>
        <v>0</v>
      </c>
      <c r="H16" s="130">
        <f t="shared" si="2"/>
        <v>0</v>
      </c>
      <c r="I16" s="130">
        <f t="shared" si="3"/>
        <v>0</v>
      </c>
    </row>
    <row r="17" spans="1:10" x14ac:dyDescent="0.25">
      <c r="A17" s="291"/>
      <c r="B17" s="284" t="s">
        <v>187</v>
      </c>
      <c r="C17" s="285"/>
      <c r="D17" s="106">
        <f>SUM(D19:D29)</f>
        <v>10966400</v>
      </c>
      <c r="E17" s="106">
        <f t="shared" ref="E17:I17" si="4">SUM(E19:E29)</f>
        <v>0</v>
      </c>
      <c r="F17" s="106">
        <f t="shared" si="4"/>
        <v>10966400</v>
      </c>
      <c r="G17" s="106">
        <f t="shared" si="4"/>
        <v>5414954</v>
      </c>
      <c r="H17" s="106">
        <f>SUM(H19:H29)</f>
        <v>4908125</v>
      </c>
      <c r="I17" s="106">
        <f t="shared" si="4"/>
        <v>6058275</v>
      </c>
    </row>
    <row r="18" spans="1:10" x14ac:dyDescent="0.25">
      <c r="A18" s="291"/>
      <c r="B18" s="284" t="s">
        <v>188</v>
      </c>
      <c r="C18" s="285"/>
      <c r="D18" s="106"/>
      <c r="E18" s="106"/>
      <c r="F18" s="106"/>
      <c r="G18" s="106"/>
      <c r="H18" s="106"/>
      <c r="I18" s="106"/>
    </row>
    <row r="19" spans="1:10" x14ac:dyDescent="0.25">
      <c r="A19" s="49"/>
      <c r="B19" s="50"/>
      <c r="C19" s="51" t="s">
        <v>189</v>
      </c>
      <c r="D19" s="130">
        <v>10966400</v>
      </c>
      <c r="E19" s="130">
        <v>0</v>
      </c>
      <c r="F19" s="130">
        <f t="shared" ref="F19:F29" si="5">+D19+E19</f>
        <v>10966400</v>
      </c>
      <c r="G19" s="130">
        <v>5414954</v>
      </c>
      <c r="H19" s="130">
        <v>4908125</v>
      </c>
      <c r="I19" s="130">
        <f t="shared" ref="I19:I29" si="6">+D19-H19</f>
        <v>6058275</v>
      </c>
      <c r="J19" s="103"/>
    </row>
    <row r="20" spans="1:10" x14ac:dyDescent="0.25">
      <c r="A20" s="49"/>
      <c r="B20" s="50"/>
      <c r="C20" s="51" t="s">
        <v>190</v>
      </c>
      <c r="D20" s="130">
        <v>0</v>
      </c>
      <c r="E20" s="130">
        <v>0</v>
      </c>
      <c r="F20" s="130">
        <f t="shared" si="5"/>
        <v>0</v>
      </c>
      <c r="G20" s="130">
        <f t="shared" ref="G20:G29" si="7">+E20+F20</f>
        <v>0</v>
      </c>
      <c r="H20" s="130">
        <f t="shared" ref="H20:H29" si="8">+F20+G20</f>
        <v>0</v>
      </c>
      <c r="I20" s="130">
        <f t="shared" si="6"/>
        <v>0</v>
      </c>
    </row>
    <row r="21" spans="1:10" x14ac:dyDescent="0.25">
      <c r="A21" s="49"/>
      <c r="B21" s="50"/>
      <c r="C21" s="51" t="s">
        <v>191</v>
      </c>
      <c r="D21" s="130">
        <v>0</v>
      </c>
      <c r="E21" s="130">
        <v>0</v>
      </c>
      <c r="F21" s="130">
        <f t="shared" si="5"/>
        <v>0</v>
      </c>
      <c r="G21" s="130">
        <f t="shared" si="7"/>
        <v>0</v>
      </c>
      <c r="H21" s="130">
        <f t="shared" si="8"/>
        <v>0</v>
      </c>
      <c r="I21" s="130">
        <f t="shared" si="6"/>
        <v>0</v>
      </c>
    </row>
    <row r="22" spans="1:10" x14ac:dyDescent="0.25">
      <c r="A22" s="49"/>
      <c r="B22" s="50"/>
      <c r="C22" s="51" t="s">
        <v>192</v>
      </c>
      <c r="D22" s="130">
        <v>0</v>
      </c>
      <c r="E22" s="130">
        <v>0</v>
      </c>
      <c r="F22" s="130">
        <f t="shared" si="5"/>
        <v>0</v>
      </c>
      <c r="G22" s="130">
        <f t="shared" si="7"/>
        <v>0</v>
      </c>
      <c r="H22" s="130">
        <f t="shared" si="8"/>
        <v>0</v>
      </c>
      <c r="I22" s="130">
        <f t="shared" si="6"/>
        <v>0</v>
      </c>
    </row>
    <row r="23" spans="1:10" x14ac:dyDescent="0.25">
      <c r="A23" s="49"/>
      <c r="B23" s="50"/>
      <c r="C23" s="51" t="s">
        <v>193</v>
      </c>
      <c r="D23" s="130">
        <v>0</v>
      </c>
      <c r="E23" s="130">
        <v>0</v>
      </c>
      <c r="F23" s="130">
        <f t="shared" si="5"/>
        <v>0</v>
      </c>
      <c r="G23" s="130">
        <f t="shared" si="7"/>
        <v>0</v>
      </c>
      <c r="H23" s="130">
        <f t="shared" si="8"/>
        <v>0</v>
      </c>
      <c r="I23" s="130">
        <f t="shared" si="6"/>
        <v>0</v>
      </c>
    </row>
    <row r="24" spans="1:10" x14ac:dyDescent="0.25">
      <c r="A24" s="71"/>
      <c r="B24" s="73"/>
      <c r="C24" s="72" t="s">
        <v>457</v>
      </c>
      <c r="D24" s="130">
        <v>0</v>
      </c>
      <c r="E24" s="130">
        <v>0</v>
      </c>
      <c r="F24" s="130">
        <f t="shared" si="5"/>
        <v>0</v>
      </c>
      <c r="G24" s="130">
        <f t="shared" si="7"/>
        <v>0</v>
      </c>
      <c r="H24" s="130">
        <f t="shared" si="8"/>
        <v>0</v>
      </c>
      <c r="I24" s="130">
        <f t="shared" si="6"/>
        <v>0</v>
      </c>
    </row>
    <row r="25" spans="1:10" x14ac:dyDescent="0.25">
      <c r="A25" s="71"/>
      <c r="B25" s="73"/>
      <c r="C25" s="72" t="s">
        <v>458</v>
      </c>
      <c r="D25" s="130">
        <v>0</v>
      </c>
      <c r="E25" s="130">
        <v>0</v>
      </c>
      <c r="F25" s="130">
        <f t="shared" si="5"/>
        <v>0</v>
      </c>
      <c r="G25" s="130">
        <f t="shared" si="7"/>
        <v>0</v>
      </c>
      <c r="H25" s="130">
        <f t="shared" si="8"/>
        <v>0</v>
      </c>
      <c r="I25" s="130">
        <f t="shared" si="6"/>
        <v>0</v>
      </c>
    </row>
    <row r="26" spans="1:10" x14ac:dyDescent="0.25">
      <c r="A26" s="49"/>
      <c r="B26" s="50"/>
      <c r="C26" s="51" t="s">
        <v>194</v>
      </c>
      <c r="D26" s="130">
        <v>0</v>
      </c>
      <c r="E26" s="130">
        <v>0</v>
      </c>
      <c r="F26" s="130">
        <f t="shared" si="5"/>
        <v>0</v>
      </c>
      <c r="G26" s="130">
        <f t="shared" si="7"/>
        <v>0</v>
      </c>
      <c r="H26" s="130">
        <f t="shared" si="8"/>
        <v>0</v>
      </c>
      <c r="I26" s="130">
        <f t="shared" si="6"/>
        <v>0</v>
      </c>
    </row>
    <row r="27" spans="1:10" x14ac:dyDescent="0.25">
      <c r="A27" s="49"/>
      <c r="B27" s="50"/>
      <c r="C27" s="51" t="s">
        <v>195</v>
      </c>
      <c r="D27" s="130">
        <v>0</v>
      </c>
      <c r="E27" s="130">
        <v>0</v>
      </c>
      <c r="F27" s="130">
        <f t="shared" si="5"/>
        <v>0</v>
      </c>
      <c r="G27" s="130">
        <f t="shared" si="7"/>
        <v>0</v>
      </c>
      <c r="H27" s="130">
        <f t="shared" si="8"/>
        <v>0</v>
      </c>
      <c r="I27" s="130">
        <f t="shared" si="6"/>
        <v>0</v>
      </c>
    </row>
    <row r="28" spans="1:10" x14ac:dyDescent="0.25">
      <c r="A28" s="49"/>
      <c r="B28" s="50"/>
      <c r="C28" s="51" t="s">
        <v>196</v>
      </c>
      <c r="D28" s="130">
        <v>0</v>
      </c>
      <c r="E28" s="130">
        <v>0</v>
      </c>
      <c r="F28" s="130">
        <f t="shared" si="5"/>
        <v>0</v>
      </c>
      <c r="G28" s="130">
        <f t="shared" si="7"/>
        <v>0</v>
      </c>
      <c r="H28" s="130">
        <f t="shared" si="8"/>
        <v>0</v>
      </c>
      <c r="I28" s="130">
        <f t="shared" si="6"/>
        <v>0</v>
      </c>
    </row>
    <row r="29" spans="1:10" x14ac:dyDescent="0.25">
      <c r="A29" s="71"/>
      <c r="B29" s="73"/>
      <c r="C29" s="72" t="s">
        <v>459</v>
      </c>
      <c r="D29" s="130">
        <v>0</v>
      </c>
      <c r="E29" s="130">
        <v>0</v>
      </c>
      <c r="F29" s="130">
        <f t="shared" si="5"/>
        <v>0</v>
      </c>
      <c r="G29" s="130">
        <f t="shared" si="7"/>
        <v>0</v>
      </c>
      <c r="H29" s="130">
        <f t="shared" si="8"/>
        <v>0</v>
      </c>
      <c r="I29" s="130">
        <f t="shared" si="6"/>
        <v>0</v>
      </c>
    </row>
    <row r="30" spans="1:10" x14ac:dyDescent="0.25">
      <c r="A30" s="291"/>
      <c r="B30" s="284" t="s">
        <v>197</v>
      </c>
      <c r="C30" s="285"/>
      <c r="D30" s="106">
        <f>SUM(D32:D36)</f>
        <v>0</v>
      </c>
      <c r="E30" s="106">
        <f t="shared" ref="E30:I30" si="9">SUM(E32:E36)</f>
        <v>0</v>
      </c>
      <c r="F30" s="106">
        <f t="shared" si="9"/>
        <v>0</v>
      </c>
      <c r="G30" s="106">
        <f t="shared" si="9"/>
        <v>0</v>
      </c>
      <c r="H30" s="106">
        <f t="shared" si="9"/>
        <v>0</v>
      </c>
      <c r="I30" s="106">
        <f t="shared" si="9"/>
        <v>0</v>
      </c>
    </row>
    <row r="31" spans="1:10" x14ac:dyDescent="0.25">
      <c r="A31" s="291"/>
      <c r="B31" s="284" t="s">
        <v>198</v>
      </c>
      <c r="C31" s="285"/>
      <c r="D31" s="106"/>
      <c r="E31" s="106"/>
      <c r="F31" s="106"/>
      <c r="G31" s="106"/>
      <c r="H31" s="106"/>
      <c r="I31" s="106"/>
    </row>
    <row r="32" spans="1:10" x14ac:dyDescent="0.25">
      <c r="A32" s="49"/>
      <c r="B32" s="50"/>
      <c r="C32" s="51" t="s">
        <v>199</v>
      </c>
      <c r="D32" s="130">
        <v>0</v>
      </c>
      <c r="E32" s="130">
        <v>0</v>
      </c>
      <c r="F32" s="130">
        <f t="shared" ref="F32:F37" si="10">+D32+E32</f>
        <v>0</v>
      </c>
      <c r="G32" s="130">
        <f t="shared" ref="G32" si="11">+E32+F32</f>
        <v>0</v>
      </c>
      <c r="H32" s="130">
        <f t="shared" ref="H32" si="12">+F32+G32</f>
        <v>0</v>
      </c>
      <c r="I32" s="130">
        <f t="shared" ref="I32" si="13">+D32-H32</f>
        <v>0</v>
      </c>
    </row>
    <row r="33" spans="1:9" x14ac:dyDescent="0.25">
      <c r="A33" s="49"/>
      <c r="B33" s="50"/>
      <c r="C33" s="51" t="s">
        <v>200</v>
      </c>
      <c r="D33" s="130">
        <v>0</v>
      </c>
      <c r="E33" s="130">
        <v>0</v>
      </c>
      <c r="F33" s="130">
        <f t="shared" si="10"/>
        <v>0</v>
      </c>
      <c r="G33" s="130">
        <f t="shared" ref="G33:G37" si="14">+E33+F33</f>
        <v>0</v>
      </c>
      <c r="H33" s="130">
        <f t="shared" ref="H33:H37" si="15">+F33+G33</f>
        <v>0</v>
      </c>
      <c r="I33" s="130">
        <f t="shared" ref="I33:I39" si="16">+D33-H33</f>
        <v>0</v>
      </c>
    </row>
    <row r="34" spans="1:9" x14ac:dyDescent="0.25">
      <c r="A34" s="49"/>
      <c r="B34" s="50"/>
      <c r="C34" s="51" t="s">
        <v>201</v>
      </c>
      <c r="D34" s="130">
        <v>0</v>
      </c>
      <c r="E34" s="130">
        <v>0</v>
      </c>
      <c r="F34" s="130">
        <f t="shared" si="10"/>
        <v>0</v>
      </c>
      <c r="G34" s="130">
        <f t="shared" si="14"/>
        <v>0</v>
      </c>
      <c r="H34" s="130">
        <f t="shared" si="15"/>
        <v>0</v>
      </c>
      <c r="I34" s="130">
        <f t="shared" si="16"/>
        <v>0</v>
      </c>
    </row>
    <row r="35" spans="1:9" x14ac:dyDescent="0.25">
      <c r="A35" s="71"/>
      <c r="B35" s="73"/>
      <c r="C35" s="72" t="s">
        <v>460</v>
      </c>
      <c r="D35" s="130">
        <v>0</v>
      </c>
      <c r="E35" s="130">
        <v>0</v>
      </c>
      <c r="F35" s="130">
        <f t="shared" si="10"/>
        <v>0</v>
      </c>
      <c r="G35" s="130">
        <f t="shared" si="14"/>
        <v>0</v>
      </c>
      <c r="H35" s="130">
        <f t="shared" si="15"/>
        <v>0</v>
      </c>
      <c r="I35" s="130">
        <f t="shared" si="16"/>
        <v>0</v>
      </c>
    </row>
    <row r="36" spans="1:9" x14ac:dyDescent="0.25">
      <c r="A36" s="49"/>
      <c r="B36" s="50"/>
      <c r="C36" s="51" t="s">
        <v>202</v>
      </c>
      <c r="D36" s="130">
        <v>0</v>
      </c>
      <c r="E36" s="130">
        <v>0</v>
      </c>
      <c r="F36" s="130">
        <f t="shared" si="10"/>
        <v>0</v>
      </c>
      <c r="G36" s="130">
        <f t="shared" si="14"/>
        <v>0</v>
      </c>
      <c r="H36" s="130">
        <f t="shared" si="15"/>
        <v>0</v>
      </c>
      <c r="I36" s="130">
        <f t="shared" si="16"/>
        <v>0</v>
      </c>
    </row>
    <row r="37" spans="1:9" x14ac:dyDescent="0.25">
      <c r="A37" s="52"/>
      <c r="B37" s="292" t="s">
        <v>203</v>
      </c>
      <c r="C37" s="293"/>
      <c r="D37" s="131">
        <v>0</v>
      </c>
      <c r="E37" s="131">
        <v>0</v>
      </c>
      <c r="F37" s="131">
        <f t="shared" si="10"/>
        <v>0</v>
      </c>
      <c r="G37" s="131">
        <f t="shared" si="14"/>
        <v>0</v>
      </c>
      <c r="H37" s="131">
        <f t="shared" si="15"/>
        <v>0</v>
      </c>
      <c r="I37" s="131">
        <f t="shared" si="16"/>
        <v>0</v>
      </c>
    </row>
    <row r="38" spans="1:9" ht="18.75" x14ac:dyDescent="0.3">
      <c r="A38" s="18"/>
      <c r="D38" s="132"/>
      <c r="E38" s="139"/>
      <c r="F38" s="139"/>
      <c r="G38" s="139"/>
      <c r="H38" s="139"/>
      <c r="I38" s="139"/>
    </row>
    <row r="39" spans="1:9" x14ac:dyDescent="0.25">
      <c r="A39" s="53"/>
      <c r="B39" s="294" t="s">
        <v>204</v>
      </c>
      <c r="C39" s="295"/>
      <c r="D39" s="133">
        <f>+D40</f>
        <v>0</v>
      </c>
      <c r="E39" s="133">
        <f>+E40</f>
        <v>0</v>
      </c>
      <c r="F39" s="133">
        <f>+F40</f>
        <v>0</v>
      </c>
      <c r="G39" s="106">
        <f>+G40</f>
        <v>0</v>
      </c>
      <c r="H39" s="106">
        <f>+H40</f>
        <v>0</v>
      </c>
      <c r="I39" s="130">
        <f t="shared" si="16"/>
        <v>0</v>
      </c>
    </row>
    <row r="40" spans="1:9" x14ac:dyDescent="0.25">
      <c r="A40" s="49"/>
      <c r="B40" s="50"/>
      <c r="C40" s="51" t="s">
        <v>205</v>
      </c>
      <c r="D40" s="130">
        <v>0</v>
      </c>
      <c r="E40" s="130">
        <v>0</v>
      </c>
      <c r="F40" s="130">
        <f t="shared" ref="F40:F43" si="17">+D40+E40</f>
        <v>0</v>
      </c>
      <c r="G40" s="130">
        <v>0</v>
      </c>
      <c r="H40" s="130">
        <v>0</v>
      </c>
      <c r="I40" s="130">
        <f t="shared" ref="I40:I47" si="18">+D40-H40</f>
        <v>0</v>
      </c>
    </row>
    <row r="41" spans="1:9" x14ac:dyDescent="0.25">
      <c r="A41" s="49"/>
      <c r="B41" s="284" t="s">
        <v>206</v>
      </c>
      <c r="C41" s="285"/>
      <c r="D41" s="130">
        <f>SUM(D42:D43)</f>
        <v>0</v>
      </c>
      <c r="E41" s="130">
        <f t="shared" ref="E41:H41" si="19">SUM(E42:E43)</f>
        <v>0</v>
      </c>
      <c r="F41" s="130">
        <f t="shared" si="17"/>
        <v>0</v>
      </c>
      <c r="G41" s="130">
        <f t="shared" si="19"/>
        <v>0</v>
      </c>
      <c r="H41" s="130">
        <f t="shared" si="19"/>
        <v>0</v>
      </c>
      <c r="I41" s="130">
        <f t="shared" si="18"/>
        <v>0</v>
      </c>
    </row>
    <row r="42" spans="1:9" x14ac:dyDescent="0.25">
      <c r="A42" s="49"/>
      <c r="B42" s="50"/>
      <c r="C42" s="51" t="s">
        <v>207</v>
      </c>
      <c r="D42" s="130">
        <v>0</v>
      </c>
      <c r="E42" s="130">
        <v>0</v>
      </c>
      <c r="F42" s="130">
        <f t="shared" si="17"/>
        <v>0</v>
      </c>
      <c r="G42" s="130">
        <v>0</v>
      </c>
      <c r="H42" s="130">
        <v>0</v>
      </c>
      <c r="I42" s="130">
        <f t="shared" si="18"/>
        <v>0</v>
      </c>
    </row>
    <row r="43" spans="1:9" x14ac:dyDescent="0.25">
      <c r="A43" s="49"/>
      <c r="B43" s="50"/>
      <c r="C43" s="51" t="s">
        <v>208</v>
      </c>
      <c r="D43" s="130">
        <v>0</v>
      </c>
      <c r="E43" s="130">
        <v>0</v>
      </c>
      <c r="F43" s="130">
        <f t="shared" si="17"/>
        <v>0</v>
      </c>
      <c r="G43" s="130">
        <v>0</v>
      </c>
      <c r="H43" s="130">
        <v>0</v>
      </c>
      <c r="I43" s="130">
        <f t="shared" si="18"/>
        <v>0</v>
      </c>
    </row>
    <row r="44" spans="1:9" x14ac:dyDescent="0.25">
      <c r="A44" s="49"/>
      <c r="B44" s="50"/>
      <c r="C44" s="54"/>
      <c r="D44" s="130"/>
      <c r="E44" s="130"/>
      <c r="F44" s="130"/>
      <c r="G44" s="130"/>
      <c r="H44" s="130"/>
      <c r="I44" s="130"/>
    </row>
    <row r="45" spans="1:9" x14ac:dyDescent="0.25">
      <c r="A45" s="289" t="s">
        <v>209</v>
      </c>
      <c r="B45" s="290"/>
      <c r="C45" s="209"/>
      <c r="D45" s="106">
        <f>+D10+D11+D12+D13+D14+D15+D16+D17+D30+D37+D39+D41</f>
        <v>10966400</v>
      </c>
      <c r="E45" s="106">
        <f>+E10+E11+E12+E13+E14+E15+E16+E17+E30+E37+E39+E41</f>
        <v>55490</v>
      </c>
      <c r="F45" s="106">
        <f>+F10+F11+F12+F13+F14+F15+F16+F17+F30+F37+F39+F41</f>
        <v>11021890</v>
      </c>
      <c r="G45" s="106">
        <f t="shared" ref="G45:H45" si="20">+G10+G11+G12+G13+G14+G15+G16+G17+G30+G37+G39+G41</f>
        <v>5470444</v>
      </c>
      <c r="H45" s="106">
        <f t="shared" si="20"/>
        <v>4963615</v>
      </c>
      <c r="I45" s="130">
        <f t="shared" si="18"/>
        <v>6002785</v>
      </c>
    </row>
    <row r="46" spans="1:9" x14ac:dyDescent="0.25">
      <c r="A46" s="289" t="s">
        <v>210</v>
      </c>
      <c r="B46" s="290"/>
      <c r="C46" s="209"/>
      <c r="D46" s="106"/>
      <c r="E46" s="106"/>
      <c r="F46" s="106"/>
      <c r="G46" s="106"/>
      <c r="H46" s="106"/>
      <c r="I46" s="106"/>
    </row>
    <row r="47" spans="1:9" x14ac:dyDescent="0.25">
      <c r="A47" s="289" t="s">
        <v>461</v>
      </c>
      <c r="B47" s="290"/>
      <c r="C47" s="209"/>
      <c r="D47" s="137">
        <v>0</v>
      </c>
      <c r="E47" s="137">
        <v>0</v>
      </c>
      <c r="F47" s="140">
        <f t="shared" ref="F47" si="21">+D47+E47</f>
        <v>0</v>
      </c>
      <c r="G47" s="137">
        <v>0</v>
      </c>
      <c r="H47" s="137">
        <v>0</v>
      </c>
      <c r="I47" s="130">
        <f t="shared" si="18"/>
        <v>0</v>
      </c>
    </row>
    <row r="48" spans="1:9" x14ac:dyDescent="0.25">
      <c r="A48" s="49"/>
      <c r="B48" s="50"/>
      <c r="C48" s="54"/>
      <c r="D48" s="134"/>
      <c r="E48" s="134"/>
      <c r="F48" s="134"/>
      <c r="G48" s="134"/>
      <c r="H48" s="134"/>
      <c r="I48" s="134"/>
    </row>
    <row r="49" spans="1:10" x14ac:dyDescent="0.25">
      <c r="A49" s="289" t="s">
        <v>211</v>
      </c>
      <c r="B49" s="290"/>
      <c r="C49" s="209"/>
      <c r="D49" s="130"/>
      <c r="E49" s="130"/>
      <c r="F49" s="130"/>
      <c r="G49" s="130"/>
      <c r="H49" s="130"/>
      <c r="I49" s="130"/>
    </row>
    <row r="50" spans="1:10" x14ac:dyDescent="0.25">
      <c r="A50" s="49"/>
      <c r="B50" s="284" t="s">
        <v>212</v>
      </c>
      <c r="C50" s="285"/>
      <c r="D50" s="130">
        <f>SUM(D51:D59)</f>
        <v>0</v>
      </c>
      <c r="E50" s="130">
        <f t="shared" ref="E50:H50" si="22">SUM(E51:E59)</f>
        <v>0</v>
      </c>
      <c r="F50" s="130">
        <f>SUM(F51:F59)</f>
        <v>0</v>
      </c>
      <c r="G50" s="130">
        <f t="shared" si="22"/>
        <v>0</v>
      </c>
      <c r="H50" s="130">
        <f t="shared" si="22"/>
        <v>0</v>
      </c>
      <c r="I50" s="130">
        <f t="shared" ref="I50:I60" si="23">+D50-H50</f>
        <v>0</v>
      </c>
    </row>
    <row r="51" spans="1:10" x14ac:dyDescent="0.25">
      <c r="A51" s="71"/>
      <c r="B51" s="73"/>
      <c r="C51" s="72" t="s">
        <v>462</v>
      </c>
      <c r="D51" s="106">
        <v>0</v>
      </c>
      <c r="E51" s="106">
        <v>0</v>
      </c>
      <c r="F51" s="130">
        <f>+D51+E51</f>
        <v>0</v>
      </c>
      <c r="G51" s="106">
        <v>0</v>
      </c>
      <c r="H51" s="106">
        <v>0</v>
      </c>
      <c r="I51" s="130">
        <f t="shared" si="23"/>
        <v>0</v>
      </c>
    </row>
    <row r="52" spans="1:10" x14ac:dyDescent="0.25">
      <c r="A52" s="71"/>
      <c r="B52" s="73"/>
      <c r="C52" s="72" t="s">
        <v>463</v>
      </c>
      <c r="D52" s="106">
        <v>0</v>
      </c>
      <c r="E52" s="106">
        <v>0</v>
      </c>
      <c r="F52" s="130">
        <f t="shared" ref="F52:F59" si="24">+D52+E52</f>
        <v>0</v>
      </c>
      <c r="G52" s="106">
        <v>0</v>
      </c>
      <c r="H52" s="106">
        <v>0</v>
      </c>
      <c r="I52" s="130">
        <f t="shared" si="23"/>
        <v>0</v>
      </c>
    </row>
    <row r="53" spans="1:10" x14ac:dyDescent="0.25">
      <c r="A53" s="71"/>
      <c r="B53" s="73"/>
      <c r="C53" s="72" t="s">
        <v>464</v>
      </c>
      <c r="D53" s="106">
        <v>0</v>
      </c>
      <c r="E53" s="106">
        <v>0</v>
      </c>
      <c r="F53" s="130">
        <f t="shared" si="24"/>
        <v>0</v>
      </c>
      <c r="G53" s="106">
        <v>0</v>
      </c>
      <c r="H53" s="106">
        <v>0</v>
      </c>
      <c r="I53" s="130">
        <f t="shared" si="23"/>
        <v>0</v>
      </c>
    </row>
    <row r="54" spans="1:10" x14ac:dyDescent="0.25">
      <c r="A54" s="291"/>
      <c r="B54" s="296"/>
      <c r="C54" s="72" t="s">
        <v>465</v>
      </c>
      <c r="D54" s="106">
        <v>0</v>
      </c>
      <c r="E54" s="106">
        <v>0</v>
      </c>
      <c r="F54" s="130">
        <f t="shared" si="24"/>
        <v>0</v>
      </c>
      <c r="G54" s="106">
        <v>0</v>
      </c>
      <c r="H54" s="106">
        <v>0</v>
      </c>
      <c r="I54" s="130">
        <f t="shared" si="23"/>
        <v>0</v>
      </c>
    </row>
    <row r="55" spans="1:10" x14ac:dyDescent="0.25">
      <c r="A55" s="291"/>
      <c r="B55" s="296"/>
      <c r="C55" s="51" t="s">
        <v>213</v>
      </c>
      <c r="D55" s="106">
        <v>0</v>
      </c>
      <c r="E55" s="106">
        <v>0</v>
      </c>
      <c r="F55" s="130">
        <f t="shared" si="24"/>
        <v>0</v>
      </c>
      <c r="G55" s="106">
        <v>0</v>
      </c>
      <c r="H55" s="106">
        <v>0</v>
      </c>
      <c r="I55" s="130">
        <f t="shared" si="23"/>
        <v>0</v>
      </c>
    </row>
    <row r="56" spans="1:10" x14ac:dyDescent="0.25">
      <c r="A56" s="49"/>
      <c r="B56" s="50"/>
      <c r="C56" s="51" t="s">
        <v>214</v>
      </c>
      <c r="D56" s="130">
        <v>0</v>
      </c>
      <c r="E56" s="130">
        <v>0</v>
      </c>
      <c r="F56" s="130">
        <f t="shared" si="24"/>
        <v>0</v>
      </c>
      <c r="G56" s="106">
        <v>0</v>
      </c>
      <c r="H56" s="106">
        <v>0</v>
      </c>
      <c r="I56" s="130">
        <f t="shared" si="23"/>
        <v>0</v>
      </c>
    </row>
    <row r="57" spans="1:10" x14ac:dyDescent="0.25">
      <c r="A57" s="71"/>
      <c r="B57" s="73"/>
      <c r="C57" s="72" t="s">
        <v>466</v>
      </c>
      <c r="D57" s="106">
        <v>0</v>
      </c>
      <c r="E57" s="106">
        <v>0</v>
      </c>
      <c r="F57" s="130">
        <f t="shared" si="24"/>
        <v>0</v>
      </c>
      <c r="G57" s="106">
        <v>0</v>
      </c>
      <c r="H57" s="106">
        <v>0</v>
      </c>
      <c r="I57" s="130">
        <f t="shared" si="23"/>
        <v>0</v>
      </c>
    </row>
    <row r="58" spans="1:10" x14ac:dyDescent="0.25">
      <c r="A58" s="71"/>
      <c r="B58" s="73"/>
      <c r="C58" s="72" t="s">
        <v>474</v>
      </c>
      <c r="D58" s="106">
        <v>0</v>
      </c>
      <c r="E58" s="106">
        <v>0</v>
      </c>
      <c r="F58" s="130">
        <f t="shared" si="24"/>
        <v>0</v>
      </c>
      <c r="G58" s="106">
        <v>0</v>
      </c>
      <c r="H58" s="106">
        <v>0</v>
      </c>
      <c r="I58" s="130">
        <f t="shared" si="23"/>
        <v>0</v>
      </c>
    </row>
    <row r="59" spans="1:10" x14ac:dyDescent="0.25">
      <c r="A59" s="71"/>
      <c r="B59" s="73"/>
      <c r="C59" s="72" t="s">
        <v>467</v>
      </c>
      <c r="D59" s="106">
        <v>0</v>
      </c>
      <c r="E59" s="106">
        <v>0</v>
      </c>
      <c r="F59" s="130">
        <f t="shared" si="24"/>
        <v>0</v>
      </c>
      <c r="G59" s="106">
        <v>0</v>
      </c>
      <c r="H59" s="106">
        <v>0</v>
      </c>
      <c r="I59" s="130">
        <f t="shared" si="23"/>
        <v>0</v>
      </c>
    </row>
    <row r="60" spans="1:10" x14ac:dyDescent="0.25">
      <c r="A60" s="49"/>
      <c r="B60" s="284" t="s">
        <v>215</v>
      </c>
      <c r="C60" s="285"/>
      <c r="D60" s="130">
        <f>SUM(D61:D64)</f>
        <v>0</v>
      </c>
      <c r="E60" s="130">
        <f t="shared" ref="E60:H60" si="25">SUM(E61:E64)</f>
        <v>0</v>
      </c>
      <c r="F60" s="130">
        <f t="shared" si="25"/>
        <v>0</v>
      </c>
      <c r="G60" s="130">
        <f t="shared" si="25"/>
        <v>0</v>
      </c>
      <c r="H60" s="130">
        <f t="shared" si="25"/>
        <v>0</v>
      </c>
      <c r="I60" s="130">
        <f t="shared" si="23"/>
        <v>0</v>
      </c>
      <c r="J60" s="103"/>
    </row>
    <row r="61" spans="1:10" x14ac:dyDescent="0.25">
      <c r="A61" s="49"/>
      <c r="B61" s="50"/>
      <c r="C61" s="51" t="s">
        <v>216</v>
      </c>
      <c r="D61" s="130">
        <v>0</v>
      </c>
      <c r="E61" s="130">
        <v>0</v>
      </c>
      <c r="F61" s="130">
        <f t="shared" ref="F61:F69" si="26">+D61+E61</f>
        <v>0</v>
      </c>
      <c r="G61" s="130">
        <v>0</v>
      </c>
      <c r="H61" s="130">
        <v>0</v>
      </c>
      <c r="I61" s="130">
        <v>0</v>
      </c>
    </row>
    <row r="62" spans="1:10" x14ac:dyDescent="0.25">
      <c r="A62" s="49"/>
      <c r="B62" s="50"/>
      <c r="C62" s="51" t="s">
        <v>217</v>
      </c>
      <c r="D62" s="130">
        <v>0</v>
      </c>
      <c r="E62" s="130">
        <v>0</v>
      </c>
      <c r="F62" s="130">
        <f t="shared" si="26"/>
        <v>0</v>
      </c>
      <c r="G62" s="130">
        <v>0</v>
      </c>
      <c r="H62" s="130">
        <v>0</v>
      </c>
      <c r="I62" s="130">
        <v>0</v>
      </c>
    </row>
    <row r="63" spans="1:10" x14ac:dyDescent="0.25">
      <c r="A63" s="49"/>
      <c r="B63" s="50"/>
      <c r="C63" s="51" t="s">
        <v>218</v>
      </c>
      <c r="D63" s="130">
        <v>0</v>
      </c>
      <c r="E63" s="130">
        <v>0</v>
      </c>
      <c r="F63" s="130">
        <f t="shared" si="26"/>
        <v>0</v>
      </c>
      <c r="G63" s="130">
        <v>0</v>
      </c>
      <c r="H63" s="130">
        <v>0</v>
      </c>
      <c r="I63" s="130">
        <v>0</v>
      </c>
    </row>
    <row r="64" spans="1:10" x14ac:dyDescent="0.25">
      <c r="A64" s="49"/>
      <c r="B64" s="50"/>
      <c r="C64" s="51" t="s">
        <v>219</v>
      </c>
      <c r="D64" s="130">
        <v>0</v>
      </c>
      <c r="E64" s="130">
        <v>0</v>
      </c>
      <c r="F64" s="130">
        <f>+D64+E64</f>
        <v>0</v>
      </c>
      <c r="G64" s="130">
        <v>0</v>
      </c>
      <c r="H64" s="130">
        <v>0</v>
      </c>
      <c r="I64" s="130">
        <f t="shared" ref="I64:I69" si="27">+D64-H64</f>
        <v>0</v>
      </c>
    </row>
    <row r="65" spans="1:13" x14ac:dyDescent="0.25">
      <c r="A65" s="49"/>
      <c r="B65" s="284" t="s">
        <v>220</v>
      </c>
      <c r="C65" s="285"/>
      <c r="D65" s="130">
        <f>SUM(D66:D67)</f>
        <v>0</v>
      </c>
      <c r="E65" s="130">
        <f t="shared" ref="E65:H65" si="28">SUM(E66:E67)</f>
        <v>0</v>
      </c>
      <c r="F65" s="130">
        <f t="shared" si="26"/>
        <v>0</v>
      </c>
      <c r="G65" s="130">
        <f t="shared" si="28"/>
        <v>0</v>
      </c>
      <c r="H65" s="130">
        <f t="shared" si="28"/>
        <v>0</v>
      </c>
      <c r="I65" s="130">
        <f t="shared" si="27"/>
        <v>0</v>
      </c>
    </row>
    <row r="66" spans="1:13" x14ac:dyDescent="0.25">
      <c r="A66" s="71"/>
      <c r="B66" s="73"/>
      <c r="C66" s="72" t="s">
        <v>468</v>
      </c>
      <c r="D66" s="106">
        <v>0</v>
      </c>
      <c r="E66" s="106">
        <v>0</v>
      </c>
      <c r="F66" s="130">
        <f t="shared" si="26"/>
        <v>0</v>
      </c>
      <c r="G66" s="106">
        <v>0</v>
      </c>
      <c r="H66" s="106">
        <v>0</v>
      </c>
      <c r="I66" s="130">
        <f t="shared" si="27"/>
        <v>0</v>
      </c>
    </row>
    <row r="67" spans="1:13" x14ac:dyDescent="0.25">
      <c r="A67" s="49"/>
      <c r="B67" s="50"/>
      <c r="C67" s="51" t="s">
        <v>221</v>
      </c>
      <c r="D67" s="130">
        <v>0</v>
      </c>
      <c r="E67" s="130">
        <v>0</v>
      </c>
      <c r="F67" s="130">
        <f t="shared" si="26"/>
        <v>0</v>
      </c>
      <c r="G67" s="130">
        <v>0</v>
      </c>
      <c r="H67" s="130">
        <v>0</v>
      </c>
      <c r="I67" s="130">
        <f t="shared" si="27"/>
        <v>0</v>
      </c>
    </row>
    <row r="68" spans="1:13" x14ac:dyDescent="0.25">
      <c r="A68" s="71"/>
      <c r="B68" s="284" t="s">
        <v>469</v>
      </c>
      <c r="C68" s="285"/>
      <c r="D68" s="106">
        <v>0</v>
      </c>
      <c r="E68" s="106">
        <v>0</v>
      </c>
      <c r="F68" s="130">
        <f t="shared" si="26"/>
        <v>0</v>
      </c>
      <c r="G68" s="106">
        <v>0</v>
      </c>
      <c r="H68" s="106">
        <v>0</v>
      </c>
      <c r="I68" s="106">
        <f t="shared" si="27"/>
        <v>0</v>
      </c>
    </row>
    <row r="69" spans="1:13" x14ac:dyDescent="0.25">
      <c r="A69" s="49"/>
      <c r="B69" s="284" t="s">
        <v>222</v>
      </c>
      <c r="C69" s="285"/>
      <c r="D69" s="130">
        <v>0</v>
      </c>
      <c r="E69" s="130">
        <v>0</v>
      </c>
      <c r="F69" s="130">
        <f t="shared" si="26"/>
        <v>0</v>
      </c>
      <c r="G69" s="130">
        <v>0</v>
      </c>
      <c r="H69" s="130">
        <v>0</v>
      </c>
      <c r="I69" s="130">
        <f t="shared" si="27"/>
        <v>0</v>
      </c>
    </row>
    <row r="70" spans="1:13" x14ac:dyDescent="0.25">
      <c r="A70" s="49"/>
      <c r="B70" s="296"/>
      <c r="C70" s="297"/>
      <c r="D70" s="134"/>
      <c r="E70" s="134"/>
      <c r="F70" s="134"/>
      <c r="G70" s="134"/>
      <c r="H70" s="134"/>
      <c r="I70" s="134"/>
    </row>
    <row r="71" spans="1:13" x14ac:dyDescent="0.25">
      <c r="A71" s="289" t="s">
        <v>470</v>
      </c>
      <c r="B71" s="290"/>
      <c r="C71" s="209"/>
      <c r="D71" s="138">
        <f>+D50+D60+D65+D68+D69</f>
        <v>0</v>
      </c>
      <c r="E71" s="138">
        <f t="shared" ref="E71:I71" si="29">+E50+E60+E65+E68+E69</f>
        <v>0</v>
      </c>
      <c r="F71" s="138">
        <f t="shared" si="29"/>
        <v>0</v>
      </c>
      <c r="G71" s="138">
        <f t="shared" si="29"/>
        <v>0</v>
      </c>
      <c r="H71" s="138">
        <f t="shared" si="29"/>
        <v>0</v>
      </c>
      <c r="I71" s="138">
        <f t="shared" si="29"/>
        <v>0</v>
      </c>
    </row>
    <row r="72" spans="1:13" x14ac:dyDescent="0.25">
      <c r="A72" s="49"/>
      <c r="B72" s="296"/>
      <c r="C72" s="297"/>
      <c r="D72" s="134"/>
      <c r="E72" s="134"/>
      <c r="F72" s="134"/>
      <c r="G72" s="134"/>
      <c r="H72" s="134"/>
      <c r="I72" s="134"/>
    </row>
    <row r="73" spans="1:13" x14ac:dyDescent="0.25">
      <c r="A73" s="289" t="s">
        <v>223</v>
      </c>
      <c r="B73" s="290"/>
      <c r="C73" s="209"/>
      <c r="D73" s="130">
        <f>+D74</f>
        <v>0</v>
      </c>
      <c r="E73" s="130">
        <v>0</v>
      </c>
      <c r="F73" s="130">
        <f t="shared" ref="F73:F74" si="30">+D73+E73</f>
        <v>0</v>
      </c>
      <c r="G73" s="130">
        <v>0</v>
      </c>
      <c r="H73" s="130">
        <v>0</v>
      </c>
      <c r="I73" s="130">
        <f t="shared" ref="I73:I74" si="31">+D73-H73</f>
        <v>0</v>
      </c>
    </row>
    <row r="74" spans="1:13" x14ac:dyDescent="0.25">
      <c r="A74" s="49"/>
      <c r="B74" s="284" t="s">
        <v>224</v>
      </c>
      <c r="C74" s="285"/>
      <c r="D74" s="130">
        <v>0</v>
      </c>
      <c r="E74" s="130">
        <v>0</v>
      </c>
      <c r="F74" s="130">
        <f t="shared" si="30"/>
        <v>0</v>
      </c>
      <c r="G74" s="130">
        <v>0</v>
      </c>
      <c r="H74" s="130">
        <v>0</v>
      </c>
      <c r="I74" s="130">
        <f t="shared" si="31"/>
        <v>0</v>
      </c>
    </row>
    <row r="75" spans="1:13" x14ac:dyDescent="0.25">
      <c r="A75" s="49"/>
      <c r="B75" s="296"/>
      <c r="C75" s="297"/>
      <c r="D75" s="130"/>
      <c r="E75" s="130"/>
      <c r="F75" s="130"/>
      <c r="G75" s="130"/>
      <c r="H75" s="130"/>
      <c r="I75" s="130"/>
      <c r="K75" s="141" t="s">
        <v>475</v>
      </c>
      <c r="L75" s="141" t="s">
        <v>476</v>
      </c>
      <c r="M75" s="141" t="s">
        <v>476</v>
      </c>
    </row>
    <row r="76" spans="1:13" x14ac:dyDescent="0.25">
      <c r="A76" s="289" t="s">
        <v>225</v>
      </c>
      <c r="B76" s="290"/>
      <c r="C76" s="209"/>
      <c r="D76" s="130">
        <f>+D45+D71+D73</f>
        <v>10966400</v>
      </c>
      <c r="E76" s="130">
        <f t="shared" ref="E76:I76" si="32">+E45+E71+E73</f>
        <v>55490</v>
      </c>
      <c r="F76" s="130">
        <f t="shared" si="32"/>
        <v>11021890</v>
      </c>
      <c r="G76" s="130">
        <f t="shared" si="32"/>
        <v>5470444</v>
      </c>
      <c r="H76" s="130">
        <f t="shared" si="32"/>
        <v>4963615</v>
      </c>
      <c r="I76" s="130">
        <f t="shared" si="32"/>
        <v>6002785</v>
      </c>
      <c r="K76" s="103">
        <f>+BP!C9</f>
        <v>10966400</v>
      </c>
      <c r="L76" s="103">
        <f>+BP!D9</f>
        <v>5470444</v>
      </c>
      <c r="M76" s="103">
        <f>+BP!E9</f>
        <v>4963615</v>
      </c>
    </row>
    <row r="77" spans="1:13" x14ac:dyDescent="0.25">
      <c r="A77" s="49"/>
      <c r="B77" s="296"/>
      <c r="C77" s="297"/>
      <c r="D77" s="130"/>
      <c r="E77" s="130"/>
      <c r="F77" s="130"/>
      <c r="G77" s="130"/>
      <c r="H77" s="130"/>
      <c r="I77" s="130"/>
      <c r="K77" s="103">
        <f>+K76-D76</f>
        <v>0</v>
      </c>
      <c r="L77" s="103">
        <f>+L76-G76</f>
        <v>0</v>
      </c>
      <c r="M77" s="103">
        <f>+M76-H76</f>
        <v>0</v>
      </c>
    </row>
    <row r="78" spans="1:13" x14ac:dyDescent="0.25">
      <c r="A78" s="49"/>
      <c r="B78" s="298" t="s">
        <v>226</v>
      </c>
      <c r="C78" s="209"/>
      <c r="D78" s="130"/>
      <c r="E78" s="130"/>
      <c r="F78" s="130"/>
      <c r="G78" s="130"/>
      <c r="H78" s="130"/>
      <c r="I78" s="130"/>
    </row>
    <row r="79" spans="1:13" x14ac:dyDescent="0.25">
      <c r="A79" s="71"/>
      <c r="B79" s="284" t="s">
        <v>471</v>
      </c>
      <c r="C79" s="285"/>
      <c r="D79" s="106">
        <v>0</v>
      </c>
      <c r="E79" s="106">
        <v>0</v>
      </c>
      <c r="F79" s="130">
        <f t="shared" ref="F79:F80" si="33">+D79+E79</f>
        <v>0</v>
      </c>
      <c r="G79" s="106">
        <v>0</v>
      </c>
      <c r="H79" s="106">
        <v>0</v>
      </c>
      <c r="I79" s="130">
        <f t="shared" ref="I79:I81" si="34">+D79-H79</f>
        <v>0</v>
      </c>
    </row>
    <row r="80" spans="1:13" x14ac:dyDescent="0.25">
      <c r="A80" s="71"/>
      <c r="B80" s="284" t="s">
        <v>472</v>
      </c>
      <c r="C80" s="285"/>
      <c r="D80" s="106">
        <v>0</v>
      </c>
      <c r="E80" s="106">
        <v>0</v>
      </c>
      <c r="F80" s="130">
        <f t="shared" si="33"/>
        <v>0</v>
      </c>
      <c r="G80" s="106">
        <v>0</v>
      </c>
      <c r="H80" s="106">
        <v>0</v>
      </c>
      <c r="I80" s="130">
        <f t="shared" si="34"/>
        <v>0</v>
      </c>
    </row>
    <row r="81" spans="1:9" x14ac:dyDescent="0.25">
      <c r="A81" s="71"/>
      <c r="B81" s="298" t="s">
        <v>473</v>
      </c>
      <c r="C81" s="209"/>
      <c r="D81" s="106">
        <f>+D79+D80</f>
        <v>0</v>
      </c>
      <c r="E81" s="106">
        <f t="shared" ref="E81:H81" si="35">+E79+E80</f>
        <v>0</v>
      </c>
      <c r="F81" s="106">
        <f t="shared" si="35"/>
        <v>0</v>
      </c>
      <c r="G81" s="106">
        <f t="shared" si="35"/>
        <v>0</v>
      </c>
      <c r="H81" s="106">
        <f t="shared" si="35"/>
        <v>0</v>
      </c>
      <c r="I81" s="130">
        <f t="shared" si="34"/>
        <v>0</v>
      </c>
    </row>
    <row r="82" spans="1:9" x14ac:dyDescent="0.25">
      <c r="A82" s="52"/>
      <c r="B82" s="299"/>
      <c r="C82" s="300"/>
      <c r="D82" s="135"/>
      <c r="E82" s="135"/>
      <c r="F82" s="135"/>
      <c r="G82" s="135"/>
      <c r="H82" s="135"/>
      <c r="I82" s="135"/>
    </row>
    <row r="88" spans="1:9" x14ac:dyDescent="0.25">
      <c r="C88" s="99"/>
      <c r="E88" s="99"/>
      <c r="F88" s="99"/>
      <c r="G88" s="99"/>
      <c r="H88" s="99"/>
    </row>
    <row r="89" spans="1:9" x14ac:dyDescent="0.25">
      <c r="C89" s="189" t="s">
        <v>503</v>
      </c>
      <c r="D89" s="142"/>
      <c r="E89" s="192" t="s">
        <v>410</v>
      </c>
      <c r="F89" s="192"/>
      <c r="G89" s="192"/>
      <c r="H89" s="192"/>
    </row>
    <row r="90" spans="1:9" x14ac:dyDescent="0.25">
      <c r="C90" s="89" t="s">
        <v>409</v>
      </c>
      <c r="D90" s="142"/>
      <c r="E90" s="192" t="s">
        <v>411</v>
      </c>
      <c r="F90" s="192"/>
      <c r="G90" s="192"/>
      <c r="H90" s="192"/>
    </row>
  </sheetData>
  <mergeCells count="57">
    <mergeCell ref="B82:C82"/>
    <mergeCell ref="B81:C81"/>
    <mergeCell ref="B80:C80"/>
    <mergeCell ref="E89:H89"/>
    <mergeCell ref="E90:H90"/>
    <mergeCell ref="B77:C77"/>
    <mergeCell ref="B78:C78"/>
    <mergeCell ref="B79:C79"/>
    <mergeCell ref="B72:C72"/>
    <mergeCell ref="A73:C73"/>
    <mergeCell ref="B74:C74"/>
    <mergeCell ref="B75:C75"/>
    <mergeCell ref="A76:C76"/>
    <mergeCell ref="B69:C69"/>
    <mergeCell ref="B70:C70"/>
    <mergeCell ref="A71:C71"/>
    <mergeCell ref="B68:C68"/>
    <mergeCell ref="B60:C60"/>
    <mergeCell ref="B65:C65"/>
    <mergeCell ref="A54:A55"/>
    <mergeCell ref="B54:B55"/>
    <mergeCell ref="A49:C49"/>
    <mergeCell ref="B50:C50"/>
    <mergeCell ref="A47:C47"/>
    <mergeCell ref="B37:C37"/>
    <mergeCell ref="B39:C39"/>
    <mergeCell ref="B41:C41"/>
    <mergeCell ref="A45:C45"/>
    <mergeCell ref="A46:C46"/>
    <mergeCell ref="A30:A31"/>
    <mergeCell ref="B30:C30"/>
    <mergeCell ref="B31:C31"/>
    <mergeCell ref="A17:A18"/>
    <mergeCell ref="B17:C17"/>
    <mergeCell ref="B18:C18"/>
    <mergeCell ref="B16:C16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15:C15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ageMargins left="1.5" right="1.5" top="0.41" bottom="0.15748031496062992" header="0.31496062992125984" footer="0.31496062992125984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67"/>
  <sheetViews>
    <sheetView topLeftCell="C1" zoomScale="142" zoomScaleNormal="142" workbookViewId="0">
      <selection activeCell="E8" sqref="E8"/>
    </sheetView>
  </sheetViews>
  <sheetFormatPr baseColWidth="10" defaultRowHeight="15" x14ac:dyDescent="0.25"/>
  <cols>
    <col min="1" max="1" width="2.140625" customWidth="1"/>
    <col min="2" max="2" width="39.5703125" customWidth="1"/>
  </cols>
  <sheetData>
    <row r="1" spans="1:8" x14ac:dyDescent="0.25">
      <c r="A1" s="303" t="s">
        <v>349</v>
      </c>
      <c r="B1" s="304"/>
      <c r="C1" s="304"/>
      <c r="D1" s="304"/>
      <c r="E1" s="304"/>
      <c r="F1" s="304"/>
      <c r="G1" s="304"/>
      <c r="H1" s="305"/>
    </row>
    <row r="2" spans="1:8" x14ac:dyDescent="0.25">
      <c r="A2" s="306" t="s">
        <v>227</v>
      </c>
      <c r="B2" s="307"/>
      <c r="C2" s="307"/>
      <c r="D2" s="307"/>
      <c r="E2" s="307"/>
      <c r="F2" s="307"/>
      <c r="G2" s="307"/>
      <c r="H2" s="308"/>
    </row>
    <row r="3" spans="1:8" x14ac:dyDescent="0.25">
      <c r="A3" s="306" t="s">
        <v>477</v>
      </c>
      <c r="B3" s="307"/>
      <c r="C3" s="307"/>
      <c r="D3" s="307"/>
      <c r="E3" s="307"/>
      <c r="F3" s="307"/>
      <c r="G3" s="307"/>
      <c r="H3" s="308"/>
    </row>
    <row r="4" spans="1:8" x14ac:dyDescent="0.25">
      <c r="A4" s="306" t="str">
        <f>+BP!A3</f>
        <v>Del 1 de enero al 30 de junio de 2018</v>
      </c>
      <c r="B4" s="307"/>
      <c r="C4" s="307"/>
      <c r="D4" s="307"/>
      <c r="E4" s="307"/>
      <c r="F4" s="307"/>
      <c r="G4" s="307"/>
      <c r="H4" s="308"/>
    </row>
    <row r="5" spans="1:8" ht="15.75" thickBot="1" x14ac:dyDescent="0.3">
      <c r="A5" s="309" t="s">
        <v>1</v>
      </c>
      <c r="B5" s="310"/>
      <c r="C5" s="310"/>
      <c r="D5" s="310"/>
      <c r="E5" s="310"/>
      <c r="F5" s="310"/>
      <c r="G5" s="310"/>
      <c r="H5" s="311"/>
    </row>
    <row r="6" spans="1:8" ht="15.75" thickBot="1" x14ac:dyDescent="0.3">
      <c r="A6" s="312" t="s">
        <v>2</v>
      </c>
      <c r="B6" s="313"/>
      <c r="C6" s="316" t="s">
        <v>228</v>
      </c>
      <c r="D6" s="317"/>
      <c r="E6" s="317"/>
      <c r="F6" s="317"/>
      <c r="G6" s="318"/>
      <c r="H6" s="319" t="s">
        <v>301</v>
      </c>
    </row>
    <row r="7" spans="1:8" ht="17.25" thickBot="1" x14ac:dyDescent="0.3">
      <c r="A7" s="314"/>
      <c r="B7" s="315"/>
      <c r="C7" s="144" t="s">
        <v>150</v>
      </c>
      <c r="D7" s="143" t="s">
        <v>478</v>
      </c>
      <c r="E7" s="143" t="s">
        <v>177</v>
      </c>
      <c r="F7" s="185" t="s">
        <v>151</v>
      </c>
      <c r="G7" s="185" t="s">
        <v>479</v>
      </c>
      <c r="H7" s="320"/>
    </row>
    <row r="8" spans="1:8" x14ac:dyDescent="0.25">
      <c r="A8" s="321" t="s">
        <v>229</v>
      </c>
      <c r="B8" s="322"/>
      <c r="C8" s="147">
        <f>+C9+C17+C27+C37+C47+C57+C61+C70+C74</f>
        <v>10966400</v>
      </c>
      <c r="D8" s="147">
        <f t="shared" ref="D8:H8" si="0">+D9+D17+D27+D37+D47+D57+D61+D70+D74</f>
        <v>55490</v>
      </c>
      <c r="E8" s="178">
        <f t="shared" si="0"/>
        <v>11021890</v>
      </c>
      <c r="F8" s="184">
        <f t="shared" si="0"/>
        <v>5021607</v>
      </c>
      <c r="G8" s="188">
        <f t="shared" si="0"/>
        <v>4514777</v>
      </c>
      <c r="H8" s="177">
        <f t="shared" si="0"/>
        <v>6000283</v>
      </c>
    </row>
    <row r="9" spans="1:8" x14ac:dyDescent="0.25">
      <c r="A9" s="301" t="s">
        <v>230</v>
      </c>
      <c r="B9" s="302"/>
      <c r="C9" s="148">
        <f>SUM(C10:C16)</f>
        <v>9253600</v>
      </c>
      <c r="D9" s="148">
        <f>SUM(D10:D16)</f>
        <v>-97267</v>
      </c>
      <c r="E9" s="179">
        <f t="shared" ref="E9:H9" si="1">SUM(E10:E16)</f>
        <v>9156333</v>
      </c>
      <c r="F9" s="179">
        <f t="shared" si="1"/>
        <v>4288899</v>
      </c>
      <c r="G9" s="148">
        <f t="shared" si="1"/>
        <v>3782069</v>
      </c>
      <c r="H9" s="149">
        <f t="shared" si="1"/>
        <v>4867434</v>
      </c>
    </row>
    <row r="10" spans="1:8" x14ac:dyDescent="0.25">
      <c r="A10" s="146"/>
      <c r="B10" s="145" t="s">
        <v>231</v>
      </c>
      <c r="C10" s="148">
        <v>3161100</v>
      </c>
      <c r="D10" s="149">
        <v>-18700</v>
      </c>
      <c r="E10" s="179">
        <f>+C10+D10</f>
        <v>3142400</v>
      </c>
      <c r="F10" s="179">
        <v>1565325</v>
      </c>
      <c r="G10" s="148">
        <v>1565325</v>
      </c>
      <c r="H10" s="149">
        <f>+E10-F10</f>
        <v>1577075</v>
      </c>
    </row>
    <row r="11" spans="1:8" x14ac:dyDescent="0.25">
      <c r="A11" s="146"/>
      <c r="B11" s="145" t="s">
        <v>232</v>
      </c>
      <c r="C11" s="148">
        <v>2120200</v>
      </c>
      <c r="D11" s="149">
        <v>-28358</v>
      </c>
      <c r="E11" s="179">
        <f t="shared" ref="E11:E75" si="2">+C11+D11</f>
        <v>2091842</v>
      </c>
      <c r="F11" s="148">
        <v>974736</v>
      </c>
      <c r="G11" s="148">
        <v>893307</v>
      </c>
      <c r="H11" s="149">
        <f t="shared" ref="H11:H75" si="3">+E11-F11</f>
        <v>1117106</v>
      </c>
    </row>
    <row r="12" spans="1:8" x14ac:dyDescent="0.25">
      <c r="A12" s="146"/>
      <c r="B12" s="145" t="s">
        <v>233</v>
      </c>
      <c r="C12" s="148">
        <v>591200</v>
      </c>
      <c r="D12" s="149">
        <v>-6026</v>
      </c>
      <c r="E12" s="179">
        <f t="shared" si="2"/>
        <v>585174</v>
      </c>
      <c r="F12" s="148">
        <v>301268</v>
      </c>
      <c r="G12" s="148">
        <v>86014</v>
      </c>
      <c r="H12" s="149">
        <f t="shared" si="3"/>
        <v>283906</v>
      </c>
    </row>
    <row r="13" spans="1:8" x14ac:dyDescent="0.25">
      <c r="A13" s="146"/>
      <c r="B13" s="145" t="s">
        <v>234</v>
      </c>
      <c r="C13" s="148">
        <v>675700</v>
      </c>
      <c r="D13" s="149">
        <v>-115280</v>
      </c>
      <c r="E13" s="179">
        <f t="shared" si="2"/>
        <v>560420</v>
      </c>
      <c r="F13" s="182">
        <v>229938</v>
      </c>
      <c r="G13" s="182">
        <v>229938</v>
      </c>
      <c r="H13" s="149">
        <f t="shared" si="3"/>
        <v>330482</v>
      </c>
    </row>
    <row r="14" spans="1:8" x14ac:dyDescent="0.25">
      <c r="A14" s="146"/>
      <c r="B14" s="145" t="s">
        <v>235</v>
      </c>
      <c r="C14" s="148">
        <v>2705400</v>
      </c>
      <c r="D14" s="149">
        <v>71097</v>
      </c>
      <c r="E14" s="179">
        <f t="shared" si="2"/>
        <v>2776497</v>
      </c>
      <c r="F14" s="182">
        <v>1217632</v>
      </c>
      <c r="G14" s="182">
        <v>1007485</v>
      </c>
      <c r="H14" s="149">
        <f t="shared" si="3"/>
        <v>1558865</v>
      </c>
    </row>
    <row r="15" spans="1:8" x14ac:dyDescent="0.25">
      <c r="A15" s="146"/>
      <c r="B15" s="145" t="s">
        <v>236</v>
      </c>
      <c r="C15" s="148">
        <v>0</v>
      </c>
      <c r="D15" s="149">
        <v>0</v>
      </c>
      <c r="E15" s="179">
        <f t="shared" si="2"/>
        <v>0</v>
      </c>
      <c r="F15" s="148">
        <v>0</v>
      </c>
      <c r="G15" s="148">
        <v>0</v>
      </c>
      <c r="H15" s="149">
        <f t="shared" si="3"/>
        <v>0</v>
      </c>
    </row>
    <row r="16" spans="1:8" x14ac:dyDescent="0.25">
      <c r="A16" s="146"/>
      <c r="B16" s="145" t="s">
        <v>237</v>
      </c>
      <c r="C16" s="148">
        <v>0</v>
      </c>
      <c r="D16" s="149">
        <v>0</v>
      </c>
      <c r="E16" s="179">
        <f t="shared" si="2"/>
        <v>0</v>
      </c>
      <c r="F16" s="148">
        <v>0</v>
      </c>
      <c r="G16" s="148">
        <v>0</v>
      </c>
      <c r="H16" s="149">
        <f t="shared" si="3"/>
        <v>0</v>
      </c>
    </row>
    <row r="17" spans="1:8" x14ac:dyDescent="0.25">
      <c r="A17" s="301" t="s">
        <v>238</v>
      </c>
      <c r="B17" s="302"/>
      <c r="C17" s="148">
        <f>SUM(C18:C26)</f>
        <v>732600</v>
      </c>
      <c r="D17" s="148">
        <f t="shared" ref="D17:H17" si="4">SUM(D18:D26)</f>
        <v>28784</v>
      </c>
      <c r="E17" s="179">
        <f t="shared" si="4"/>
        <v>761384</v>
      </c>
      <c r="F17" s="148">
        <f t="shared" si="4"/>
        <v>363186</v>
      </c>
      <c r="G17" s="148">
        <f t="shared" ref="G17" si="5">SUM(G18:G26)</f>
        <v>363186</v>
      </c>
      <c r="H17" s="149">
        <f t="shared" si="4"/>
        <v>398198</v>
      </c>
    </row>
    <row r="18" spans="1:8" x14ac:dyDescent="0.25">
      <c r="A18" s="146"/>
      <c r="B18" s="145" t="s">
        <v>480</v>
      </c>
      <c r="C18" s="148">
        <v>225000</v>
      </c>
      <c r="D18" s="149">
        <v>28784</v>
      </c>
      <c r="E18" s="179">
        <f t="shared" si="2"/>
        <v>253784</v>
      </c>
      <c r="F18" s="182">
        <v>126728</v>
      </c>
      <c r="G18" s="182">
        <v>126728</v>
      </c>
      <c r="H18" s="149">
        <f t="shared" si="3"/>
        <v>127056</v>
      </c>
    </row>
    <row r="19" spans="1:8" x14ac:dyDescent="0.25">
      <c r="A19" s="146"/>
      <c r="B19" s="145" t="s">
        <v>239</v>
      </c>
      <c r="C19" s="148">
        <v>40000</v>
      </c>
      <c r="D19" s="149">
        <v>0</v>
      </c>
      <c r="E19" s="179">
        <f t="shared" si="2"/>
        <v>40000</v>
      </c>
      <c r="F19" s="182">
        <v>15024</v>
      </c>
      <c r="G19" s="182">
        <v>15024</v>
      </c>
      <c r="H19" s="149">
        <f t="shared" si="3"/>
        <v>24976</v>
      </c>
    </row>
    <row r="20" spans="1:8" x14ac:dyDescent="0.25">
      <c r="A20" s="146"/>
      <c r="B20" s="145" t="s">
        <v>240</v>
      </c>
      <c r="C20" s="148">
        <v>0</v>
      </c>
      <c r="D20" s="149">
        <v>0</v>
      </c>
      <c r="E20" s="179">
        <f t="shared" si="2"/>
        <v>0</v>
      </c>
      <c r="F20" s="182">
        <v>0</v>
      </c>
      <c r="G20" s="182">
        <v>0</v>
      </c>
      <c r="H20" s="149">
        <f t="shared" si="3"/>
        <v>0</v>
      </c>
    </row>
    <row r="21" spans="1:8" x14ac:dyDescent="0.25">
      <c r="A21" s="146"/>
      <c r="B21" s="145" t="s">
        <v>241</v>
      </c>
      <c r="C21" s="148">
        <v>10000</v>
      </c>
      <c r="D21" s="149">
        <v>0</v>
      </c>
      <c r="E21" s="179">
        <f t="shared" si="2"/>
        <v>10000</v>
      </c>
      <c r="F21" s="182">
        <v>336</v>
      </c>
      <c r="G21" s="182">
        <v>336</v>
      </c>
      <c r="H21" s="149">
        <f t="shared" si="3"/>
        <v>9664</v>
      </c>
    </row>
    <row r="22" spans="1:8" x14ac:dyDescent="0.25">
      <c r="A22" s="146"/>
      <c r="B22" s="145" t="s">
        <v>242</v>
      </c>
      <c r="C22" s="148">
        <v>0</v>
      </c>
      <c r="D22" s="149">
        <v>0</v>
      </c>
      <c r="E22" s="179">
        <f t="shared" si="2"/>
        <v>0</v>
      </c>
      <c r="F22" s="182">
        <v>0</v>
      </c>
      <c r="G22" s="182">
        <v>0</v>
      </c>
      <c r="H22" s="149">
        <f t="shared" si="3"/>
        <v>0</v>
      </c>
    </row>
    <row r="23" spans="1:8" x14ac:dyDescent="0.25">
      <c r="A23" s="146"/>
      <c r="B23" s="145" t="s">
        <v>243</v>
      </c>
      <c r="C23" s="148">
        <v>444000</v>
      </c>
      <c r="D23" s="149">
        <v>0</v>
      </c>
      <c r="E23" s="179">
        <f t="shared" si="2"/>
        <v>444000</v>
      </c>
      <c r="F23" s="182">
        <v>219540</v>
      </c>
      <c r="G23" s="182">
        <v>219540</v>
      </c>
      <c r="H23" s="149">
        <f t="shared" si="3"/>
        <v>224460</v>
      </c>
    </row>
    <row r="24" spans="1:8" x14ac:dyDescent="0.25">
      <c r="A24" s="146"/>
      <c r="B24" s="145" t="s">
        <v>244</v>
      </c>
      <c r="C24" s="148">
        <v>0</v>
      </c>
      <c r="D24" s="149">
        <v>0</v>
      </c>
      <c r="E24" s="179">
        <f t="shared" si="2"/>
        <v>0</v>
      </c>
      <c r="F24" s="182">
        <v>0</v>
      </c>
      <c r="G24" s="182">
        <v>0</v>
      </c>
      <c r="H24" s="149">
        <f t="shared" si="3"/>
        <v>0</v>
      </c>
    </row>
    <row r="25" spans="1:8" x14ac:dyDescent="0.25">
      <c r="A25" s="146"/>
      <c r="B25" s="145" t="s">
        <v>245</v>
      </c>
      <c r="C25" s="148">
        <v>0</v>
      </c>
      <c r="D25" s="149">
        <v>0</v>
      </c>
      <c r="E25" s="179">
        <f t="shared" si="2"/>
        <v>0</v>
      </c>
      <c r="F25" s="182">
        <v>0</v>
      </c>
      <c r="G25" s="182">
        <v>0</v>
      </c>
      <c r="H25" s="149">
        <f t="shared" si="3"/>
        <v>0</v>
      </c>
    </row>
    <row r="26" spans="1:8" x14ac:dyDescent="0.25">
      <c r="A26" s="146"/>
      <c r="B26" s="145" t="s">
        <v>246</v>
      </c>
      <c r="C26" s="148">
        <v>13600</v>
      </c>
      <c r="D26" s="149">
        <v>0</v>
      </c>
      <c r="E26" s="179">
        <f t="shared" si="2"/>
        <v>13600</v>
      </c>
      <c r="F26" s="182">
        <v>1558</v>
      </c>
      <c r="G26" s="182">
        <v>1558</v>
      </c>
      <c r="H26" s="149">
        <f t="shared" si="3"/>
        <v>12042</v>
      </c>
    </row>
    <row r="27" spans="1:8" x14ac:dyDescent="0.25">
      <c r="A27" s="301" t="s">
        <v>247</v>
      </c>
      <c r="B27" s="302"/>
      <c r="C27" s="148">
        <f>SUM(C28:C36)</f>
        <v>980200</v>
      </c>
      <c r="D27" s="148">
        <f t="shared" ref="D27:H27" si="6">SUM(D28:D36)</f>
        <v>32500</v>
      </c>
      <c r="E27" s="179">
        <f t="shared" si="6"/>
        <v>1012700</v>
      </c>
      <c r="F27" s="148">
        <f t="shared" si="6"/>
        <v>361214</v>
      </c>
      <c r="G27" s="148">
        <f t="shared" si="6"/>
        <v>361214</v>
      </c>
      <c r="H27" s="149">
        <f t="shared" si="6"/>
        <v>651486</v>
      </c>
    </row>
    <row r="28" spans="1:8" x14ac:dyDescent="0.25">
      <c r="A28" s="146"/>
      <c r="B28" s="145" t="s">
        <v>248</v>
      </c>
      <c r="C28" s="148">
        <v>133000</v>
      </c>
      <c r="D28" s="149">
        <v>0</v>
      </c>
      <c r="E28" s="179">
        <f t="shared" si="2"/>
        <v>133000</v>
      </c>
      <c r="F28" s="182">
        <v>62648</v>
      </c>
      <c r="G28" s="182">
        <v>62648</v>
      </c>
      <c r="H28" s="149">
        <f t="shared" si="3"/>
        <v>70352</v>
      </c>
    </row>
    <row r="29" spans="1:8" x14ac:dyDescent="0.25">
      <c r="A29" s="146"/>
      <c r="B29" s="145" t="s">
        <v>249</v>
      </c>
      <c r="C29" s="148">
        <v>277200</v>
      </c>
      <c r="D29" s="149">
        <v>0</v>
      </c>
      <c r="E29" s="179">
        <f t="shared" si="2"/>
        <v>277200</v>
      </c>
      <c r="F29" s="182">
        <v>138600</v>
      </c>
      <c r="G29" s="182">
        <v>138600</v>
      </c>
      <c r="H29" s="149">
        <f t="shared" si="3"/>
        <v>138600</v>
      </c>
    </row>
    <row r="30" spans="1:8" x14ac:dyDescent="0.25">
      <c r="A30" s="146"/>
      <c r="B30" s="145" t="s">
        <v>250</v>
      </c>
      <c r="C30" s="148">
        <v>0</v>
      </c>
      <c r="D30" s="149">
        <v>0</v>
      </c>
      <c r="E30" s="179">
        <f t="shared" si="2"/>
        <v>0</v>
      </c>
      <c r="F30" s="182">
        <v>0</v>
      </c>
      <c r="G30" s="182">
        <v>0</v>
      </c>
      <c r="H30" s="149">
        <f t="shared" si="3"/>
        <v>0</v>
      </c>
    </row>
    <row r="31" spans="1:8" x14ac:dyDescent="0.25">
      <c r="A31" s="146"/>
      <c r="B31" s="145" t="s">
        <v>251</v>
      </c>
      <c r="C31" s="148">
        <v>110000</v>
      </c>
      <c r="D31" s="149">
        <v>32500</v>
      </c>
      <c r="E31" s="179">
        <f t="shared" si="2"/>
        <v>142500</v>
      </c>
      <c r="F31" s="182">
        <v>23740</v>
      </c>
      <c r="G31" s="182">
        <v>23740</v>
      </c>
      <c r="H31" s="149">
        <f t="shared" si="3"/>
        <v>118760</v>
      </c>
    </row>
    <row r="32" spans="1:8" x14ac:dyDescent="0.25">
      <c r="A32" s="146"/>
      <c r="B32" s="145" t="s">
        <v>481</v>
      </c>
      <c r="C32" s="148">
        <v>185000</v>
      </c>
      <c r="D32" s="149">
        <v>0</v>
      </c>
      <c r="E32" s="179">
        <f t="shared" si="2"/>
        <v>185000</v>
      </c>
      <c r="F32" s="182">
        <v>100838</v>
      </c>
      <c r="G32" s="182">
        <v>100838</v>
      </c>
      <c r="H32" s="149">
        <f t="shared" si="3"/>
        <v>84162</v>
      </c>
    </row>
    <row r="33" spans="1:8" x14ac:dyDescent="0.25">
      <c r="A33" s="146"/>
      <c r="B33" s="145" t="s">
        <v>252</v>
      </c>
      <c r="C33" s="148">
        <v>15000</v>
      </c>
      <c r="D33" s="149">
        <v>0</v>
      </c>
      <c r="E33" s="179">
        <f t="shared" si="2"/>
        <v>15000</v>
      </c>
      <c r="F33" s="182">
        <v>0</v>
      </c>
      <c r="G33" s="182">
        <v>0</v>
      </c>
      <c r="H33" s="149">
        <f t="shared" si="3"/>
        <v>15000</v>
      </c>
    </row>
    <row r="34" spans="1:8" x14ac:dyDescent="0.25">
      <c r="A34" s="146"/>
      <c r="B34" s="145" t="s">
        <v>253</v>
      </c>
      <c r="C34" s="148">
        <v>0</v>
      </c>
      <c r="D34" s="149">
        <v>0</v>
      </c>
      <c r="E34" s="179">
        <f t="shared" si="2"/>
        <v>0</v>
      </c>
      <c r="F34" s="182">
        <v>0</v>
      </c>
      <c r="G34" s="182">
        <v>0</v>
      </c>
      <c r="H34" s="149">
        <f t="shared" si="3"/>
        <v>0</v>
      </c>
    </row>
    <row r="35" spans="1:8" x14ac:dyDescent="0.25">
      <c r="A35" s="146"/>
      <c r="B35" s="145" t="s">
        <v>254</v>
      </c>
      <c r="C35" s="148">
        <v>0</v>
      </c>
      <c r="D35" s="149">
        <v>0</v>
      </c>
      <c r="E35" s="179">
        <f t="shared" si="2"/>
        <v>0</v>
      </c>
      <c r="F35" s="182">
        <v>0</v>
      </c>
      <c r="G35" s="182">
        <v>0</v>
      </c>
      <c r="H35" s="149">
        <f t="shared" si="3"/>
        <v>0</v>
      </c>
    </row>
    <row r="36" spans="1:8" x14ac:dyDescent="0.25">
      <c r="A36" s="146"/>
      <c r="B36" s="145" t="s">
        <v>255</v>
      </c>
      <c r="C36" s="148">
        <v>260000</v>
      </c>
      <c r="D36" s="149">
        <v>0</v>
      </c>
      <c r="E36" s="179">
        <f t="shared" si="2"/>
        <v>260000</v>
      </c>
      <c r="F36" s="182">
        <v>35388</v>
      </c>
      <c r="G36" s="182">
        <v>35388</v>
      </c>
      <c r="H36" s="149">
        <f t="shared" si="3"/>
        <v>224612</v>
      </c>
    </row>
    <row r="37" spans="1:8" x14ac:dyDescent="0.25">
      <c r="A37" s="301" t="s">
        <v>482</v>
      </c>
      <c r="B37" s="302"/>
      <c r="C37" s="148">
        <f>SUM(C38:C46)</f>
        <v>0</v>
      </c>
      <c r="D37" s="148">
        <f t="shared" ref="D37:H37" si="7">SUM(D38:D46)</f>
        <v>0</v>
      </c>
      <c r="E37" s="179">
        <f t="shared" si="7"/>
        <v>0</v>
      </c>
      <c r="F37" s="182">
        <v>0</v>
      </c>
      <c r="G37" s="182">
        <v>0</v>
      </c>
      <c r="H37" s="149">
        <f t="shared" si="7"/>
        <v>0</v>
      </c>
    </row>
    <row r="38" spans="1:8" x14ac:dyDescent="0.25">
      <c r="A38" s="146"/>
      <c r="B38" s="145" t="s">
        <v>256</v>
      </c>
      <c r="C38" s="148">
        <v>0</v>
      </c>
      <c r="D38" s="149">
        <v>0</v>
      </c>
      <c r="E38" s="179">
        <f t="shared" si="2"/>
        <v>0</v>
      </c>
      <c r="F38" s="148">
        <v>0</v>
      </c>
      <c r="G38" s="148">
        <v>0</v>
      </c>
      <c r="H38" s="149">
        <f t="shared" si="3"/>
        <v>0</v>
      </c>
    </row>
    <row r="39" spans="1:8" x14ac:dyDescent="0.25">
      <c r="A39" s="146"/>
      <c r="B39" s="145" t="s">
        <v>257</v>
      </c>
      <c r="C39" s="148">
        <v>0</v>
      </c>
      <c r="D39" s="149">
        <v>0</v>
      </c>
      <c r="E39" s="179">
        <f t="shared" si="2"/>
        <v>0</v>
      </c>
      <c r="F39" s="148">
        <v>0</v>
      </c>
      <c r="G39" s="148">
        <v>0</v>
      </c>
      <c r="H39" s="149">
        <f t="shared" si="3"/>
        <v>0</v>
      </c>
    </row>
    <row r="40" spans="1:8" x14ac:dyDescent="0.25">
      <c r="A40" s="146"/>
      <c r="B40" s="145" t="s">
        <v>258</v>
      </c>
      <c r="C40" s="148">
        <v>0</v>
      </c>
      <c r="D40" s="149">
        <v>0</v>
      </c>
      <c r="E40" s="179">
        <f t="shared" si="2"/>
        <v>0</v>
      </c>
      <c r="F40" s="148">
        <v>0</v>
      </c>
      <c r="G40" s="148">
        <v>0</v>
      </c>
      <c r="H40" s="149">
        <f t="shared" si="3"/>
        <v>0</v>
      </c>
    </row>
    <row r="41" spans="1:8" x14ac:dyDescent="0.25">
      <c r="A41" s="146"/>
      <c r="B41" s="145" t="s">
        <v>259</v>
      </c>
      <c r="C41" s="148">
        <v>0</v>
      </c>
      <c r="D41" s="149">
        <v>0</v>
      </c>
      <c r="E41" s="179">
        <f t="shared" si="2"/>
        <v>0</v>
      </c>
      <c r="F41" s="148">
        <v>0</v>
      </c>
      <c r="G41" s="148">
        <v>0</v>
      </c>
      <c r="H41" s="149">
        <f t="shared" si="3"/>
        <v>0</v>
      </c>
    </row>
    <row r="42" spans="1:8" x14ac:dyDescent="0.25">
      <c r="A42" s="146"/>
      <c r="B42" s="145" t="s">
        <v>260</v>
      </c>
      <c r="C42" s="148">
        <v>0</v>
      </c>
      <c r="D42" s="149">
        <v>0</v>
      </c>
      <c r="E42" s="179">
        <f t="shared" si="2"/>
        <v>0</v>
      </c>
      <c r="F42" s="148">
        <v>0</v>
      </c>
      <c r="G42" s="148">
        <v>0</v>
      </c>
      <c r="H42" s="149">
        <f t="shared" si="3"/>
        <v>0</v>
      </c>
    </row>
    <row r="43" spans="1:8" x14ac:dyDescent="0.25">
      <c r="A43" s="146"/>
      <c r="B43" s="145" t="s">
        <v>261</v>
      </c>
      <c r="C43" s="148">
        <v>0</v>
      </c>
      <c r="D43" s="149">
        <v>0</v>
      </c>
      <c r="E43" s="179">
        <f t="shared" si="2"/>
        <v>0</v>
      </c>
      <c r="F43" s="148">
        <v>0</v>
      </c>
      <c r="G43" s="148">
        <v>0</v>
      </c>
      <c r="H43" s="149">
        <f t="shared" si="3"/>
        <v>0</v>
      </c>
    </row>
    <row r="44" spans="1:8" x14ac:dyDescent="0.25">
      <c r="A44" s="146"/>
      <c r="B44" s="145" t="s">
        <v>262</v>
      </c>
      <c r="C44" s="148">
        <v>0</v>
      </c>
      <c r="D44" s="149">
        <v>0</v>
      </c>
      <c r="E44" s="179">
        <f t="shared" si="2"/>
        <v>0</v>
      </c>
      <c r="F44" s="148">
        <v>0</v>
      </c>
      <c r="G44" s="148">
        <v>0</v>
      </c>
      <c r="H44" s="149">
        <f t="shared" si="3"/>
        <v>0</v>
      </c>
    </row>
    <row r="45" spans="1:8" x14ac:dyDescent="0.25">
      <c r="A45" s="146"/>
      <c r="B45" s="145" t="s">
        <v>263</v>
      </c>
      <c r="C45" s="148">
        <v>0</v>
      </c>
      <c r="D45" s="149">
        <v>0</v>
      </c>
      <c r="E45" s="179">
        <f t="shared" si="2"/>
        <v>0</v>
      </c>
      <c r="F45" s="148">
        <v>0</v>
      </c>
      <c r="G45" s="148">
        <v>0</v>
      </c>
      <c r="H45" s="149">
        <f t="shared" si="3"/>
        <v>0</v>
      </c>
    </row>
    <row r="46" spans="1:8" x14ac:dyDescent="0.25">
      <c r="A46" s="146"/>
      <c r="B46" s="145" t="s">
        <v>264</v>
      </c>
      <c r="C46" s="148">
        <v>0</v>
      </c>
      <c r="D46" s="149">
        <v>0</v>
      </c>
      <c r="E46" s="179">
        <f t="shared" si="2"/>
        <v>0</v>
      </c>
      <c r="F46" s="148">
        <v>0</v>
      </c>
      <c r="G46" s="148">
        <v>0</v>
      </c>
      <c r="H46" s="149">
        <f t="shared" si="3"/>
        <v>0</v>
      </c>
    </row>
    <row r="47" spans="1:8" x14ac:dyDescent="0.25">
      <c r="A47" s="301" t="s">
        <v>483</v>
      </c>
      <c r="B47" s="302"/>
      <c r="C47" s="148">
        <f>SUM(C48:C56)</f>
        <v>0</v>
      </c>
      <c r="D47" s="148">
        <f t="shared" ref="D47:H47" si="8">SUM(D48:D56)</f>
        <v>91473</v>
      </c>
      <c r="E47" s="179">
        <f t="shared" si="8"/>
        <v>91473</v>
      </c>
      <c r="F47" s="148">
        <f t="shared" si="8"/>
        <v>8308</v>
      </c>
      <c r="G47" s="148">
        <f t="shared" si="8"/>
        <v>8308</v>
      </c>
      <c r="H47" s="149">
        <f t="shared" si="8"/>
        <v>83165</v>
      </c>
    </row>
    <row r="48" spans="1:8" x14ac:dyDescent="0.25">
      <c r="A48" s="146"/>
      <c r="B48" s="145" t="s">
        <v>265</v>
      </c>
      <c r="C48" s="148">
        <v>0</v>
      </c>
      <c r="D48" s="149">
        <v>91473</v>
      </c>
      <c r="E48" s="179">
        <f t="shared" si="2"/>
        <v>91473</v>
      </c>
      <c r="F48" s="148">
        <v>8308</v>
      </c>
      <c r="G48" s="148">
        <v>8308</v>
      </c>
      <c r="H48" s="149">
        <f t="shared" si="3"/>
        <v>83165</v>
      </c>
    </row>
    <row r="49" spans="1:8" x14ac:dyDescent="0.25">
      <c r="A49" s="146"/>
      <c r="B49" s="145" t="s">
        <v>266</v>
      </c>
      <c r="C49" s="148">
        <v>0</v>
      </c>
      <c r="D49" s="149">
        <v>0</v>
      </c>
      <c r="E49" s="179">
        <f t="shared" si="2"/>
        <v>0</v>
      </c>
      <c r="F49" s="148">
        <v>0</v>
      </c>
      <c r="G49" s="148">
        <v>0</v>
      </c>
      <c r="H49" s="149">
        <f t="shared" si="3"/>
        <v>0</v>
      </c>
    </row>
    <row r="50" spans="1:8" x14ac:dyDescent="0.25">
      <c r="A50" s="146"/>
      <c r="B50" s="145" t="s">
        <v>267</v>
      </c>
      <c r="C50" s="148">
        <v>0</v>
      </c>
      <c r="D50" s="149">
        <v>0</v>
      </c>
      <c r="E50" s="179">
        <f t="shared" si="2"/>
        <v>0</v>
      </c>
      <c r="F50" s="148">
        <v>0</v>
      </c>
      <c r="G50" s="148">
        <v>0</v>
      </c>
      <c r="H50" s="149">
        <f t="shared" si="3"/>
        <v>0</v>
      </c>
    </row>
    <row r="51" spans="1:8" x14ac:dyDescent="0.25">
      <c r="A51" s="146"/>
      <c r="B51" s="145" t="s">
        <v>268</v>
      </c>
      <c r="C51" s="148">
        <v>0</v>
      </c>
      <c r="D51" s="149">
        <v>0</v>
      </c>
      <c r="E51" s="179">
        <f t="shared" si="2"/>
        <v>0</v>
      </c>
      <c r="F51" s="148">
        <v>0</v>
      </c>
      <c r="G51" s="148">
        <v>0</v>
      </c>
      <c r="H51" s="149">
        <f t="shared" si="3"/>
        <v>0</v>
      </c>
    </row>
    <row r="52" spans="1:8" x14ac:dyDescent="0.25">
      <c r="A52" s="146"/>
      <c r="B52" s="145" t="s">
        <v>269</v>
      </c>
      <c r="C52" s="148">
        <v>0</v>
      </c>
      <c r="D52" s="149">
        <v>0</v>
      </c>
      <c r="E52" s="179">
        <f t="shared" si="2"/>
        <v>0</v>
      </c>
      <c r="F52" s="148">
        <v>0</v>
      </c>
      <c r="G52" s="148">
        <v>0</v>
      </c>
      <c r="H52" s="149">
        <f t="shared" si="3"/>
        <v>0</v>
      </c>
    </row>
    <row r="53" spans="1:8" x14ac:dyDescent="0.25">
      <c r="A53" s="146"/>
      <c r="B53" s="145" t="s">
        <v>270</v>
      </c>
      <c r="C53" s="148">
        <v>0</v>
      </c>
      <c r="D53" s="149">
        <v>0</v>
      </c>
      <c r="E53" s="179">
        <f t="shared" si="2"/>
        <v>0</v>
      </c>
      <c r="F53" s="148">
        <v>0</v>
      </c>
      <c r="G53" s="148">
        <v>0</v>
      </c>
      <c r="H53" s="149">
        <f t="shared" si="3"/>
        <v>0</v>
      </c>
    </row>
    <row r="54" spans="1:8" x14ac:dyDescent="0.25">
      <c r="A54" s="146"/>
      <c r="B54" s="145" t="s">
        <v>271</v>
      </c>
      <c r="C54" s="148">
        <v>0</v>
      </c>
      <c r="D54" s="149">
        <v>0</v>
      </c>
      <c r="E54" s="179">
        <f t="shared" si="2"/>
        <v>0</v>
      </c>
      <c r="F54" s="148">
        <v>0</v>
      </c>
      <c r="G54" s="148">
        <v>0</v>
      </c>
      <c r="H54" s="149">
        <f t="shared" si="3"/>
        <v>0</v>
      </c>
    </row>
    <row r="55" spans="1:8" x14ac:dyDescent="0.25">
      <c r="A55" s="146"/>
      <c r="B55" s="145" t="s">
        <v>272</v>
      </c>
      <c r="C55" s="148">
        <v>0</v>
      </c>
      <c r="D55" s="149">
        <v>0</v>
      </c>
      <c r="E55" s="179">
        <f t="shared" si="2"/>
        <v>0</v>
      </c>
      <c r="F55" s="148">
        <v>0</v>
      </c>
      <c r="G55" s="148">
        <v>0</v>
      </c>
      <c r="H55" s="149">
        <f t="shared" si="3"/>
        <v>0</v>
      </c>
    </row>
    <row r="56" spans="1:8" x14ac:dyDescent="0.25">
      <c r="A56" s="146"/>
      <c r="B56" s="145" t="s">
        <v>273</v>
      </c>
      <c r="C56" s="148">
        <v>0</v>
      </c>
      <c r="D56" s="149">
        <v>0</v>
      </c>
      <c r="E56" s="179">
        <f t="shared" si="2"/>
        <v>0</v>
      </c>
      <c r="F56" s="148">
        <v>0</v>
      </c>
      <c r="G56" s="148">
        <v>0</v>
      </c>
      <c r="H56" s="149">
        <f t="shared" si="3"/>
        <v>0</v>
      </c>
    </row>
    <row r="57" spans="1:8" x14ac:dyDescent="0.25">
      <c r="A57" s="301" t="s">
        <v>274</v>
      </c>
      <c r="B57" s="302"/>
      <c r="C57" s="148">
        <f>SUM(C58:C60)</f>
        <v>0</v>
      </c>
      <c r="D57" s="148">
        <f t="shared" ref="D57:H57" si="9">SUM(D58:D60)</f>
        <v>0</v>
      </c>
      <c r="E57" s="179">
        <f t="shared" si="9"/>
        <v>0</v>
      </c>
      <c r="F57" s="148">
        <f t="shared" si="9"/>
        <v>0</v>
      </c>
      <c r="G57" s="148">
        <f t="shared" si="9"/>
        <v>0</v>
      </c>
      <c r="H57" s="149">
        <f t="shared" si="9"/>
        <v>0</v>
      </c>
    </row>
    <row r="58" spans="1:8" x14ac:dyDescent="0.25">
      <c r="A58" s="146"/>
      <c r="B58" s="145" t="s">
        <v>275</v>
      </c>
      <c r="C58" s="148">
        <v>0</v>
      </c>
      <c r="D58" s="149">
        <v>0</v>
      </c>
      <c r="E58" s="179">
        <f t="shared" si="2"/>
        <v>0</v>
      </c>
      <c r="F58" s="148">
        <v>0</v>
      </c>
      <c r="G58" s="148">
        <v>0</v>
      </c>
      <c r="H58" s="149">
        <f t="shared" si="3"/>
        <v>0</v>
      </c>
    </row>
    <row r="59" spans="1:8" x14ac:dyDescent="0.25">
      <c r="A59" s="146"/>
      <c r="B59" s="145" t="s">
        <v>276</v>
      </c>
      <c r="C59" s="148">
        <v>0</v>
      </c>
      <c r="D59" s="149">
        <v>0</v>
      </c>
      <c r="E59" s="179">
        <f t="shared" si="2"/>
        <v>0</v>
      </c>
      <c r="F59" s="148">
        <v>0</v>
      </c>
      <c r="G59" s="148">
        <v>0</v>
      </c>
      <c r="H59" s="149">
        <f t="shared" si="3"/>
        <v>0</v>
      </c>
    </row>
    <row r="60" spans="1:8" x14ac:dyDescent="0.25">
      <c r="A60" s="146"/>
      <c r="B60" s="145" t="s">
        <v>277</v>
      </c>
      <c r="C60" s="148">
        <v>0</v>
      </c>
      <c r="D60" s="149">
        <v>0</v>
      </c>
      <c r="E60" s="179">
        <f t="shared" si="2"/>
        <v>0</v>
      </c>
      <c r="F60" s="148">
        <v>0</v>
      </c>
      <c r="G60" s="148">
        <v>0</v>
      </c>
      <c r="H60" s="149">
        <f t="shared" si="3"/>
        <v>0</v>
      </c>
    </row>
    <row r="61" spans="1:8" x14ac:dyDescent="0.25">
      <c r="A61" s="301" t="s">
        <v>484</v>
      </c>
      <c r="B61" s="302"/>
      <c r="C61" s="148">
        <f>SUM(C62:C69)</f>
        <v>0</v>
      </c>
      <c r="D61" s="148">
        <f t="shared" ref="D61:H61" si="10">SUM(D62:D69)</f>
        <v>0</v>
      </c>
      <c r="E61" s="179">
        <f t="shared" si="10"/>
        <v>0</v>
      </c>
      <c r="F61" s="148">
        <f t="shared" si="10"/>
        <v>0</v>
      </c>
      <c r="G61" s="148">
        <f t="shared" si="10"/>
        <v>0</v>
      </c>
      <c r="H61" s="149">
        <f t="shared" si="10"/>
        <v>0</v>
      </c>
    </row>
    <row r="62" spans="1:8" x14ac:dyDescent="0.25">
      <c r="A62" s="146"/>
      <c r="B62" s="145" t="s">
        <v>278</v>
      </c>
      <c r="C62" s="148">
        <v>0</v>
      </c>
      <c r="D62" s="149">
        <v>0</v>
      </c>
      <c r="E62" s="179">
        <f t="shared" si="2"/>
        <v>0</v>
      </c>
      <c r="F62" s="148">
        <v>0</v>
      </c>
      <c r="G62" s="148">
        <v>0</v>
      </c>
      <c r="H62" s="149">
        <f t="shared" si="3"/>
        <v>0</v>
      </c>
    </row>
    <row r="63" spans="1:8" x14ac:dyDescent="0.25">
      <c r="A63" s="146"/>
      <c r="B63" s="145" t="s">
        <v>279</v>
      </c>
      <c r="C63" s="148">
        <v>0</v>
      </c>
      <c r="D63" s="149">
        <v>0</v>
      </c>
      <c r="E63" s="179">
        <f t="shared" si="2"/>
        <v>0</v>
      </c>
      <c r="F63" s="148">
        <v>0</v>
      </c>
      <c r="G63" s="148">
        <v>0</v>
      </c>
      <c r="H63" s="149">
        <f t="shared" si="3"/>
        <v>0</v>
      </c>
    </row>
    <row r="64" spans="1:8" x14ac:dyDescent="0.25">
      <c r="A64" s="146"/>
      <c r="B64" s="145" t="s">
        <v>280</v>
      </c>
      <c r="C64" s="148">
        <v>0</v>
      </c>
      <c r="D64" s="149">
        <v>0</v>
      </c>
      <c r="E64" s="179">
        <f t="shared" si="2"/>
        <v>0</v>
      </c>
      <c r="F64" s="148">
        <v>0</v>
      </c>
      <c r="G64" s="148">
        <v>0</v>
      </c>
      <c r="H64" s="149">
        <f t="shared" si="3"/>
        <v>0</v>
      </c>
    </row>
    <row r="65" spans="1:8" x14ac:dyDescent="0.25">
      <c r="A65" s="146"/>
      <c r="B65" s="145" t="s">
        <v>281</v>
      </c>
      <c r="C65" s="148">
        <v>0</v>
      </c>
      <c r="D65" s="149">
        <v>0</v>
      </c>
      <c r="E65" s="179">
        <f t="shared" si="2"/>
        <v>0</v>
      </c>
      <c r="F65" s="148">
        <v>0</v>
      </c>
      <c r="G65" s="148">
        <v>0</v>
      </c>
      <c r="H65" s="149">
        <f t="shared" si="3"/>
        <v>0</v>
      </c>
    </row>
    <row r="66" spans="1:8" x14ac:dyDescent="0.25">
      <c r="A66" s="146"/>
      <c r="B66" s="145" t="s">
        <v>282</v>
      </c>
      <c r="C66" s="148">
        <v>0</v>
      </c>
      <c r="D66" s="149">
        <v>0</v>
      </c>
      <c r="E66" s="179">
        <f t="shared" si="2"/>
        <v>0</v>
      </c>
      <c r="F66" s="148">
        <v>0</v>
      </c>
      <c r="G66" s="148">
        <v>0</v>
      </c>
      <c r="H66" s="149">
        <f t="shared" si="3"/>
        <v>0</v>
      </c>
    </row>
    <row r="67" spans="1:8" x14ac:dyDescent="0.25">
      <c r="A67" s="146"/>
      <c r="B67" s="145" t="s">
        <v>283</v>
      </c>
      <c r="C67" s="148">
        <v>0</v>
      </c>
      <c r="D67" s="149">
        <v>0</v>
      </c>
      <c r="E67" s="179">
        <f t="shared" si="2"/>
        <v>0</v>
      </c>
      <c r="F67" s="148">
        <v>0</v>
      </c>
      <c r="G67" s="148">
        <v>0</v>
      </c>
      <c r="H67" s="149">
        <f t="shared" si="3"/>
        <v>0</v>
      </c>
    </row>
    <row r="68" spans="1:8" x14ac:dyDescent="0.25">
      <c r="A68" s="146"/>
      <c r="B68" s="145" t="s">
        <v>284</v>
      </c>
      <c r="C68" s="148">
        <v>0</v>
      </c>
      <c r="D68" s="149">
        <v>0</v>
      </c>
      <c r="E68" s="179">
        <f t="shared" si="2"/>
        <v>0</v>
      </c>
      <c r="F68" s="148">
        <v>0</v>
      </c>
      <c r="G68" s="148">
        <v>0</v>
      </c>
      <c r="H68" s="149">
        <f t="shared" si="3"/>
        <v>0</v>
      </c>
    </row>
    <row r="69" spans="1:8" x14ac:dyDescent="0.25">
      <c r="A69" s="146"/>
      <c r="B69" s="145" t="s">
        <v>285</v>
      </c>
      <c r="C69" s="148">
        <v>0</v>
      </c>
      <c r="D69" s="149">
        <v>0</v>
      </c>
      <c r="E69" s="179">
        <f t="shared" si="2"/>
        <v>0</v>
      </c>
      <c r="F69" s="148">
        <v>0</v>
      </c>
      <c r="G69" s="148">
        <v>0</v>
      </c>
      <c r="H69" s="149">
        <f t="shared" si="3"/>
        <v>0</v>
      </c>
    </row>
    <row r="70" spans="1:8" x14ac:dyDescent="0.25">
      <c r="A70" s="301" t="s">
        <v>286</v>
      </c>
      <c r="B70" s="302"/>
      <c r="C70" s="148">
        <f>SUM(C71:C73)</f>
        <v>0</v>
      </c>
      <c r="D70" s="148">
        <f t="shared" ref="D70:H70" si="11">SUM(D71:D73)</f>
        <v>0</v>
      </c>
      <c r="E70" s="179">
        <f t="shared" si="11"/>
        <v>0</v>
      </c>
      <c r="F70" s="148">
        <f t="shared" si="11"/>
        <v>0</v>
      </c>
      <c r="G70" s="148">
        <f t="shared" si="11"/>
        <v>0</v>
      </c>
      <c r="H70" s="149">
        <f t="shared" si="11"/>
        <v>0</v>
      </c>
    </row>
    <row r="71" spans="1:8" x14ac:dyDescent="0.25">
      <c r="A71" s="146"/>
      <c r="B71" s="145" t="s">
        <v>287</v>
      </c>
      <c r="C71" s="148">
        <v>0</v>
      </c>
      <c r="D71" s="148">
        <v>0</v>
      </c>
      <c r="E71" s="179">
        <f t="shared" si="2"/>
        <v>0</v>
      </c>
      <c r="F71" s="148">
        <v>0</v>
      </c>
      <c r="G71" s="148">
        <v>0</v>
      </c>
      <c r="H71" s="149">
        <f t="shared" si="3"/>
        <v>0</v>
      </c>
    </row>
    <row r="72" spans="1:8" x14ac:dyDescent="0.25">
      <c r="A72" s="146"/>
      <c r="B72" s="145" t="s">
        <v>288</v>
      </c>
      <c r="C72" s="148">
        <v>0</v>
      </c>
      <c r="D72" s="148">
        <v>0</v>
      </c>
      <c r="E72" s="179">
        <f t="shared" si="2"/>
        <v>0</v>
      </c>
      <c r="F72" s="148">
        <v>0</v>
      </c>
      <c r="G72" s="148">
        <v>0</v>
      </c>
      <c r="H72" s="149">
        <f t="shared" si="3"/>
        <v>0</v>
      </c>
    </row>
    <row r="73" spans="1:8" x14ac:dyDescent="0.25">
      <c r="A73" s="146"/>
      <c r="B73" s="145" t="s">
        <v>289</v>
      </c>
      <c r="C73" s="148">
        <v>0</v>
      </c>
      <c r="D73" s="148">
        <v>0</v>
      </c>
      <c r="E73" s="179">
        <f t="shared" si="2"/>
        <v>0</v>
      </c>
      <c r="F73" s="148">
        <v>0</v>
      </c>
      <c r="G73" s="148">
        <v>0</v>
      </c>
      <c r="H73" s="149">
        <f t="shared" si="3"/>
        <v>0</v>
      </c>
    </row>
    <row r="74" spans="1:8" x14ac:dyDescent="0.25">
      <c r="A74" s="301" t="s">
        <v>290</v>
      </c>
      <c r="B74" s="302"/>
      <c r="C74" s="148">
        <f>SUM(C75:C81)</f>
        <v>0</v>
      </c>
      <c r="D74" s="148">
        <f t="shared" ref="D74:H74" si="12">SUM(D75:D81)</f>
        <v>0</v>
      </c>
      <c r="E74" s="179">
        <f t="shared" si="12"/>
        <v>0</v>
      </c>
      <c r="F74" s="148">
        <f t="shared" si="12"/>
        <v>0</v>
      </c>
      <c r="G74" s="148">
        <f t="shared" si="12"/>
        <v>0</v>
      </c>
      <c r="H74" s="149">
        <f t="shared" si="12"/>
        <v>0</v>
      </c>
    </row>
    <row r="75" spans="1:8" x14ac:dyDescent="0.25">
      <c r="A75" s="146"/>
      <c r="B75" s="145" t="s">
        <v>291</v>
      </c>
      <c r="C75" s="148">
        <v>0</v>
      </c>
      <c r="D75" s="148">
        <v>0</v>
      </c>
      <c r="E75" s="179">
        <f t="shared" si="2"/>
        <v>0</v>
      </c>
      <c r="F75" s="148">
        <v>0</v>
      </c>
      <c r="G75" s="148">
        <v>0</v>
      </c>
      <c r="H75" s="149">
        <f t="shared" si="3"/>
        <v>0</v>
      </c>
    </row>
    <row r="76" spans="1:8" x14ac:dyDescent="0.25">
      <c r="A76" s="146"/>
      <c r="B76" s="145" t="s">
        <v>292</v>
      </c>
      <c r="C76" s="148">
        <v>0</v>
      </c>
      <c r="D76" s="148">
        <v>0</v>
      </c>
      <c r="E76" s="179">
        <f t="shared" ref="E76:E81" si="13">+C76+D76</f>
        <v>0</v>
      </c>
      <c r="F76" s="148">
        <v>0</v>
      </c>
      <c r="G76" s="148">
        <v>0</v>
      </c>
      <c r="H76" s="149">
        <f t="shared" ref="H76:H81" si="14">+E76-F76</f>
        <v>0</v>
      </c>
    </row>
    <row r="77" spans="1:8" x14ac:dyDescent="0.25">
      <c r="A77" s="146"/>
      <c r="B77" s="145" t="s">
        <v>293</v>
      </c>
      <c r="C77" s="148">
        <v>0</v>
      </c>
      <c r="D77" s="148">
        <v>0</v>
      </c>
      <c r="E77" s="179">
        <f t="shared" si="13"/>
        <v>0</v>
      </c>
      <c r="F77" s="148">
        <v>0</v>
      </c>
      <c r="G77" s="148">
        <v>0</v>
      </c>
      <c r="H77" s="149">
        <f t="shared" si="14"/>
        <v>0</v>
      </c>
    </row>
    <row r="78" spans="1:8" x14ac:dyDescent="0.25">
      <c r="A78" s="146"/>
      <c r="B78" s="145" t="s">
        <v>294</v>
      </c>
      <c r="C78" s="148">
        <v>0</v>
      </c>
      <c r="D78" s="148">
        <v>0</v>
      </c>
      <c r="E78" s="179">
        <f t="shared" si="13"/>
        <v>0</v>
      </c>
      <c r="F78" s="148">
        <v>0</v>
      </c>
      <c r="G78" s="148">
        <v>0</v>
      </c>
      <c r="H78" s="149">
        <f t="shared" si="14"/>
        <v>0</v>
      </c>
    </row>
    <row r="79" spans="1:8" x14ac:dyDescent="0.25">
      <c r="A79" s="146"/>
      <c r="B79" s="145" t="s">
        <v>295</v>
      </c>
      <c r="C79" s="148">
        <v>0</v>
      </c>
      <c r="D79" s="148">
        <v>0</v>
      </c>
      <c r="E79" s="179">
        <f t="shared" si="13"/>
        <v>0</v>
      </c>
      <c r="F79" s="148">
        <v>0</v>
      </c>
      <c r="G79" s="148">
        <v>0</v>
      </c>
      <c r="H79" s="149">
        <f t="shared" si="14"/>
        <v>0</v>
      </c>
    </row>
    <row r="80" spans="1:8" x14ac:dyDescent="0.25">
      <c r="A80" s="146"/>
      <c r="B80" s="145" t="s">
        <v>296</v>
      </c>
      <c r="C80" s="148">
        <v>0</v>
      </c>
      <c r="D80" s="148">
        <v>0</v>
      </c>
      <c r="E80" s="179">
        <f t="shared" si="13"/>
        <v>0</v>
      </c>
      <c r="F80" s="148">
        <v>0</v>
      </c>
      <c r="G80" s="148">
        <v>0</v>
      </c>
      <c r="H80" s="149">
        <f t="shared" si="14"/>
        <v>0</v>
      </c>
    </row>
    <row r="81" spans="1:11" x14ac:dyDescent="0.25">
      <c r="A81" s="146"/>
      <c r="B81" s="145" t="s">
        <v>297</v>
      </c>
      <c r="C81" s="148">
        <v>0</v>
      </c>
      <c r="D81" s="148">
        <v>0</v>
      </c>
      <c r="E81" s="179">
        <f t="shared" si="13"/>
        <v>0</v>
      </c>
      <c r="F81" s="148">
        <v>0</v>
      </c>
      <c r="G81" s="148">
        <v>0</v>
      </c>
      <c r="H81" s="149">
        <f t="shared" si="14"/>
        <v>0</v>
      </c>
    </row>
    <row r="82" spans="1:11" ht="15.75" thickBot="1" x14ac:dyDescent="0.3">
      <c r="A82" s="325"/>
      <c r="B82" s="326"/>
      <c r="C82" s="150"/>
      <c r="D82" s="151"/>
      <c r="E82" s="180"/>
      <c r="F82" s="150"/>
      <c r="G82" s="150"/>
      <c r="H82" s="151"/>
      <c r="J82" s="181">
        <f>+BP!D15</f>
        <v>5021607</v>
      </c>
      <c r="K82" s="181">
        <f>+BP!E15</f>
        <v>4514777</v>
      </c>
    </row>
    <row r="83" spans="1:11" x14ac:dyDescent="0.25">
      <c r="A83" s="160"/>
      <c r="B83" s="160"/>
      <c r="C83" s="161"/>
      <c r="D83" s="161"/>
      <c r="E83" s="161"/>
      <c r="F83" s="161"/>
      <c r="G83" s="161"/>
      <c r="H83" s="161"/>
      <c r="J83" s="181">
        <f>+F8-J82</f>
        <v>0</v>
      </c>
      <c r="K83" s="181">
        <f>+K82-G8</f>
        <v>0</v>
      </c>
    </row>
    <row r="84" spans="1:11" ht="15.75" thickBot="1" x14ac:dyDescent="0.3">
      <c r="A84" s="152"/>
      <c r="B84" s="152"/>
      <c r="C84" s="152"/>
      <c r="D84" s="152"/>
      <c r="E84" s="152"/>
      <c r="F84" s="152"/>
      <c r="G84" s="152"/>
      <c r="H84" s="152"/>
    </row>
    <row r="85" spans="1:11" x14ac:dyDescent="0.25">
      <c r="A85" s="321"/>
      <c r="B85" s="322"/>
      <c r="C85" s="159"/>
      <c r="D85" s="159"/>
      <c r="E85" s="159"/>
      <c r="F85" s="159"/>
      <c r="G85" s="159"/>
      <c r="H85" s="159"/>
    </row>
    <row r="86" spans="1:11" x14ac:dyDescent="0.25">
      <c r="A86" s="323" t="s">
        <v>298</v>
      </c>
      <c r="B86" s="324"/>
      <c r="C86" s="147">
        <f>+C87+C95+C105+C115+C125+C135+C139+C148+C152</f>
        <v>0</v>
      </c>
      <c r="D86" s="147">
        <f t="shared" ref="D86" si="15">+D87+D95+D105+D115+D125+D135+D139+D148+D152</f>
        <v>0</v>
      </c>
      <c r="E86" s="147">
        <f t="shared" ref="E86" si="16">+E87+E95+E105+E115+E125+E135+E139+E148+E152</f>
        <v>0</v>
      </c>
      <c r="F86" s="147">
        <f t="shared" ref="F86" si="17">+F87+F95+F105+F115+F125+F135+F139+F148+F152</f>
        <v>0</v>
      </c>
      <c r="G86" s="147">
        <f t="shared" ref="G86" si="18">+G87+G95+G105+G115+G125+G135+G139+G148+G152</f>
        <v>0</v>
      </c>
      <c r="H86" s="147">
        <f t="shared" ref="H86" si="19">+H87+H95+H105+H115+H125+H135+H139+H148+H152</f>
        <v>0</v>
      </c>
    </row>
    <row r="87" spans="1:11" x14ac:dyDescent="0.25">
      <c r="A87" s="301" t="s">
        <v>230</v>
      </c>
      <c r="B87" s="302"/>
      <c r="C87" s="148">
        <v>0</v>
      </c>
      <c r="D87" s="148">
        <v>0</v>
      </c>
      <c r="E87" s="148">
        <f t="shared" ref="E87" si="20">SUM(E88:E94)</f>
        <v>0</v>
      </c>
      <c r="F87" s="148">
        <v>0</v>
      </c>
      <c r="G87" s="148">
        <v>0</v>
      </c>
      <c r="H87" s="148">
        <f t="shared" ref="H87" si="21">SUM(H88:H94)</f>
        <v>0</v>
      </c>
    </row>
    <row r="88" spans="1:11" x14ac:dyDescent="0.25">
      <c r="A88" s="146"/>
      <c r="B88" s="145" t="s">
        <v>231</v>
      </c>
      <c r="C88" s="148">
        <v>0</v>
      </c>
      <c r="D88" s="148">
        <v>0</v>
      </c>
      <c r="E88" s="149">
        <f>+C88+D88</f>
        <v>0</v>
      </c>
      <c r="F88" s="148">
        <v>0</v>
      </c>
      <c r="G88" s="148">
        <v>0</v>
      </c>
      <c r="H88" s="149">
        <f>+E88-F88</f>
        <v>0</v>
      </c>
    </row>
    <row r="89" spans="1:11" x14ac:dyDescent="0.25">
      <c r="A89" s="146"/>
      <c r="B89" s="145" t="s">
        <v>232</v>
      </c>
      <c r="C89" s="148">
        <v>0</v>
      </c>
      <c r="D89" s="148">
        <v>0</v>
      </c>
      <c r="E89" s="149">
        <f t="shared" ref="E89:E94" si="22">+C89+D89</f>
        <v>0</v>
      </c>
      <c r="F89" s="148">
        <v>0</v>
      </c>
      <c r="G89" s="148">
        <v>0</v>
      </c>
      <c r="H89" s="149">
        <f t="shared" ref="H89:H94" si="23">+E89-F89</f>
        <v>0</v>
      </c>
    </row>
    <row r="90" spans="1:11" x14ac:dyDescent="0.25">
      <c r="A90" s="146"/>
      <c r="B90" s="145" t="s">
        <v>233</v>
      </c>
      <c r="C90" s="148">
        <v>0</v>
      </c>
      <c r="D90" s="148">
        <v>0</v>
      </c>
      <c r="E90" s="149">
        <f t="shared" si="22"/>
        <v>0</v>
      </c>
      <c r="F90" s="148">
        <v>0</v>
      </c>
      <c r="G90" s="148">
        <v>0</v>
      </c>
      <c r="H90" s="149">
        <f t="shared" si="23"/>
        <v>0</v>
      </c>
    </row>
    <row r="91" spans="1:11" x14ac:dyDescent="0.25">
      <c r="A91" s="146"/>
      <c r="B91" s="145" t="s">
        <v>234</v>
      </c>
      <c r="C91" s="148">
        <v>0</v>
      </c>
      <c r="D91" s="148">
        <v>0</v>
      </c>
      <c r="E91" s="149">
        <f t="shared" si="22"/>
        <v>0</v>
      </c>
      <c r="F91" s="148">
        <v>0</v>
      </c>
      <c r="G91" s="148">
        <v>0</v>
      </c>
      <c r="H91" s="149">
        <f t="shared" si="23"/>
        <v>0</v>
      </c>
    </row>
    <row r="92" spans="1:11" x14ac:dyDescent="0.25">
      <c r="A92" s="146"/>
      <c r="B92" s="145" t="s">
        <v>235</v>
      </c>
      <c r="C92" s="148">
        <v>0</v>
      </c>
      <c r="D92" s="148">
        <v>0</v>
      </c>
      <c r="E92" s="149">
        <f t="shared" si="22"/>
        <v>0</v>
      </c>
      <c r="F92" s="148">
        <v>0</v>
      </c>
      <c r="G92" s="148">
        <v>0</v>
      </c>
      <c r="H92" s="149">
        <f t="shared" si="23"/>
        <v>0</v>
      </c>
    </row>
    <row r="93" spans="1:11" x14ac:dyDescent="0.25">
      <c r="A93" s="146"/>
      <c r="B93" s="145" t="s">
        <v>236</v>
      </c>
      <c r="C93" s="148">
        <v>0</v>
      </c>
      <c r="D93" s="149">
        <v>0</v>
      </c>
      <c r="E93" s="149">
        <f t="shared" si="22"/>
        <v>0</v>
      </c>
      <c r="F93" s="149">
        <v>0</v>
      </c>
      <c r="G93" s="149">
        <v>0</v>
      </c>
      <c r="H93" s="149">
        <f t="shared" si="23"/>
        <v>0</v>
      </c>
    </row>
    <row r="94" spans="1:11" x14ac:dyDescent="0.25">
      <c r="A94" s="146"/>
      <c r="B94" s="145" t="s">
        <v>237</v>
      </c>
      <c r="C94" s="148">
        <v>0</v>
      </c>
      <c r="D94" s="149">
        <v>0</v>
      </c>
      <c r="E94" s="149">
        <f t="shared" si="22"/>
        <v>0</v>
      </c>
      <c r="F94" s="149">
        <v>0</v>
      </c>
      <c r="G94" s="149">
        <v>0</v>
      </c>
      <c r="H94" s="149">
        <f t="shared" si="23"/>
        <v>0</v>
      </c>
    </row>
    <row r="95" spans="1:11" x14ac:dyDescent="0.25">
      <c r="A95" s="301" t="s">
        <v>238</v>
      </c>
      <c r="B95" s="302"/>
      <c r="C95" s="148">
        <f>SUM(C96:C104)</f>
        <v>0</v>
      </c>
      <c r="D95" s="148">
        <f t="shared" ref="D95" si="24">SUM(D96:D104)</f>
        <v>0</v>
      </c>
      <c r="E95" s="148">
        <f t="shared" ref="E95" si="25">SUM(E96:E104)</f>
        <v>0</v>
      </c>
      <c r="F95" s="148">
        <f t="shared" ref="F95" si="26">SUM(F96:F104)</f>
        <v>0</v>
      </c>
      <c r="G95" s="148">
        <f t="shared" ref="G95" si="27">SUM(G96:G104)</f>
        <v>0</v>
      </c>
      <c r="H95" s="148">
        <f t="shared" ref="H95" si="28">SUM(H96:H104)</f>
        <v>0</v>
      </c>
    </row>
    <row r="96" spans="1:11" x14ac:dyDescent="0.25">
      <c r="A96" s="146"/>
      <c r="B96" s="145" t="s">
        <v>480</v>
      </c>
      <c r="C96" s="148">
        <v>0</v>
      </c>
      <c r="D96" s="148">
        <v>0</v>
      </c>
      <c r="E96" s="149">
        <f t="shared" ref="E96:E104" si="29">+C96+D96</f>
        <v>0</v>
      </c>
      <c r="F96" s="148">
        <v>0</v>
      </c>
      <c r="G96" s="148">
        <v>0</v>
      </c>
      <c r="H96" s="149">
        <f t="shared" ref="H96:H104" si="30">+E96-F96</f>
        <v>0</v>
      </c>
    </row>
    <row r="97" spans="1:8" x14ac:dyDescent="0.25">
      <c r="A97" s="146"/>
      <c r="B97" s="145" t="s">
        <v>239</v>
      </c>
      <c r="C97" s="148">
        <v>0</v>
      </c>
      <c r="D97" s="148">
        <v>0</v>
      </c>
      <c r="E97" s="149">
        <f t="shared" si="29"/>
        <v>0</v>
      </c>
      <c r="F97" s="148">
        <v>0</v>
      </c>
      <c r="G97" s="148">
        <v>0</v>
      </c>
      <c r="H97" s="149">
        <f t="shared" si="30"/>
        <v>0</v>
      </c>
    </row>
    <row r="98" spans="1:8" x14ac:dyDescent="0.25">
      <c r="A98" s="146"/>
      <c r="B98" s="145" t="s">
        <v>240</v>
      </c>
      <c r="C98" s="148">
        <v>0</v>
      </c>
      <c r="D98" s="148">
        <v>0</v>
      </c>
      <c r="E98" s="149">
        <f t="shared" si="29"/>
        <v>0</v>
      </c>
      <c r="F98" s="148">
        <v>0</v>
      </c>
      <c r="G98" s="148">
        <v>0</v>
      </c>
      <c r="H98" s="149">
        <f t="shared" si="30"/>
        <v>0</v>
      </c>
    </row>
    <row r="99" spans="1:8" x14ac:dyDescent="0.25">
      <c r="A99" s="146"/>
      <c r="B99" s="145" t="s">
        <v>241</v>
      </c>
      <c r="C99" s="148">
        <v>0</v>
      </c>
      <c r="D99" s="148">
        <v>0</v>
      </c>
      <c r="E99" s="149">
        <f t="shared" si="29"/>
        <v>0</v>
      </c>
      <c r="F99" s="148">
        <v>0</v>
      </c>
      <c r="G99" s="148">
        <v>0</v>
      </c>
      <c r="H99" s="149">
        <f t="shared" si="30"/>
        <v>0</v>
      </c>
    </row>
    <row r="100" spans="1:8" x14ac:dyDescent="0.25">
      <c r="A100" s="146"/>
      <c r="B100" s="145" t="s">
        <v>242</v>
      </c>
      <c r="C100" s="148">
        <v>0</v>
      </c>
      <c r="D100" s="148">
        <v>0</v>
      </c>
      <c r="E100" s="149">
        <f t="shared" si="29"/>
        <v>0</v>
      </c>
      <c r="F100" s="148">
        <v>0</v>
      </c>
      <c r="G100" s="148">
        <v>0</v>
      </c>
      <c r="H100" s="149">
        <f t="shared" si="30"/>
        <v>0</v>
      </c>
    </row>
    <row r="101" spans="1:8" x14ac:dyDescent="0.25">
      <c r="A101" s="146"/>
      <c r="B101" s="145" t="s">
        <v>243</v>
      </c>
      <c r="C101" s="148">
        <v>0</v>
      </c>
      <c r="D101" s="148">
        <v>0</v>
      </c>
      <c r="E101" s="149">
        <f t="shared" si="29"/>
        <v>0</v>
      </c>
      <c r="F101" s="148">
        <v>0</v>
      </c>
      <c r="G101" s="148">
        <v>0</v>
      </c>
      <c r="H101" s="149">
        <f t="shared" si="30"/>
        <v>0</v>
      </c>
    </row>
    <row r="102" spans="1:8" x14ac:dyDescent="0.25">
      <c r="A102" s="146"/>
      <c r="B102" s="145" t="s">
        <v>244</v>
      </c>
      <c r="C102" s="148">
        <v>0</v>
      </c>
      <c r="D102" s="148">
        <v>0</v>
      </c>
      <c r="E102" s="149">
        <f t="shared" si="29"/>
        <v>0</v>
      </c>
      <c r="F102" s="148">
        <v>0</v>
      </c>
      <c r="G102" s="148">
        <v>0</v>
      </c>
      <c r="H102" s="149">
        <f t="shared" si="30"/>
        <v>0</v>
      </c>
    </row>
    <row r="103" spans="1:8" x14ac:dyDescent="0.25">
      <c r="A103" s="146"/>
      <c r="B103" s="145" t="s">
        <v>245</v>
      </c>
      <c r="C103" s="148">
        <v>0</v>
      </c>
      <c r="D103" s="148">
        <v>0</v>
      </c>
      <c r="E103" s="149">
        <f t="shared" si="29"/>
        <v>0</v>
      </c>
      <c r="F103" s="148">
        <v>0</v>
      </c>
      <c r="G103" s="148">
        <v>0</v>
      </c>
      <c r="H103" s="149">
        <f t="shared" si="30"/>
        <v>0</v>
      </c>
    </row>
    <row r="104" spans="1:8" x14ac:dyDescent="0.25">
      <c r="A104" s="146"/>
      <c r="B104" s="145" t="s">
        <v>246</v>
      </c>
      <c r="C104" s="148">
        <v>0</v>
      </c>
      <c r="D104" s="148">
        <v>0</v>
      </c>
      <c r="E104" s="149">
        <f t="shared" si="29"/>
        <v>0</v>
      </c>
      <c r="F104" s="148">
        <v>0</v>
      </c>
      <c r="G104" s="148">
        <v>0</v>
      </c>
      <c r="H104" s="149">
        <f t="shared" si="30"/>
        <v>0</v>
      </c>
    </row>
    <row r="105" spans="1:8" x14ac:dyDescent="0.25">
      <c r="A105" s="301" t="s">
        <v>247</v>
      </c>
      <c r="B105" s="302"/>
      <c r="C105" s="148">
        <f>SUM(C106:C114)</f>
        <v>0</v>
      </c>
      <c r="D105" s="148">
        <f t="shared" ref="D105" si="31">SUM(D106:D114)</f>
        <v>0</v>
      </c>
      <c r="E105" s="148">
        <f t="shared" ref="E105" si="32">SUM(E106:E114)</f>
        <v>0</v>
      </c>
      <c r="F105" s="148">
        <f t="shared" ref="F105" si="33">SUM(F106:F114)</f>
        <v>0</v>
      </c>
      <c r="G105" s="148">
        <f t="shared" ref="G105" si="34">SUM(G106:G114)</f>
        <v>0</v>
      </c>
      <c r="H105" s="148">
        <f t="shared" ref="H105" si="35">SUM(H106:H114)</f>
        <v>0</v>
      </c>
    </row>
    <row r="106" spans="1:8" x14ac:dyDescent="0.25">
      <c r="A106" s="146"/>
      <c r="B106" s="145" t="s">
        <v>248</v>
      </c>
      <c r="C106" s="148">
        <v>0</v>
      </c>
      <c r="D106" s="149">
        <v>0</v>
      </c>
      <c r="E106" s="149">
        <f t="shared" ref="E106:E114" si="36">+C106+D106</f>
        <v>0</v>
      </c>
      <c r="F106" s="149">
        <v>0</v>
      </c>
      <c r="G106" s="149">
        <v>0</v>
      </c>
      <c r="H106" s="149">
        <f t="shared" ref="H106:H114" si="37">+E106-F106</f>
        <v>0</v>
      </c>
    </row>
    <row r="107" spans="1:8" x14ac:dyDescent="0.25">
      <c r="A107" s="146"/>
      <c r="B107" s="145" t="s">
        <v>249</v>
      </c>
      <c r="C107" s="148">
        <v>0</v>
      </c>
      <c r="D107" s="149">
        <v>0</v>
      </c>
      <c r="E107" s="149">
        <f t="shared" si="36"/>
        <v>0</v>
      </c>
      <c r="F107" s="149">
        <v>0</v>
      </c>
      <c r="G107" s="149">
        <v>0</v>
      </c>
      <c r="H107" s="149">
        <f t="shared" si="37"/>
        <v>0</v>
      </c>
    </row>
    <row r="108" spans="1:8" x14ac:dyDescent="0.25">
      <c r="A108" s="146"/>
      <c r="B108" s="145" t="s">
        <v>250</v>
      </c>
      <c r="C108" s="148">
        <v>0</v>
      </c>
      <c r="D108" s="149">
        <v>0</v>
      </c>
      <c r="E108" s="149">
        <f t="shared" si="36"/>
        <v>0</v>
      </c>
      <c r="F108" s="149">
        <v>0</v>
      </c>
      <c r="G108" s="149">
        <v>0</v>
      </c>
      <c r="H108" s="149">
        <f t="shared" si="37"/>
        <v>0</v>
      </c>
    </row>
    <row r="109" spans="1:8" x14ac:dyDescent="0.25">
      <c r="A109" s="146"/>
      <c r="B109" s="145" t="s">
        <v>251</v>
      </c>
      <c r="C109" s="148">
        <v>0</v>
      </c>
      <c r="D109" s="149">
        <v>0</v>
      </c>
      <c r="E109" s="149">
        <f t="shared" si="36"/>
        <v>0</v>
      </c>
      <c r="F109" s="149">
        <v>0</v>
      </c>
      <c r="G109" s="149">
        <v>0</v>
      </c>
      <c r="H109" s="149">
        <f t="shared" si="37"/>
        <v>0</v>
      </c>
    </row>
    <row r="110" spans="1:8" x14ac:dyDescent="0.25">
      <c r="A110" s="146"/>
      <c r="B110" s="145" t="s">
        <v>481</v>
      </c>
      <c r="C110" s="148">
        <v>0</v>
      </c>
      <c r="D110" s="149">
        <v>0</v>
      </c>
      <c r="E110" s="149">
        <f t="shared" si="36"/>
        <v>0</v>
      </c>
      <c r="F110" s="149">
        <v>0</v>
      </c>
      <c r="G110" s="149">
        <v>0</v>
      </c>
      <c r="H110" s="149">
        <f t="shared" si="37"/>
        <v>0</v>
      </c>
    </row>
    <row r="111" spans="1:8" x14ac:dyDescent="0.25">
      <c r="A111" s="146"/>
      <c r="B111" s="145" t="s">
        <v>252</v>
      </c>
      <c r="C111" s="148">
        <v>0</v>
      </c>
      <c r="D111" s="149">
        <v>0</v>
      </c>
      <c r="E111" s="149">
        <f t="shared" si="36"/>
        <v>0</v>
      </c>
      <c r="F111" s="149">
        <v>0</v>
      </c>
      <c r="G111" s="149">
        <v>0</v>
      </c>
      <c r="H111" s="149">
        <f t="shared" si="37"/>
        <v>0</v>
      </c>
    </row>
    <row r="112" spans="1:8" x14ac:dyDescent="0.25">
      <c r="A112" s="146"/>
      <c r="B112" s="145" t="s">
        <v>253</v>
      </c>
      <c r="C112" s="148">
        <v>0</v>
      </c>
      <c r="D112" s="149">
        <v>0</v>
      </c>
      <c r="E112" s="149">
        <f t="shared" si="36"/>
        <v>0</v>
      </c>
      <c r="F112" s="149">
        <v>0</v>
      </c>
      <c r="G112" s="149">
        <v>0</v>
      </c>
      <c r="H112" s="149">
        <f t="shared" si="37"/>
        <v>0</v>
      </c>
    </row>
    <row r="113" spans="1:8" x14ac:dyDescent="0.25">
      <c r="A113" s="146"/>
      <c r="B113" s="145" t="s">
        <v>254</v>
      </c>
      <c r="C113" s="148">
        <v>0</v>
      </c>
      <c r="D113" s="149">
        <v>0</v>
      </c>
      <c r="E113" s="149">
        <f t="shared" si="36"/>
        <v>0</v>
      </c>
      <c r="F113" s="149">
        <v>0</v>
      </c>
      <c r="G113" s="149">
        <v>0</v>
      </c>
      <c r="H113" s="149">
        <f t="shared" si="37"/>
        <v>0</v>
      </c>
    </row>
    <row r="114" spans="1:8" x14ac:dyDescent="0.25">
      <c r="A114" s="146"/>
      <c r="B114" s="145" t="s">
        <v>255</v>
      </c>
      <c r="C114" s="148">
        <v>0</v>
      </c>
      <c r="D114" s="149">
        <v>0</v>
      </c>
      <c r="E114" s="149">
        <f t="shared" si="36"/>
        <v>0</v>
      </c>
      <c r="F114" s="149">
        <v>0</v>
      </c>
      <c r="G114" s="149">
        <v>0</v>
      </c>
      <c r="H114" s="149">
        <f t="shared" si="37"/>
        <v>0</v>
      </c>
    </row>
    <row r="115" spans="1:8" x14ac:dyDescent="0.25">
      <c r="A115" s="301" t="s">
        <v>482</v>
      </c>
      <c r="B115" s="302"/>
      <c r="C115" s="148">
        <f>SUM(C116:C124)</f>
        <v>0</v>
      </c>
      <c r="D115" s="148">
        <f t="shared" ref="D115" si="38">SUM(D116:D124)</f>
        <v>0</v>
      </c>
      <c r="E115" s="148">
        <f t="shared" ref="E115" si="39">SUM(E116:E124)</f>
        <v>0</v>
      </c>
      <c r="F115" s="148">
        <f t="shared" ref="F115" si="40">SUM(F116:F124)</f>
        <v>0</v>
      </c>
      <c r="G115" s="148">
        <f t="shared" ref="G115" si="41">SUM(G116:G124)</f>
        <v>0</v>
      </c>
      <c r="H115" s="148">
        <f t="shared" ref="H115" si="42">SUM(H116:H124)</f>
        <v>0</v>
      </c>
    </row>
    <row r="116" spans="1:8" x14ac:dyDescent="0.25">
      <c r="A116" s="146"/>
      <c r="B116" s="145" t="s">
        <v>256</v>
      </c>
      <c r="C116" s="148">
        <v>0</v>
      </c>
      <c r="D116" s="149">
        <v>0</v>
      </c>
      <c r="E116" s="149">
        <f t="shared" ref="E116:E124" si="43">+C116+D116</f>
        <v>0</v>
      </c>
      <c r="F116" s="149">
        <v>0</v>
      </c>
      <c r="G116" s="149">
        <v>0</v>
      </c>
      <c r="H116" s="149">
        <f t="shared" ref="H116:H124" si="44">+E116-F116</f>
        <v>0</v>
      </c>
    </row>
    <row r="117" spans="1:8" x14ac:dyDescent="0.25">
      <c r="A117" s="146"/>
      <c r="B117" s="145" t="s">
        <v>257</v>
      </c>
      <c r="C117" s="148">
        <v>0</v>
      </c>
      <c r="D117" s="149">
        <v>0</v>
      </c>
      <c r="E117" s="149">
        <f t="shared" si="43"/>
        <v>0</v>
      </c>
      <c r="F117" s="149">
        <v>0</v>
      </c>
      <c r="G117" s="149">
        <v>0</v>
      </c>
      <c r="H117" s="149">
        <f t="shared" si="44"/>
        <v>0</v>
      </c>
    </row>
    <row r="118" spans="1:8" x14ac:dyDescent="0.25">
      <c r="A118" s="146"/>
      <c r="B118" s="145" t="s">
        <v>258</v>
      </c>
      <c r="C118" s="148">
        <v>0</v>
      </c>
      <c r="D118" s="149">
        <v>0</v>
      </c>
      <c r="E118" s="149">
        <f t="shared" si="43"/>
        <v>0</v>
      </c>
      <c r="F118" s="149">
        <v>0</v>
      </c>
      <c r="G118" s="149">
        <v>0</v>
      </c>
      <c r="H118" s="149">
        <f t="shared" si="44"/>
        <v>0</v>
      </c>
    </row>
    <row r="119" spans="1:8" x14ac:dyDescent="0.25">
      <c r="A119" s="146"/>
      <c r="B119" s="145" t="s">
        <v>259</v>
      </c>
      <c r="C119" s="148">
        <v>0</v>
      </c>
      <c r="D119" s="149">
        <v>0</v>
      </c>
      <c r="E119" s="149">
        <f t="shared" si="43"/>
        <v>0</v>
      </c>
      <c r="F119" s="149">
        <v>0</v>
      </c>
      <c r="G119" s="149">
        <v>0</v>
      </c>
      <c r="H119" s="149">
        <f t="shared" si="44"/>
        <v>0</v>
      </c>
    </row>
    <row r="120" spans="1:8" x14ac:dyDescent="0.25">
      <c r="A120" s="146"/>
      <c r="B120" s="145" t="s">
        <v>260</v>
      </c>
      <c r="C120" s="148">
        <v>0</v>
      </c>
      <c r="D120" s="149">
        <v>0</v>
      </c>
      <c r="E120" s="149">
        <f t="shared" si="43"/>
        <v>0</v>
      </c>
      <c r="F120" s="149">
        <v>0</v>
      </c>
      <c r="G120" s="149">
        <v>0</v>
      </c>
      <c r="H120" s="149">
        <f t="shared" si="44"/>
        <v>0</v>
      </c>
    </row>
    <row r="121" spans="1:8" x14ac:dyDescent="0.25">
      <c r="A121" s="146"/>
      <c r="B121" s="145" t="s">
        <v>261</v>
      </c>
      <c r="C121" s="148">
        <v>0</v>
      </c>
      <c r="D121" s="149">
        <v>0</v>
      </c>
      <c r="E121" s="149">
        <f t="shared" si="43"/>
        <v>0</v>
      </c>
      <c r="F121" s="149">
        <v>0</v>
      </c>
      <c r="G121" s="149">
        <v>0</v>
      </c>
      <c r="H121" s="149">
        <f t="shared" si="44"/>
        <v>0</v>
      </c>
    </row>
    <row r="122" spans="1:8" x14ac:dyDescent="0.25">
      <c r="A122" s="146"/>
      <c r="B122" s="145" t="s">
        <v>262</v>
      </c>
      <c r="C122" s="148">
        <v>0</v>
      </c>
      <c r="D122" s="149">
        <v>0</v>
      </c>
      <c r="E122" s="149">
        <f t="shared" si="43"/>
        <v>0</v>
      </c>
      <c r="F122" s="149">
        <v>0</v>
      </c>
      <c r="G122" s="149">
        <v>0</v>
      </c>
      <c r="H122" s="149">
        <f t="shared" si="44"/>
        <v>0</v>
      </c>
    </row>
    <row r="123" spans="1:8" x14ac:dyDescent="0.25">
      <c r="A123" s="146"/>
      <c r="B123" s="145" t="s">
        <v>263</v>
      </c>
      <c r="C123" s="148">
        <v>0</v>
      </c>
      <c r="D123" s="149">
        <v>0</v>
      </c>
      <c r="E123" s="149">
        <f t="shared" si="43"/>
        <v>0</v>
      </c>
      <c r="F123" s="149">
        <v>0</v>
      </c>
      <c r="G123" s="149">
        <v>0</v>
      </c>
      <c r="H123" s="149">
        <f t="shared" si="44"/>
        <v>0</v>
      </c>
    </row>
    <row r="124" spans="1:8" x14ac:dyDescent="0.25">
      <c r="A124" s="146"/>
      <c r="B124" s="145" t="s">
        <v>264</v>
      </c>
      <c r="C124" s="148">
        <v>0</v>
      </c>
      <c r="D124" s="149">
        <v>0</v>
      </c>
      <c r="E124" s="149">
        <f t="shared" si="43"/>
        <v>0</v>
      </c>
      <c r="F124" s="149">
        <v>0</v>
      </c>
      <c r="G124" s="149">
        <v>0</v>
      </c>
      <c r="H124" s="149">
        <f t="shared" si="44"/>
        <v>0</v>
      </c>
    </row>
    <row r="125" spans="1:8" x14ac:dyDescent="0.25">
      <c r="A125" s="301" t="s">
        <v>483</v>
      </c>
      <c r="B125" s="302"/>
      <c r="C125" s="148">
        <f>SUM(C126:C134)</f>
        <v>0</v>
      </c>
      <c r="D125" s="148">
        <f t="shared" ref="D125" si="45">SUM(D126:D134)</f>
        <v>0</v>
      </c>
      <c r="E125" s="148">
        <f t="shared" ref="E125" si="46">SUM(E126:E134)</f>
        <v>0</v>
      </c>
      <c r="F125" s="148">
        <f t="shared" ref="F125" si="47">SUM(F126:F134)</f>
        <v>0</v>
      </c>
      <c r="G125" s="148">
        <f t="shared" ref="G125" si="48">SUM(G126:G134)</f>
        <v>0</v>
      </c>
      <c r="H125" s="148">
        <f t="shared" ref="H125" si="49">SUM(H126:H134)</f>
        <v>0</v>
      </c>
    </row>
    <row r="126" spans="1:8" x14ac:dyDescent="0.25">
      <c r="A126" s="146"/>
      <c r="B126" s="145" t="s">
        <v>265</v>
      </c>
      <c r="C126" s="148">
        <v>0</v>
      </c>
      <c r="D126" s="149">
        <v>0</v>
      </c>
      <c r="E126" s="149">
        <f t="shared" ref="E126:E134" si="50">+C126+D126</f>
        <v>0</v>
      </c>
      <c r="F126" s="148">
        <v>0</v>
      </c>
      <c r="G126" s="148">
        <v>0</v>
      </c>
      <c r="H126" s="149">
        <f t="shared" ref="H126:H134" si="51">+E126-F126</f>
        <v>0</v>
      </c>
    </row>
    <row r="127" spans="1:8" x14ac:dyDescent="0.25">
      <c r="A127" s="146"/>
      <c r="B127" s="145" t="s">
        <v>266</v>
      </c>
      <c r="C127" s="148">
        <v>0</v>
      </c>
      <c r="D127" s="149">
        <v>0</v>
      </c>
      <c r="E127" s="149">
        <f t="shared" si="50"/>
        <v>0</v>
      </c>
      <c r="F127" s="148">
        <v>0</v>
      </c>
      <c r="G127" s="148">
        <v>0</v>
      </c>
      <c r="H127" s="149">
        <f t="shared" si="51"/>
        <v>0</v>
      </c>
    </row>
    <row r="128" spans="1:8" x14ac:dyDescent="0.25">
      <c r="A128" s="146"/>
      <c r="B128" s="145" t="s">
        <v>267</v>
      </c>
      <c r="C128" s="148">
        <v>0</v>
      </c>
      <c r="D128" s="149">
        <v>0</v>
      </c>
      <c r="E128" s="149">
        <f t="shared" si="50"/>
        <v>0</v>
      </c>
      <c r="F128" s="148">
        <v>0</v>
      </c>
      <c r="G128" s="148">
        <v>0</v>
      </c>
      <c r="H128" s="149">
        <f t="shared" si="51"/>
        <v>0</v>
      </c>
    </row>
    <row r="129" spans="1:8" x14ac:dyDescent="0.25">
      <c r="A129" s="146"/>
      <c r="B129" s="145" t="s">
        <v>268</v>
      </c>
      <c r="C129" s="148">
        <v>0</v>
      </c>
      <c r="D129" s="149">
        <v>0</v>
      </c>
      <c r="E129" s="149">
        <f t="shared" si="50"/>
        <v>0</v>
      </c>
      <c r="F129" s="148">
        <v>0</v>
      </c>
      <c r="G129" s="148">
        <v>0</v>
      </c>
      <c r="H129" s="149">
        <f t="shared" si="51"/>
        <v>0</v>
      </c>
    </row>
    <row r="130" spans="1:8" x14ac:dyDescent="0.25">
      <c r="A130" s="146"/>
      <c r="B130" s="145" t="s">
        <v>269</v>
      </c>
      <c r="C130" s="148">
        <v>0</v>
      </c>
      <c r="D130" s="149">
        <v>0</v>
      </c>
      <c r="E130" s="149">
        <f t="shared" si="50"/>
        <v>0</v>
      </c>
      <c r="F130" s="148">
        <v>0</v>
      </c>
      <c r="G130" s="148">
        <v>0</v>
      </c>
      <c r="H130" s="149">
        <f t="shared" si="51"/>
        <v>0</v>
      </c>
    </row>
    <row r="131" spans="1:8" x14ac:dyDescent="0.25">
      <c r="A131" s="146"/>
      <c r="B131" s="145" t="s">
        <v>270</v>
      </c>
      <c r="C131" s="148">
        <v>0</v>
      </c>
      <c r="D131" s="149">
        <v>0</v>
      </c>
      <c r="E131" s="149">
        <f t="shared" si="50"/>
        <v>0</v>
      </c>
      <c r="F131" s="148">
        <v>0</v>
      </c>
      <c r="G131" s="148">
        <v>0</v>
      </c>
      <c r="H131" s="149">
        <f t="shared" si="51"/>
        <v>0</v>
      </c>
    </row>
    <row r="132" spans="1:8" x14ac:dyDescent="0.25">
      <c r="A132" s="146"/>
      <c r="B132" s="145" t="s">
        <v>271</v>
      </c>
      <c r="C132" s="148">
        <v>0</v>
      </c>
      <c r="D132" s="149">
        <v>0</v>
      </c>
      <c r="E132" s="149">
        <f t="shared" si="50"/>
        <v>0</v>
      </c>
      <c r="F132" s="148">
        <v>0</v>
      </c>
      <c r="G132" s="148">
        <v>0</v>
      </c>
      <c r="H132" s="149">
        <f t="shared" si="51"/>
        <v>0</v>
      </c>
    </row>
    <row r="133" spans="1:8" x14ac:dyDescent="0.25">
      <c r="A133" s="146"/>
      <c r="B133" s="145" t="s">
        <v>272</v>
      </c>
      <c r="C133" s="148">
        <v>0</v>
      </c>
      <c r="D133" s="149">
        <v>0</v>
      </c>
      <c r="E133" s="149">
        <f t="shared" si="50"/>
        <v>0</v>
      </c>
      <c r="F133" s="148">
        <v>0</v>
      </c>
      <c r="G133" s="148">
        <v>0</v>
      </c>
      <c r="H133" s="149">
        <f t="shared" si="51"/>
        <v>0</v>
      </c>
    </row>
    <row r="134" spans="1:8" x14ac:dyDescent="0.25">
      <c r="A134" s="146"/>
      <c r="B134" s="145" t="s">
        <v>273</v>
      </c>
      <c r="C134" s="148">
        <v>0</v>
      </c>
      <c r="D134" s="149">
        <v>0</v>
      </c>
      <c r="E134" s="149">
        <f t="shared" si="50"/>
        <v>0</v>
      </c>
      <c r="F134" s="148">
        <v>0</v>
      </c>
      <c r="G134" s="148">
        <v>0</v>
      </c>
      <c r="H134" s="149">
        <f t="shared" si="51"/>
        <v>0</v>
      </c>
    </row>
    <row r="135" spans="1:8" x14ac:dyDescent="0.25">
      <c r="A135" s="301" t="s">
        <v>274</v>
      </c>
      <c r="B135" s="302"/>
      <c r="C135" s="148">
        <f>SUM(C136:C138)</f>
        <v>0</v>
      </c>
      <c r="D135" s="148">
        <f t="shared" ref="D135" si="52">SUM(D136:D138)</f>
        <v>0</v>
      </c>
      <c r="E135" s="148">
        <f t="shared" ref="E135" si="53">SUM(E136:E138)</f>
        <v>0</v>
      </c>
      <c r="F135" s="148">
        <f t="shared" ref="F135" si="54">SUM(F136:F138)</f>
        <v>0</v>
      </c>
      <c r="G135" s="148">
        <f t="shared" ref="G135" si="55">SUM(G136:G138)</f>
        <v>0</v>
      </c>
      <c r="H135" s="148">
        <f t="shared" ref="H135" si="56">SUM(H136:H138)</f>
        <v>0</v>
      </c>
    </row>
    <row r="136" spans="1:8" x14ac:dyDescent="0.25">
      <c r="A136" s="146"/>
      <c r="B136" s="145" t="s">
        <v>275</v>
      </c>
      <c r="C136" s="148">
        <v>0</v>
      </c>
      <c r="D136" s="149">
        <v>0</v>
      </c>
      <c r="E136" s="149">
        <f t="shared" ref="E136:E138" si="57">+C136+D136</f>
        <v>0</v>
      </c>
      <c r="F136" s="149">
        <v>0</v>
      </c>
      <c r="G136" s="149">
        <v>0</v>
      </c>
      <c r="H136" s="149">
        <f t="shared" ref="H136:H138" si="58">+E136-F136</f>
        <v>0</v>
      </c>
    </row>
    <row r="137" spans="1:8" x14ac:dyDescent="0.25">
      <c r="A137" s="146"/>
      <c r="B137" s="145" t="s">
        <v>276</v>
      </c>
      <c r="C137" s="148">
        <v>0</v>
      </c>
      <c r="D137" s="149">
        <v>0</v>
      </c>
      <c r="E137" s="149">
        <f t="shared" si="57"/>
        <v>0</v>
      </c>
      <c r="F137" s="149">
        <v>0</v>
      </c>
      <c r="G137" s="149">
        <v>0</v>
      </c>
      <c r="H137" s="149">
        <f t="shared" si="58"/>
        <v>0</v>
      </c>
    </row>
    <row r="138" spans="1:8" x14ac:dyDescent="0.25">
      <c r="A138" s="146"/>
      <c r="B138" s="145" t="s">
        <v>277</v>
      </c>
      <c r="C138" s="148">
        <v>0</v>
      </c>
      <c r="D138" s="149">
        <v>0</v>
      </c>
      <c r="E138" s="149">
        <f t="shared" si="57"/>
        <v>0</v>
      </c>
      <c r="F138" s="149">
        <v>0</v>
      </c>
      <c r="G138" s="149">
        <v>0</v>
      </c>
      <c r="H138" s="149">
        <f t="shared" si="58"/>
        <v>0</v>
      </c>
    </row>
    <row r="139" spans="1:8" x14ac:dyDescent="0.25">
      <c r="A139" s="301" t="s">
        <v>484</v>
      </c>
      <c r="B139" s="302"/>
      <c r="C139" s="148">
        <f>SUM(C140:C147)</f>
        <v>0</v>
      </c>
      <c r="D139" s="148">
        <f t="shared" ref="D139" si="59">SUM(D140:D147)</f>
        <v>0</v>
      </c>
      <c r="E139" s="148">
        <f t="shared" ref="E139" si="60">SUM(E140:E147)</f>
        <v>0</v>
      </c>
      <c r="F139" s="148">
        <f t="shared" ref="F139" si="61">SUM(F140:F147)</f>
        <v>0</v>
      </c>
      <c r="G139" s="148">
        <f t="shared" ref="G139" si="62">SUM(G140:G147)</f>
        <v>0</v>
      </c>
      <c r="H139" s="148">
        <f t="shared" ref="H139" si="63">SUM(H140:H147)</f>
        <v>0</v>
      </c>
    </row>
    <row r="140" spans="1:8" x14ac:dyDescent="0.25">
      <c r="A140" s="146"/>
      <c r="B140" s="145" t="s">
        <v>278</v>
      </c>
      <c r="C140" s="148">
        <v>0</v>
      </c>
      <c r="D140" s="149">
        <v>0</v>
      </c>
      <c r="E140" s="149">
        <f t="shared" ref="E140:E147" si="64">+C140+D140</f>
        <v>0</v>
      </c>
      <c r="F140" s="148">
        <v>0</v>
      </c>
      <c r="G140" s="148">
        <v>0</v>
      </c>
      <c r="H140" s="149">
        <f t="shared" ref="H140:H147" si="65">+E140-F140</f>
        <v>0</v>
      </c>
    </row>
    <row r="141" spans="1:8" x14ac:dyDescent="0.25">
      <c r="A141" s="146"/>
      <c r="B141" s="145" t="s">
        <v>279</v>
      </c>
      <c r="C141" s="148">
        <v>0</v>
      </c>
      <c r="D141" s="149">
        <v>0</v>
      </c>
      <c r="E141" s="149">
        <f t="shared" si="64"/>
        <v>0</v>
      </c>
      <c r="F141" s="148">
        <v>0</v>
      </c>
      <c r="G141" s="148">
        <v>0</v>
      </c>
      <c r="H141" s="149">
        <f t="shared" si="65"/>
        <v>0</v>
      </c>
    </row>
    <row r="142" spans="1:8" x14ac:dyDescent="0.25">
      <c r="A142" s="146"/>
      <c r="B142" s="145" t="s">
        <v>280</v>
      </c>
      <c r="C142" s="148">
        <v>0</v>
      </c>
      <c r="D142" s="149">
        <v>0</v>
      </c>
      <c r="E142" s="149">
        <f t="shared" si="64"/>
        <v>0</v>
      </c>
      <c r="F142" s="148">
        <v>0</v>
      </c>
      <c r="G142" s="148">
        <v>0</v>
      </c>
      <c r="H142" s="149">
        <f t="shared" si="65"/>
        <v>0</v>
      </c>
    </row>
    <row r="143" spans="1:8" x14ac:dyDescent="0.25">
      <c r="A143" s="146"/>
      <c r="B143" s="145" t="s">
        <v>281</v>
      </c>
      <c r="C143" s="148">
        <v>0</v>
      </c>
      <c r="D143" s="149">
        <v>0</v>
      </c>
      <c r="E143" s="149">
        <f t="shared" si="64"/>
        <v>0</v>
      </c>
      <c r="F143" s="148">
        <v>0</v>
      </c>
      <c r="G143" s="148">
        <v>0</v>
      </c>
      <c r="H143" s="149">
        <f t="shared" si="65"/>
        <v>0</v>
      </c>
    </row>
    <row r="144" spans="1:8" x14ac:dyDescent="0.25">
      <c r="A144" s="146"/>
      <c r="B144" s="145" t="s">
        <v>282</v>
      </c>
      <c r="C144" s="148">
        <v>0</v>
      </c>
      <c r="D144" s="149">
        <v>0</v>
      </c>
      <c r="E144" s="149">
        <f t="shared" si="64"/>
        <v>0</v>
      </c>
      <c r="F144" s="148">
        <v>0</v>
      </c>
      <c r="G144" s="148">
        <v>0</v>
      </c>
      <c r="H144" s="149">
        <f t="shared" si="65"/>
        <v>0</v>
      </c>
    </row>
    <row r="145" spans="1:8" x14ac:dyDescent="0.25">
      <c r="A145" s="146"/>
      <c r="B145" s="145" t="s">
        <v>283</v>
      </c>
      <c r="C145" s="148">
        <v>0</v>
      </c>
      <c r="D145" s="149">
        <v>0</v>
      </c>
      <c r="E145" s="149">
        <f t="shared" si="64"/>
        <v>0</v>
      </c>
      <c r="F145" s="148">
        <v>0</v>
      </c>
      <c r="G145" s="148">
        <v>0</v>
      </c>
      <c r="H145" s="149">
        <f t="shared" si="65"/>
        <v>0</v>
      </c>
    </row>
    <row r="146" spans="1:8" x14ac:dyDescent="0.25">
      <c r="A146" s="146"/>
      <c r="B146" s="145" t="s">
        <v>284</v>
      </c>
      <c r="C146" s="148">
        <v>0</v>
      </c>
      <c r="D146" s="149">
        <v>0</v>
      </c>
      <c r="E146" s="149">
        <f t="shared" si="64"/>
        <v>0</v>
      </c>
      <c r="F146" s="148">
        <v>0</v>
      </c>
      <c r="G146" s="148">
        <v>0</v>
      </c>
      <c r="H146" s="149">
        <f t="shared" si="65"/>
        <v>0</v>
      </c>
    </row>
    <row r="147" spans="1:8" x14ac:dyDescent="0.25">
      <c r="A147" s="146"/>
      <c r="B147" s="145" t="s">
        <v>285</v>
      </c>
      <c r="C147" s="148">
        <v>0</v>
      </c>
      <c r="D147" s="149">
        <v>0</v>
      </c>
      <c r="E147" s="149">
        <f t="shared" si="64"/>
        <v>0</v>
      </c>
      <c r="F147" s="148">
        <v>0</v>
      </c>
      <c r="G147" s="148">
        <v>0</v>
      </c>
      <c r="H147" s="149">
        <f t="shared" si="65"/>
        <v>0</v>
      </c>
    </row>
    <row r="148" spans="1:8" x14ac:dyDescent="0.25">
      <c r="A148" s="301" t="s">
        <v>286</v>
      </c>
      <c r="B148" s="302"/>
      <c r="C148" s="148">
        <f>SUM(C149:C151)</f>
        <v>0</v>
      </c>
      <c r="D148" s="148">
        <f t="shared" ref="D148" si="66">SUM(D149:D151)</f>
        <v>0</v>
      </c>
      <c r="E148" s="148">
        <f t="shared" ref="E148" si="67">SUM(E149:E151)</f>
        <v>0</v>
      </c>
      <c r="F148" s="148">
        <f t="shared" ref="F148" si="68">SUM(F149:F151)</f>
        <v>0</v>
      </c>
      <c r="G148" s="148">
        <f t="shared" ref="G148" si="69">SUM(G149:G151)</f>
        <v>0</v>
      </c>
      <c r="H148" s="148">
        <f t="shared" ref="H148" si="70">SUM(H149:H151)</f>
        <v>0</v>
      </c>
    </row>
    <row r="149" spans="1:8" x14ac:dyDescent="0.25">
      <c r="A149" s="146"/>
      <c r="B149" s="145" t="s">
        <v>287</v>
      </c>
      <c r="C149" s="148">
        <v>0</v>
      </c>
      <c r="D149" s="148">
        <v>0</v>
      </c>
      <c r="E149" s="149">
        <f t="shared" ref="E149:E151" si="71">+C149+D149</f>
        <v>0</v>
      </c>
      <c r="F149" s="148">
        <v>0</v>
      </c>
      <c r="G149" s="148">
        <v>0</v>
      </c>
      <c r="H149" s="149">
        <f t="shared" ref="H149:H151" si="72">+E149-F149</f>
        <v>0</v>
      </c>
    </row>
    <row r="150" spans="1:8" x14ac:dyDescent="0.25">
      <c r="A150" s="146"/>
      <c r="B150" s="145" t="s">
        <v>288</v>
      </c>
      <c r="C150" s="148">
        <v>0</v>
      </c>
      <c r="D150" s="148">
        <v>0</v>
      </c>
      <c r="E150" s="149">
        <f t="shared" si="71"/>
        <v>0</v>
      </c>
      <c r="F150" s="148">
        <v>0</v>
      </c>
      <c r="G150" s="148">
        <v>0</v>
      </c>
      <c r="H150" s="149">
        <f t="shared" si="72"/>
        <v>0</v>
      </c>
    </row>
    <row r="151" spans="1:8" x14ac:dyDescent="0.25">
      <c r="A151" s="146"/>
      <c r="B151" s="145" t="s">
        <v>289</v>
      </c>
      <c r="C151" s="148">
        <v>0</v>
      </c>
      <c r="D151" s="148">
        <v>0</v>
      </c>
      <c r="E151" s="149">
        <f t="shared" si="71"/>
        <v>0</v>
      </c>
      <c r="F151" s="148">
        <v>0</v>
      </c>
      <c r="G151" s="148">
        <v>0</v>
      </c>
      <c r="H151" s="149">
        <f t="shared" si="72"/>
        <v>0</v>
      </c>
    </row>
    <row r="152" spans="1:8" x14ac:dyDescent="0.25">
      <c r="A152" s="301" t="s">
        <v>290</v>
      </c>
      <c r="B152" s="302"/>
      <c r="C152" s="148">
        <f>SUM(C153:C159)</f>
        <v>0</v>
      </c>
      <c r="D152" s="148">
        <f t="shared" ref="D152" si="73">SUM(D153:D159)</f>
        <v>0</v>
      </c>
      <c r="E152" s="148">
        <f t="shared" ref="E152" si="74">SUM(E153:E159)</f>
        <v>0</v>
      </c>
      <c r="F152" s="148">
        <f t="shared" ref="F152" si="75">SUM(F153:F159)</f>
        <v>0</v>
      </c>
      <c r="G152" s="148">
        <f t="shared" ref="G152" si="76">SUM(G153:G159)</f>
        <v>0</v>
      </c>
      <c r="H152" s="148">
        <f t="shared" ref="H152" si="77">SUM(H153:H159)</f>
        <v>0</v>
      </c>
    </row>
    <row r="153" spans="1:8" x14ac:dyDescent="0.25">
      <c r="A153" s="146"/>
      <c r="B153" s="145" t="s">
        <v>291</v>
      </c>
      <c r="C153" s="148">
        <v>0</v>
      </c>
      <c r="D153" s="148">
        <v>0</v>
      </c>
      <c r="E153" s="149">
        <f t="shared" ref="E153:E159" si="78">+C153+D153</f>
        <v>0</v>
      </c>
      <c r="F153" s="148">
        <v>0</v>
      </c>
      <c r="G153" s="148">
        <v>0</v>
      </c>
      <c r="H153" s="149">
        <f t="shared" ref="H153:H159" si="79">+E153-F153</f>
        <v>0</v>
      </c>
    </row>
    <row r="154" spans="1:8" x14ac:dyDescent="0.25">
      <c r="A154" s="146"/>
      <c r="B154" s="145" t="s">
        <v>292</v>
      </c>
      <c r="C154" s="148">
        <v>0</v>
      </c>
      <c r="D154" s="148">
        <v>0</v>
      </c>
      <c r="E154" s="149">
        <f t="shared" si="78"/>
        <v>0</v>
      </c>
      <c r="F154" s="148">
        <v>0</v>
      </c>
      <c r="G154" s="148">
        <v>0</v>
      </c>
      <c r="H154" s="149">
        <f t="shared" si="79"/>
        <v>0</v>
      </c>
    </row>
    <row r="155" spans="1:8" x14ac:dyDescent="0.25">
      <c r="A155" s="146"/>
      <c r="B155" s="145" t="s">
        <v>293</v>
      </c>
      <c r="C155" s="148">
        <v>0</v>
      </c>
      <c r="D155" s="148">
        <v>0</v>
      </c>
      <c r="E155" s="149">
        <f t="shared" si="78"/>
        <v>0</v>
      </c>
      <c r="F155" s="148">
        <v>0</v>
      </c>
      <c r="G155" s="148">
        <v>0</v>
      </c>
      <c r="H155" s="149">
        <f t="shared" si="79"/>
        <v>0</v>
      </c>
    </row>
    <row r="156" spans="1:8" x14ac:dyDescent="0.25">
      <c r="A156" s="146"/>
      <c r="B156" s="145" t="s">
        <v>294</v>
      </c>
      <c r="C156" s="148">
        <v>0</v>
      </c>
      <c r="D156" s="148">
        <v>0</v>
      </c>
      <c r="E156" s="149">
        <f t="shared" si="78"/>
        <v>0</v>
      </c>
      <c r="F156" s="148">
        <v>0</v>
      </c>
      <c r="G156" s="148">
        <v>0</v>
      </c>
      <c r="H156" s="149">
        <f t="shared" si="79"/>
        <v>0</v>
      </c>
    </row>
    <row r="157" spans="1:8" x14ac:dyDescent="0.25">
      <c r="A157" s="146"/>
      <c r="B157" s="145" t="s">
        <v>295</v>
      </c>
      <c r="C157" s="148">
        <v>0</v>
      </c>
      <c r="D157" s="148">
        <v>0</v>
      </c>
      <c r="E157" s="149">
        <f t="shared" si="78"/>
        <v>0</v>
      </c>
      <c r="F157" s="148">
        <v>0</v>
      </c>
      <c r="G157" s="148">
        <v>0</v>
      </c>
      <c r="H157" s="149">
        <f t="shared" si="79"/>
        <v>0</v>
      </c>
    </row>
    <row r="158" spans="1:8" x14ac:dyDescent="0.25">
      <c r="A158" s="146"/>
      <c r="B158" s="145" t="s">
        <v>296</v>
      </c>
      <c r="C158" s="148">
        <v>0</v>
      </c>
      <c r="D158" s="148">
        <v>0</v>
      </c>
      <c r="E158" s="149">
        <f t="shared" si="78"/>
        <v>0</v>
      </c>
      <c r="F158" s="148">
        <v>0</v>
      </c>
      <c r="G158" s="148">
        <v>0</v>
      </c>
      <c r="H158" s="149">
        <f t="shared" si="79"/>
        <v>0</v>
      </c>
    </row>
    <row r="159" spans="1:8" x14ac:dyDescent="0.25">
      <c r="A159" s="146"/>
      <c r="B159" s="145" t="s">
        <v>297</v>
      </c>
      <c r="C159" s="148">
        <v>0</v>
      </c>
      <c r="D159" s="148">
        <v>0</v>
      </c>
      <c r="E159" s="149">
        <f t="shared" si="78"/>
        <v>0</v>
      </c>
      <c r="F159" s="148">
        <v>0</v>
      </c>
      <c r="G159" s="148">
        <v>0</v>
      </c>
      <c r="H159" s="149">
        <f t="shared" si="79"/>
        <v>0</v>
      </c>
    </row>
    <row r="160" spans="1:8" x14ac:dyDescent="0.25">
      <c r="A160" s="146"/>
      <c r="B160" s="145"/>
      <c r="C160" s="153"/>
      <c r="D160" s="154"/>
      <c r="E160" s="154"/>
      <c r="F160" s="154"/>
      <c r="G160" s="154"/>
      <c r="H160" s="154"/>
    </row>
    <row r="161" spans="1:8" x14ac:dyDescent="0.25">
      <c r="A161" s="323" t="s">
        <v>299</v>
      </c>
      <c r="B161" s="324"/>
      <c r="C161" s="147">
        <f>+C8+C86</f>
        <v>10966400</v>
      </c>
      <c r="D161" s="147">
        <f t="shared" ref="D161:H161" si="80">+D8+D86</f>
        <v>55490</v>
      </c>
      <c r="E161" s="147">
        <f t="shared" si="80"/>
        <v>11021890</v>
      </c>
      <c r="F161" s="147">
        <f t="shared" si="80"/>
        <v>5021607</v>
      </c>
      <c r="G161" s="147">
        <f t="shared" si="80"/>
        <v>4514777</v>
      </c>
      <c r="H161" s="147">
        <f t="shared" si="80"/>
        <v>6000283</v>
      </c>
    </row>
    <row r="162" spans="1:8" ht="15.75" thickBot="1" x14ac:dyDescent="0.3">
      <c r="A162" s="155"/>
      <c r="B162" s="156"/>
      <c r="C162" s="157"/>
      <c r="D162" s="158"/>
      <c r="E162" s="158"/>
      <c r="F162" s="158"/>
      <c r="G162" s="158"/>
      <c r="H162" s="158"/>
    </row>
    <row r="165" spans="1:8" x14ac:dyDescent="0.25">
      <c r="B165" s="99"/>
      <c r="C165" s="99"/>
      <c r="E165" s="99"/>
      <c r="F165" s="99"/>
      <c r="G165" s="99"/>
      <c r="H165" s="99"/>
    </row>
    <row r="166" spans="1:8" x14ac:dyDescent="0.25">
      <c r="B166" s="192" t="s">
        <v>503</v>
      </c>
      <c r="C166" s="192"/>
      <c r="D166" s="142"/>
      <c r="E166" s="192" t="s">
        <v>485</v>
      </c>
      <c r="F166" s="192"/>
      <c r="G166" s="192"/>
      <c r="H166" s="192"/>
    </row>
    <row r="167" spans="1:8" x14ac:dyDescent="0.25">
      <c r="B167" s="192" t="s">
        <v>409</v>
      </c>
      <c r="C167" s="192"/>
      <c r="D167" s="142"/>
      <c r="E167" s="192" t="s">
        <v>411</v>
      </c>
      <c r="F167" s="192"/>
      <c r="G167" s="192"/>
      <c r="H167" s="192"/>
    </row>
  </sheetData>
  <mergeCells count="35">
    <mergeCell ref="E166:H166"/>
    <mergeCell ref="E167:H167"/>
    <mergeCell ref="B166:C166"/>
    <mergeCell ref="B167:C167"/>
    <mergeCell ref="A135:B135"/>
    <mergeCell ref="A139:B139"/>
    <mergeCell ref="A148:B148"/>
    <mergeCell ref="A152:B152"/>
    <mergeCell ref="A161:B161"/>
    <mergeCell ref="A87:B87"/>
    <mergeCell ref="A95:B95"/>
    <mergeCell ref="A105:B105"/>
    <mergeCell ref="A115:B115"/>
    <mergeCell ref="A125:B125"/>
    <mergeCell ref="A86:B86"/>
    <mergeCell ref="A57:B57"/>
    <mergeCell ref="A61:B61"/>
    <mergeCell ref="A70:B70"/>
    <mergeCell ref="A74:B74"/>
    <mergeCell ref="A82:B82"/>
    <mergeCell ref="A85:B85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ageMargins left="1.63" right="1.63" top="0.33" bottom="0.4" header="0.31496062992125984" footer="0.31496062992125984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0"/>
  <sheetViews>
    <sheetView zoomScale="112" zoomScaleNormal="112" workbookViewId="0">
      <selection activeCell="E11" sqref="E11"/>
    </sheetView>
  </sheetViews>
  <sheetFormatPr baseColWidth="10" defaultRowHeight="15" x14ac:dyDescent="0.25"/>
  <cols>
    <col min="1" max="1" width="34.140625" customWidth="1"/>
  </cols>
  <sheetData>
    <row r="1" spans="1:7" x14ac:dyDescent="0.25">
      <c r="A1" s="327" t="s">
        <v>349</v>
      </c>
      <c r="B1" s="328"/>
      <c r="C1" s="328"/>
      <c r="D1" s="328"/>
      <c r="E1" s="328"/>
      <c r="F1" s="328"/>
      <c r="G1" s="329"/>
    </row>
    <row r="2" spans="1:7" x14ac:dyDescent="0.25">
      <c r="A2" s="278" t="s">
        <v>227</v>
      </c>
      <c r="B2" s="279"/>
      <c r="C2" s="279"/>
      <c r="D2" s="279"/>
      <c r="E2" s="279"/>
      <c r="F2" s="279"/>
      <c r="G2" s="280"/>
    </row>
    <row r="3" spans="1:7" x14ac:dyDescent="0.25">
      <c r="A3" s="278" t="s">
        <v>300</v>
      </c>
      <c r="B3" s="279"/>
      <c r="C3" s="279"/>
      <c r="D3" s="279"/>
      <c r="E3" s="279"/>
      <c r="F3" s="279"/>
      <c r="G3" s="280"/>
    </row>
    <row r="4" spans="1:7" x14ac:dyDescent="0.25">
      <c r="A4" s="278" t="str">
        <f>+EAID!A3</f>
        <v>Del 1 de enero al 30 de junio de 2018</v>
      </c>
      <c r="B4" s="279"/>
      <c r="C4" s="279"/>
      <c r="D4" s="279"/>
      <c r="E4" s="279"/>
      <c r="F4" s="279"/>
      <c r="G4" s="280"/>
    </row>
    <row r="5" spans="1:7" x14ac:dyDescent="0.25">
      <c r="A5" s="281" t="s">
        <v>1</v>
      </c>
      <c r="B5" s="282"/>
      <c r="C5" s="282"/>
      <c r="D5" s="282"/>
      <c r="E5" s="282"/>
      <c r="F5" s="282"/>
      <c r="G5" s="283"/>
    </row>
    <row r="6" spans="1:7" x14ac:dyDescent="0.25">
      <c r="A6" s="260" t="s">
        <v>2</v>
      </c>
      <c r="B6" s="240" t="s">
        <v>228</v>
      </c>
      <c r="C6" s="241"/>
      <c r="D6" s="241"/>
      <c r="E6" s="241"/>
      <c r="F6" s="242"/>
      <c r="G6" s="260" t="s">
        <v>301</v>
      </c>
    </row>
    <row r="7" spans="1:7" x14ac:dyDescent="0.25">
      <c r="A7" s="277"/>
      <c r="B7" s="260" t="s">
        <v>150</v>
      </c>
      <c r="C7" s="27" t="s">
        <v>175</v>
      </c>
      <c r="D7" s="260" t="s">
        <v>177</v>
      </c>
      <c r="E7" s="260" t="s">
        <v>151</v>
      </c>
      <c r="F7" s="260" t="s">
        <v>153</v>
      </c>
      <c r="G7" s="277"/>
    </row>
    <row r="8" spans="1:7" x14ac:dyDescent="0.25">
      <c r="A8" s="261"/>
      <c r="B8" s="261"/>
      <c r="C8" s="31" t="s">
        <v>176</v>
      </c>
      <c r="D8" s="261"/>
      <c r="E8" s="261"/>
      <c r="F8" s="261"/>
      <c r="G8" s="261"/>
    </row>
    <row r="9" spans="1:7" x14ac:dyDescent="0.25">
      <c r="A9" s="162" t="s">
        <v>302</v>
      </c>
      <c r="B9" s="136">
        <f t="shared" ref="B9:G9" si="0">SUM(B10:B11)</f>
        <v>10966400</v>
      </c>
      <c r="C9" s="136">
        <f t="shared" si="0"/>
        <v>55490</v>
      </c>
      <c r="D9" s="136">
        <f t="shared" si="0"/>
        <v>11021890</v>
      </c>
      <c r="E9" s="136">
        <f t="shared" si="0"/>
        <v>5021607</v>
      </c>
      <c r="F9" s="136">
        <f t="shared" si="0"/>
        <v>4514777</v>
      </c>
      <c r="G9" s="136">
        <f t="shared" si="0"/>
        <v>6000283</v>
      </c>
    </row>
    <row r="10" spans="1:7" x14ac:dyDescent="0.25">
      <c r="A10" s="57" t="s">
        <v>303</v>
      </c>
      <c r="B10" s="136"/>
      <c r="C10" s="136"/>
      <c r="D10" s="136"/>
      <c r="E10" s="136"/>
      <c r="F10" s="136"/>
      <c r="G10" s="136"/>
    </row>
    <row r="11" spans="1:7" x14ac:dyDescent="0.25">
      <c r="A11" s="55" t="s">
        <v>486</v>
      </c>
      <c r="B11" s="136">
        <f>+'6A'!C8</f>
        <v>10966400</v>
      </c>
      <c r="C11" s="136">
        <f>+'6A'!D8</f>
        <v>55490</v>
      </c>
      <c r="D11" s="136">
        <f>+'6A'!E8</f>
        <v>11021890</v>
      </c>
      <c r="E11" s="136">
        <f>+'6A'!F8</f>
        <v>5021607</v>
      </c>
      <c r="F11" s="136">
        <f>+'6A'!G8</f>
        <v>4514777</v>
      </c>
      <c r="G11" s="136">
        <f>+'6A'!H8</f>
        <v>6000283</v>
      </c>
    </row>
    <row r="12" spans="1:7" x14ac:dyDescent="0.25">
      <c r="A12" s="56"/>
      <c r="B12" s="136"/>
      <c r="C12" s="136"/>
      <c r="D12" s="136"/>
      <c r="E12" s="136"/>
      <c r="F12" s="136"/>
      <c r="G12" s="136"/>
    </row>
    <row r="13" spans="1:7" x14ac:dyDescent="0.25">
      <c r="A13" s="68" t="s">
        <v>304</v>
      </c>
      <c r="B13" s="136">
        <f t="shared" ref="B13:G13" si="1">SUM(B15:B15)</f>
        <v>0</v>
      </c>
      <c r="C13" s="136">
        <f t="shared" si="1"/>
        <v>0</v>
      </c>
      <c r="D13" s="136">
        <f t="shared" si="1"/>
        <v>0</v>
      </c>
      <c r="E13" s="136">
        <f t="shared" si="1"/>
        <v>0</v>
      </c>
      <c r="F13" s="136">
        <f t="shared" si="1"/>
        <v>0</v>
      </c>
      <c r="G13" s="136">
        <f t="shared" si="1"/>
        <v>0</v>
      </c>
    </row>
    <row r="14" spans="1:7" x14ac:dyDescent="0.25">
      <c r="A14" s="74" t="s">
        <v>305</v>
      </c>
      <c r="B14" s="136"/>
      <c r="C14" s="136"/>
      <c r="D14" s="136"/>
      <c r="E14" s="136"/>
      <c r="F14" s="136"/>
      <c r="G14" s="136"/>
    </row>
    <row r="15" spans="1:7" x14ac:dyDescent="0.25">
      <c r="A15" s="55" t="s">
        <v>486</v>
      </c>
      <c r="B15" s="136">
        <f>+'6A'!C86</f>
        <v>0</v>
      </c>
      <c r="C15" s="136">
        <f>+'6A'!D86</f>
        <v>0</v>
      </c>
      <c r="D15" s="136">
        <f>+'6A'!E86</f>
        <v>0</v>
      </c>
      <c r="E15" s="136">
        <f>+'6A'!F86</f>
        <v>0</v>
      </c>
      <c r="F15" s="136">
        <f>+'6A'!G86</f>
        <v>0</v>
      </c>
      <c r="G15" s="136">
        <f t="shared" ref="G15" si="2">+D15-E15</f>
        <v>0</v>
      </c>
    </row>
    <row r="16" spans="1:7" x14ac:dyDescent="0.25">
      <c r="A16" s="75"/>
      <c r="B16" s="136"/>
      <c r="C16" s="136"/>
      <c r="D16" s="136"/>
      <c r="E16" s="136"/>
      <c r="F16" s="136"/>
      <c r="G16" s="136"/>
    </row>
    <row r="17" spans="1:16" x14ac:dyDescent="0.25">
      <c r="A17" s="57" t="s">
        <v>299</v>
      </c>
      <c r="B17" s="136">
        <f t="shared" ref="B17:G17" si="3">+B9+B13</f>
        <v>10966400</v>
      </c>
      <c r="C17" s="136">
        <f t="shared" si="3"/>
        <v>55490</v>
      </c>
      <c r="D17" s="136">
        <f t="shared" si="3"/>
        <v>11021890</v>
      </c>
      <c r="E17" s="136">
        <f t="shared" si="3"/>
        <v>5021607</v>
      </c>
      <c r="F17" s="136">
        <f t="shared" si="3"/>
        <v>4514777</v>
      </c>
      <c r="G17" s="136">
        <f t="shared" si="3"/>
        <v>6000283</v>
      </c>
      <c r="I17" s="166">
        <f>+'6A'!C161</f>
        <v>10966400</v>
      </c>
      <c r="J17" s="166">
        <f>+'6A'!D161</f>
        <v>55490</v>
      </c>
      <c r="K17" s="166">
        <f>+'6A'!E161</f>
        <v>11021890</v>
      </c>
      <c r="L17" s="166">
        <f>+'6A'!F161</f>
        <v>5021607</v>
      </c>
      <c r="M17" s="166">
        <f>+'6A'!G161</f>
        <v>4514777</v>
      </c>
      <c r="N17" s="166">
        <f>+'6A'!H161</f>
        <v>6000283</v>
      </c>
      <c r="O17" s="142"/>
      <c r="P17" s="142"/>
    </row>
    <row r="18" spans="1:16" x14ac:dyDescent="0.25">
      <c r="A18" s="163"/>
      <c r="B18" s="164"/>
      <c r="C18" s="164"/>
      <c r="D18" s="164"/>
      <c r="E18" s="164"/>
      <c r="F18" s="164"/>
      <c r="G18" s="164"/>
      <c r="I18" s="166">
        <f>+B17-I17</f>
        <v>0</v>
      </c>
      <c r="J18" s="166">
        <f t="shared" ref="J18:N18" si="4">+C17-J17</f>
        <v>0</v>
      </c>
      <c r="K18" s="166">
        <f t="shared" si="4"/>
        <v>0</v>
      </c>
      <c r="L18" s="166">
        <f t="shared" si="4"/>
        <v>0</v>
      </c>
      <c r="M18" s="166">
        <f t="shared" si="4"/>
        <v>0</v>
      </c>
      <c r="N18" s="166">
        <f t="shared" si="4"/>
        <v>0</v>
      </c>
      <c r="O18" s="142"/>
      <c r="P18" s="142"/>
    </row>
    <row r="19" spans="1:16" x14ac:dyDescent="0.25">
      <c r="A19" s="167"/>
      <c r="B19" s="168"/>
      <c r="C19" s="168"/>
      <c r="D19" s="168"/>
      <c r="E19" s="168"/>
      <c r="F19" s="168"/>
      <c r="G19" s="168"/>
      <c r="I19" s="166"/>
      <c r="J19" s="166"/>
      <c r="K19" s="166"/>
      <c r="L19" s="166"/>
      <c r="M19" s="166"/>
      <c r="N19" s="166"/>
      <c r="O19" s="142"/>
      <c r="P19" s="142"/>
    </row>
    <row r="20" spans="1:16" x14ac:dyDescent="0.25">
      <c r="A20" s="167"/>
      <c r="B20" s="168"/>
      <c r="C20" s="168"/>
      <c r="D20" s="168"/>
      <c r="E20" s="168"/>
      <c r="F20" s="168"/>
      <c r="G20" s="168"/>
      <c r="I20" s="166"/>
      <c r="J20" s="166"/>
      <c r="K20" s="166"/>
      <c r="L20" s="166"/>
      <c r="M20" s="166"/>
      <c r="N20" s="166"/>
      <c r="O20" s="142"/>
      <c r="P20" s="142"/>
    </row>
    <row r="21" spans="1:16" x14ac:dyDescent="0.25">
      <c r="A21" s="167"/>
      <c r="B21" s="168"/>
      <c r="C21" s="168"/>
      <c r="D21" s="168"/>
      <c r="E21" s="168"/>
      <c r="F21" s="168"/>
      <c r="G21" s="168"/>
      <c r="I21" s="166"/>
      <c r="J21" s="166"/>
      <c r="K21" s="166"/>
      <c r="L21" s="166"/>
      <c r="M21" s="166"/>
      <c r="N21" s="166"/>
      <c r="O21" s="142"/>
      <c r="P21" s="142"/>
    </row>
    <row r="22" spans="1:16" x14ac:dyDescent="0.25">
      <c r="A22" s="167"/>
      <c r="B22" s="168"/>
      <c r="C22" s="168"/>
      <c r="D22" s="168"/>
      <c r="E22" s="168"/>
      <c r="F22" s="168"/>
      <c r="G22" s="168"/>
      <c r="I22" s="166"/>
      <c r="J22" s="166"/>
      <c r="K22" s="166"/>
      <c r="L22" s="166"/>
      <c r="M22" s="166"/>
      <c r="N22" s="166"/>
      <c r="O22" s="142"/>
      <c r="P22" s="142"/>
    </row>
    <row r="23" spans="1:16" x14ac:dyDescent="0.25">
      <c r="A23" s="167"/>
      <c r="B23" s="168"/>
      <c r="C23" s="168"/>
      <c r="D23" s="168"/>
      <c r="E23" s="168"/>
      <c r="F23" s="168"/>
      <c r="G23" s="168"/>
      <c r="I23" s="166"/>
      <c r="J23" s="166"/>
      <c r="K23" s="166"/>
      <c r="L23" s="166"/>
      <c r="M23" s="166"/>
      <c r="N23" s="166"/>
      <c r="O23" s="142"/>
      <c r="P23" s="142"/>
    </row>
    <row r="24" spans="1:16" x14ac:dyDescent="0.25">
      <c r="A24" s="24"/>
      <c r="I24" s="142"/>
      <c r="J24" s="142"/>
      <c r="K24" s="142"/>
      <c r="L24" s="142"/>
      <c r="M24" s="142"/>
      <c r="N24" s="142"/>
      <c r="O24" s="142"/>
      <c r="P24" s="142"/>
    </row>
    <row r="27" spans="1:16" x14ac:dyDescent="0.25">
      <c r="D27" s="100"/>
      <c r="E27" s="100"/>
      <c r="F27" s="100"/>
      <c r="G27" s="100"/>
    </row>
    <row r="28" spans="1:16" x14ac:dyDescent="0.25">
      <c r="A28" s="99"/>
      <c r="B28" s="99"/>
      <c r="D28" s="99"/>
      <c r="E28" s="99"/>
      <c r="F28" s="99"/>
      <c r="G28" s="99"/>
    </row>
    <row r="29" spans="1:16" x14ac:dyDescent="0.25">
      <c r="A29" s="191" t="s">
        <v>503</v>
      </c>
      <c r="B29" s="191"/>
      <c r="D29" s="191" t="s">
        <v>410</v>
      </c>
      <c r="E29" s="191"/>
      <c r="F29" s="191"/>
      <c r="G29" s="191"/>
    </row>
    <row r="30" spans="1:16" x14ac:dyDescent="0.25">
      <c r="A30" s="191" t="s">
        <v>409</v>
      </c>
      <c r="B30" s="191"/>
      <c r="D30" s="191" t="s">
        <v>411</v>
      </c>
      <c r="E30" s="191"/>
      <c r="F30" s="191"/>
      <c r="G30" s="191"/>
    </row>
  </sheetData>
  <mergeCells count="16">
    <mergeCell ref="D29:G29"/>
    <mergeCell ref="D30:G30"/>
    <mergeCell ref="A29:B29"/>
    <mergeCell ref="A30:B30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83" right="0.79" top="0.5" bottom="0.74803149606299213" header="0.31496062992125984" footer="0.31496062992125984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9"/>
  <sheetViews>
    <sheetView workbookViewId="0">
      <selection activeCell="E11" sqref="E11"/>
    </sheetView>
  </sheetViews>
  <sheetFormatPr baseColWidth="10" defaultRowHeight="15" x14ac:dyDescent="0.25"/>
  <cols>
    <col min="1" max="1" width="3.85546875" customWidth="1"/>
    <col min="2" max="2" width="39.42578125" customWidth="1"/>
  </cols>
  <sheetData>
    <row r="1" spans="1:10" x14ac:dyDescent="0.25">
      <c r="A1" s="327" t="s">
        <v>349</v>
      </c>
      <c r="B1" s="328"/>
      <c r="C1" s="328"/>
      <c r="D1" s="328"/>
      <c r="E1" s="328"/>
      <c r="F1" s="328"/>
      <c r="G1" s="328"/>
      <c r="H1" s="329"/>
    </row>
    <row r="2" spans="1:10" x14ac:dyDescent="0.25">
      <c r="A2" s="278" t="s">
        <v>227</v>
      </c>
      <c r="B2" s="279"/>
      <c r="C2" s="279"/>
      <c r="D2" s="279"/>
      <c r="E2" s="279"/>
      <c r="F2" s="279"/>
      <c r="G2" s="279"/>
      <c r="H2" s="280"/>
    </row>
    <row r="3" spans="1:10" x14ac:dyDescent="0.25">
      <c r="A3" s="278" t="s">
        <v>306</v>
      </c>
      <c r="B3" s="279"/>
      <c r="C3" s="279"/>
      <c r="D3" s="279"/>
      <c r="E3" s="279"/>
      <c r="F3" s="279"/>
      <c r="G3" s="279"/>
      <c r="H3" s="280"/>
    </row>
    <row r="4" spans="1:10" x14ac:dyDescent="0.25">
      <c r="A4" s="278" t="str">
        <f>+EAID!A3</f>
        <v>Del 1 de enero al 30 de junio de 2018</v>
      </c>
      <c r="B4" s="279"/>
      <c r="C4" s="279"/>
      <c r="D4" s="279"/>
      <c r="E4" s="279"/>
      <c r="F4" s="279"/>
      <c r="G4" s="279"/>
      <c r="H4" s="280"/>
    </row>
    <row r="5" spans="1:10" x14ac:dyDescent="0.25">
      <c r="A5" s="281" t="s">
        <v>1</v>
      </c>
      <c r="B5" s="282"/>
      <c r="C5" s="282"/>
      <c r="D5" s="282"/>
      <c r="E5" s="282"/>
      <c r="F5" s="282"/>
      <c r="G5" s="282"/>
      <c r="H5" s="283"/>
    </row>
    <row r="6" spans="1:10" x14ac:dyDescent="0.25">
      <c r="A6" s="327" t="s">
        <v>2</v>
      </c>
      <c r="B6" s="329"/>
      <c r="C6" s="240" t="s">
        <v>228</v>
      </c>
      <c r="D6" s="241"/>
      <c r="E6" s="241"/>
      <c r="F6" s="241"/>
      <c r="G6" s="242"/>
      <c r="H6" s="260" t="s">
        <v>301</v>
      </c>
    </row>
    <row r="7" spans="1:10" x14ac:dyDescent="0.25">
      <c r="A7" s="278"/>
      <c r="B7" s="280"/>
      <c r="C7" s="260" t="s">
        <v>150</v>
      </c>
      <c r="D7" s="58" t="s">
        <v>175</v>
      </c>
      <c r="E7" s="260" t="s">
        <v>177</v>
      </c>
      <c r="F7" s="260" t="s">
        <v>151</v>
      </c>
      <c r="G7" s="260" t="s">
        <v>153</v>
      </c>
      <c r="H7" s="277"/>
    </row>
    <row r="8" spans="1:10" x14ac:dyDescent="0.25">
      <c r="A8" s="330"/>
      <c r="B8" s="331"/>
      <c r="C8" s="261"/>
      <c r="D8" s="44" t="s">
        <v>176</v>
      </c>
      <c r="E8" s="261"/>
      <c r="F8" s="261"/>
      <c r="G8" s="261"/>
      <c r="H8" s="261"/>
    </row>
    <row r="9" spans="1:10" x14ac:dyDescent="0.25">
      <c r="A9" s="332"/>
      <c r="B9" s="333"/>
      <c r="C9" s="48"/>
      <c r="D9" s="48"/>
      <c r="E9" s="48"/>
      <c r="F9" s="48"/>
      <c r="G9" s="48"/>
      <c r="H9" s="48"/>
    </row>
    <row r="10" spans="1:10" x14ac:dyDescent="0.25">
      <c r="A10" s="289" t="s">
        <v>307</v>
      </c>
      <c r="B10" s="209"/>
      <c r="C10" s="130">
        <f>+C11+C21+C31+C43</f>
        <v>10966400</v>
      </c>
      <c r="D10" s="130">
        <f t="shared" ref="D10:H10" si="0">+D11+D21+D31+D43</f>
        <v>55490</v>
      </c>
      <c r="E10" s="130">
        <f t="shared" si="0"/>
        <v>11021890</v>
      </c>
      <c r="F10" s="130">
        <f t="shared" si="0"/>
        <v>5021607</v>
      </c>
      <c r="G10" s="130">
        <f t="shared" si="0"/>
        <v>4514777</v>
      </c>
      <c r="H10" s="130">
        <f t="shared" si="0"/>
        <v>6000283</v>
      </c>
      <c r="J10" s="103"/>
    </row>
    <row r="11" spans="1:10" x14ac:dyDescent="0.25">
      <c r="A11" s="289" t="s">
        <v>487</v>
      </c>
      <c r="B11" s="209"/>
      <c r="C11" s="130">
        <f>SUM(C12:C19)</f>
        <v>0</v>
      </c>
      <c r="D11" s="130">
        <f t="shared" ref="D11:H11" si="1">SUM(D12:D19)</f>
        <v>0</v>
      </c>
      <c r="E11" s="130">
        <f t="shared" si="1"/>
        <v>0</v>
      </c>
      <c r="F11" s="130">
        <f t="shared" si="1"/>
        <v>0</v>
      </c>
      <c r="G11" s="130">
        <f t="shared" si="1"/>
        <v>0</v>
      </c>
      <c r="H11" s="130">
        <f t="shared" si="1"/>
        <v>0</v>
      </c>
    </row>
    <row r="12" spans="1:10" x14ac:dyDescent="0.25">
      <c r="A12" s="49"/>
      <c r="B12" s="51" t="s">
        <v>308</v>
      </c>
      <c r="C12" s="130">
        <v>0</v>
      </c>
      <c r="D12" s="130">
        <v>0</v>
      </c>
      <c r="E12" s="136">
        <f t="shared" ref="E12:E19" si="2">+C12+D12</f>
        <v>0</v>
      </c>
      <c r="F12" s="130">
        <v>0</v>
      </c>
      <c r="G12" s="130">
        <v>0</v>
      </c>
      <c r="H12" s="136">
        <f>+E12-F12</f>
        <v>0</v>
      </c>
    </row>
    <row r="13" spans="1:10" x14ac:dyDescent="0.25">
      <c r="A13" s="49"/>
      <c r="B13" s="51" t="s">
        <v>309</v>
      </c>
      <c r="C13" s="130">
        <v>0</v>
      </c>
      <c r="D13" s="130">
        <v>0</v>
      </c>
      <c r="E13" s="136">
        <f t="shared" si="2"/>
        <v>0</v>
      </c>
      <c r="F13" s="130">
        <v>0</v>
      </c>
      <c r="G13" s="130">
        <v>0</v>
      </c>
      <c r="H13" s="136">
        <f t="shared" ref="H13:H19" si="3">+E13-F13</f>
        <v>0</v>
      </c>
    </row>
    <row r="14" spans="1:10" x14ac:dyDescent="0.25">
      <c r="A14" s="49"/>
      <c r="B14" s="51" t="s">
        <v>310</v>
      </c>
      <c r="C14" s="130">
        <v>0</v>
      </c>
      <c r="D14" s="130">
        <v>0</v>
      </c>
      <c r="E14" s="136">
        <f t="shared" si="2"/>
        <v>0</v>
      </c>
      <c r="F14" s="130">
        <v>0</v>
      </c>
      <c r="G14" s="130">
        <v>0</v>
      </c>
      <c r="H14" s="136">
        <f t="shared" si="3"/>
        <v>0</v>
      </c>
    </row>
    <row r="15" spans="1:10" x14ac:dyDescent="0.25">
      <c r="A15" s="49"/>
      <c r="B15" s="51" t="s">
        <v>311</v>
      </c>
      <c r="C15" s="130">
        <v>0</v>
      </c>
      <c r="D15" s="130">
        <v>0</v>
      </c>
      <c r="E15" s="136">
        <f t="shared" si="2"/>
        <v>0</v>
      </c>
      <c r="F15" s="130">
        <v>0</v>
      </c>
      <c r="G15" s="130">
        <v>0</v>
      </c>
      <c r="H15" s="136">
        <f t="shared" si="3"/>
        <v>0</v>
      </c>
    </row>
    <row r="16" spans="1:10" x14ac:dyDescent="0.25">
      <c r="A16" s="49"/>
      <c r="B16" s="51" t="s">
        <v>312</v>
      </c>
      <c r="C16" s="130">
        <v>0</v>
      </c>
      <c r="D16" s="130">
        <v>0</v>
      </c>
      <c r="E16" s="136">
        <f t="shared" si="2"/>
        <v>0</v>
      </c>
      <c r="F16" s="130">
        <v>0</v>
      </c>
      <c r="G16" s="130">
        <v>0</v>
      </c>
      <c r="H16" s="136">
        <f t="shared" si="3"/>
        <v>0</v>
      </c>
    </row>
    <row r="17" spans="1:8" x14ac:dyDescent="0.25">
      <c r="A17" s="49"/>
      <c r="B17" s="51" t="s">
        <v>313</v>
      </c>
      <c r="C17" s="130">
        <v>0</v>
      </c>
      <c r="D17" s="130">
        <v>0</v>
      </c>
      <c r="E17" s="136">
        <f t="shared" si="2"/>
        <v>0</v>
      </c>
      <c r="F17" s="130">
        <v>0</v>
      </c>
      <c r="G17" s="130">
        <v>0</v>
      </c>
      <c r="H17" s="136">
        <f t="shared" si="3"/>
        <v>0</v>
      </c>
    </row>
    <row r="18" spans="1:8" x14ac:dyDescent="0.25">
      <c r="A18" s="49"/>
      <c r="B18" s="51" t="s">
        <v>314</v>
      </c>
      <c r="C18" s="130">
        <v>0</v>
      </c>
      <c r="D18" s="130">
        <v>0</v>
      </c>
      <c r="E18" s="136">
        <f t="shared" si="2"/>
        <v>0</v>
      </c>
      <c r="F18" s="130">
        <v>0</v>
      </c>
      <c r="G18" s="130">
        <v>0</v>
      </c>
      <c r="H18" s="136">
        <f t="shared" si="3"/>
        <v>0</v>
      </c>
    </row>
    <row r="19" spans="1:8" x14ac:dyDescent="0.25">
      <c r="A19" s="49"/>
      <c r="B19" s="51" t="s">
        <v>315</v>
      </c>
      <c r="C19" s="130">
        <v>0</v>
      </c>
      <c r="D19" s="130">
        <v>0</v>
      </c>
      <c r="E19" s="136">
        <f t="shared" si="2"/>
        <v>0</v>
      </c>
      <c r="F19" s="130">
        <v>0</v>
      </c>
      <c r="G19" s="130">
        <v>0</v>
      </c>
      <c r="H19" s="136">
        <f t="shared" si="3"/>
        <v>0</v>
      </c>
    </row>
    <row r="20" spans="1:8" x14ac:dyDescent="0.25">
      <c r="A20" s="49"/>
      <c r="B20" s="54"/>
      <c r="C20" s="130"/>
      <c r="D20" s="130"/>
      <c r="E20" s="130"/>
      <c r="F20" s="130"/>
      <c r="G20" s="130"/>
      <c r="H20" s="130"/>
    </row>
    <row r="21" spans="1:8" x14ac:dyDescent="0.25">
      <c r="A21" s="289" t="s">
        <v>488</v>
      </c>
      <c r="B21" s="209"/>
      <c r="C21" s="130">
        <f>SUM(C22:C28)</f>
        <v>0</v>
      </c>
      <c r="D21" s="130">
        <f t="shared" ref="D21:H21" si="4">SUM(D22:D28)</f>
        <v>0</v>
      </c>
      <c r="E21" s="130">
        <f t="shared" si="4"/>
        <v>0</v>
      </c>
      <c r="F21" s="130">
        <f t="shared" si="4"/>
        <v>0</v>
      </c>
      <c r="G21" s="130">
        <f t="shared" si="4"/>
        <v>0</v>
      </c>
      <c r="H21" s="130">
        <f t="shared" si="4"/>
        <v>0</v>
      </c>
    </row>
    <row r="22" spans="1:8" x14ac:dyDescent="0.25">
      <c r="A22" s="49"/>
      <c r="B22" s="51" t="s">
        <v>316</v>
      </c>
      <c r="C22" s="130">
        <v>0</v>
      </c>
      <c r="D22" s="130">
        <v>0</v>
      </c>
      <c r="E22" s="136">
        <f t="shared" ref="E22:E28" si="5">+C22+D22</f>
        <v>0</v>
      </c>
      <c r="F22" s="130">
        <v>0</v>
      </c>
      <c r="G22" s="130">
        <v>0</v>
      </c>
      <c r="H22" s="136">
        <f t="shared" ref="H22:H28" si="6">+E22-F22</f>
        <v>0</v>
      </c>
    </row>
    <row r="23" spans="1:8" x14ac:dyDescent="0.25">
      <c r="A23" s="49"/>
      <c r="B23" s="51" t="s">
        <v>317</v>
      </c>
      <c r="C23" s="130">
        <v>0</v>
      </c>
      <c r="D23" s="130">
        <v>0</v>
      </c>
      <c r="E23" s="136">
        <f t="shared" si="5"/>
        <v>0</v>
      </c>
      <c r="F23" s="130">
        <v>0</v>
      </c>
      <c r="G23" s="130">
        <v>0</v>
      </c>
      <c r="H23" s="136">
        <f t="shared" si="6"/>
        <v>0</v>
      </c>
    </row>
    <row r="24" spans="1:8" x14ac:dyDescent="0.25">
      <c r="A24" s="49"/>
      <c r="B24" s="51" t="s">
        <v>318</v>
      </c>
      <c r="C24" s="130">
        <v>0</v>
      </c>
      <c r="D24" s="130">
        <v>0</v>
      </c>
      <c r="E24" s="136">
        <f t="shared" si="5"/>
        <v>0</v>
      </c>
      <c r="F24" s="130">
        <v>0</v>
      </c>
      <c r="G24" s="130">
        <v>0</v>
      </c>
      <c r="H24" s="136">
        <f t="shared" si="6"/>
        <v>0</v>
      </c>
    </row>
    <row r="25" spans="1:8" x14ac:dyDescent="0.25">
      <c r="A25" s="71"/>
      <c r="B25" s="72" t="s">
        <v>495</v>
      </c>
      <c r="C25" s="130">
        <v>0</v>
      </c>
      <c r="D25" s="130">
        <v>0</v>
      </c>
      <c r="E25" s="136">
        <f t="shared" si="5"/>
        <v>0</v>
      </c>
      <c r="F25" s="130">
        <v>0</v>
      </c>
      <c r="G25" s="130">
        <v>0</v>
      </c>
      <c r="H25" s="136">
        <f t="shared" si="6"/>
        <v>0</v>
      </c>
    </row>
    <row r="26" spans="1:8" x14ac:dyDescent="0.25">
      <c r="A26" s="49"/>
      <c r="B26" s="51" t="s">
        <v>319</v>
      </c>
      <c r="C26" s="130">
        <v>0</v>
      </c>
      <c r="D26" s="130">
        <v>0</v>
      </c>
      <c r="E26" s="136">
        <f t="shared" si="5"/>
        <v>0</v>
      </c>
      <c r="F26" s="130">
        <v>0</v>
      </c>
      <c r="G26" s="130">
        <v>0</v>
      </c>
      <c r="H26" s="136">
        <f t="shared" si="6"/>
        <v>0</v>
      </c>
    </row>
    <row r="27" spans="1:8" x14ac:dyDescent="0.25">
      <c r="A27" s="49"/>
      <c r="B27" s="51" t="s">
        <v>320</v>
      </c>
      <c r="C27" s="130">
        <v>0</v>
      </c>
      <c r="D27" s="130">
        <v>0</v>
      </c>
      <c r="E27" s="136">
        <f t="shared" si="5"/>
        <v>0</v>
      </c>
      <c r="F27" s="130">
        <v>0</v>
      </c>
      <c r="G27" s="130">
        <v>0</v>
      </c>
      <c r="H27" s="136">
        <f t="shared" si="6"/>
        <v>0</v>
      </c>
    </row>
    <row r="28" spans="1:8" x14ac:dyDescent="0.25">
      <c r="A28" s="49"/>
      <c r="B28" s="51" t="s">
        <v>321</v>
      </c>
      <c r="C28" s="130">
        <v>0</v>
      </c>
      <c r="D28" s="130">
        <v>0</v>
      </c>
      <c r="E28" s="136">
        <f t="shared" si="5"/>
        <v>0</v>
      </c>
      <c r="F28" s="130">
        <v>0</v>
      </c>
      <c r="G28" s="130">
        <v>0</v>
      </c>
      <c r="H28" s="136">
        <f t="shared" si="6"/>
        <v>0</v>
      </c>
    </row>
    <row r="29" spans="1:8" x14ac:dyDescent="0.25">
      <c r="A29" s="52"/>
      <c r="B29" s="59"/>
      <c r="C29" s="170"/>
      <c r="D29" s="171"/>
      <c r="E29" s="170"/>
      <c r="F29" s="171"/>
      <c r="G29" s="171"/>
      <c r="H29" s="170"/>
    </row>
    <row r="30" spans="1:8" ht="18.75" x14ac:dyDescent="0.3">
      <c r="A30" s="18"/>
      <c r="C30" s="132"/>
      <c r="D30" s="132"/>
      <c r="E30" s="132"/>
      <c r="F30" s="132"/>
      <c r="G30" s="132"/>
      <c r="H30" s="132"/>
    </row>
    <row r="31" spans="1:8" x14ac:dyDescent="0.25">
      <c r="A31" s="334" t="s">
        <v>489</v>
      </c>
      <c r="B31" s="208"/>
      <c r="C31" s="172">
        <f>SUM(C33:C41)</f>
        <v>10966400</v>
      </c>
      <c r="D31" s="172">
        <f t="shared" ref="D31:H31" si="7">SUM(D33:D41)</f>
        <v>55490</v>
      </c>
      <c r="E31" s="172">
        <f t="shared" si="7"/>
        <v>11021890</v>
      </c>
      <c r="F31" s="172">
        <f t="shared" si="7"/>
        <v>5021607</v>
      </c>
      <c r="G31" s="172">
        <f t="shared" si="7"/>
        <v>4514777</v>
      </c>
      <c r="H31" s="172">
        <f t="shared" si="7"/>
        <v>6000283</v>
      </c>
    </row>
    <row r="32" spans="1:8" x14ac:dyDescent="0.25">
      <c r="A32" s="289" t="s">
        <v>322</v>
      </c>
      <c r="B32" s="209"/>
      <c r="C32" s="136"/>
      <c r="D32" s="136"/>
      <c r="E32" s="136"/>
      <c r="F32" s="136"/>
      <c r="G32" s="136"/>
      <c r="H32" s="136"/>
    </row>
    <row r="33" spans="1:8" x14ac:dyDescent="0.25">
      <c r="A33" s="71"/>
      <c r="B33" s="72" t="s">
        <v>496</v>
      </c>
      <c r="C33" s="130">
        <f>+'6B'!B11</f>
        <v>10966400</v>
      </c>
      <c r="D33" s="130">
        <f>+'6B'!C11</f>
        <v>55490</v>
      </c>
      <c r="E33" s="136">
        <f t="shared" ref="E33:E41" si="8">+C33+D33</f>
        <v>11021890</v>
      </c>
      <c r="F33" s="130">
        <f>+'6B'!E11</f>
        <v>5021607</v>
      </c>
      <c r="G33" s="130">
        <f>+'6B'!F11</f>
        <v>4514777</v>
      </c>
      <c r="H33" s="136">
        <f t="shared" ref="H33:H41" si="9">+E33-F33</f>
        <v>6000283</v>
      </c>
    </row>
    <row r="34" spans="1:8" x14ac:dyDescent="0.25">
      <c r="A34" s="49"/>
      <c r="B34" s="51" t="s">
        <v>323</v>
      </c>
      <c r="C34" s="130">
        <v>0</v>
      </c>
      <c r="D34" s="130">
        <v>0</v>
      </c>
      <c r="E34" s="136">
        <f t="shared" si="8"/>
        <v>0</v>
      </c>
      <c r="F34" s="130">
        <v>0</v>
      </c>
      <c r="G34" s="130">
        <v>0</v>
      </c>
      <c r="H34" s="136">
        <f t="shared" si="9"/>
        <v>0</v>
      </c>
    </row>
    <row r="35" spans="1:8" x14ac:dyDescent="0.25">
      <c r="A35" s="49"/>
      <c r="B35" s="51" t="s">
        <v>324</v>
      </c>
      <c r="C35" s="130">
        <v>0</v>
      </c>
      <c r="D35" s="130">
        <v>0</v>
      </c>
      <c r="E35" s="136">
        <f t="shared" si="8"/>
        <v>0</v>
      </c>
      <c r="F35" s="130">
        <v>0</v>
      </c>
      <c r="G35" s="130">
        <v>0</v>
      </c>
      <c r="H35" s="136">
        <f t="shared" si="9"/>
        <v>0</v>
      </c>
    </row>
    <row r="36" spans="1:8" x14ac:dyDescent="0.25">
      <c r="A36" s="49"/>
      <c r="B36" s="51" t="s">
        <v>325</v>
      </c>
      <c r="C36" s="130">
        <v>0</v>
      </c>
      <c r="D36" s="130">
        <v>0</v>
      </c>
      <c r="E36" s="136">
        <f t="shared" si="8"/>
        <v>0</v>
      </c>
      <c r="F36" s="130">
        <v>0</v>
      </c>
      <c r="G36" s="130">
        <v>0</v>
      </c>
      <c r="H36" s="136">
        <f t="shared" si="9"/>
        <v>0</v>
      </c>
    </row>
    <row r="37" spans="1:8" x14ac:dyDescent="0.25">
      <c r="A37" s="49"/>
      <c r="B37" s="51" t="s">
        <v>326</v>
      </c>
      <c r="C37" s="130">
        <v>0</v>
      </c>
      <c r="D37" s="130">
        <v>0</v>
      </c>
      <c r="E37" s="136">
        <f t="shared" si="8"/>
        <v>0</v>
      </c>
      <c r="F37" s="130">
        <v>0</v>
      </c>
      <c r="G37" s="130">
        <v>0</v>
      </c>
      <c r="H37" s="136">
        <f t="shared" si="9"/>
        <v>0</v>
      </c>
    </row>
    <row r="38" spans="1:8" x14ac:dyDescent="0.25">
      <c r="A38" s="49"/>
      <c r="B38" s="51" t="s">
        <v>327</v>
      </c>
      <c r="C38" s="130">
        <v>0</v>
      </c>
      <c r="D38" s="130">
        <v>0</v>
      </c>
      <c r="E38" s="136">
        <f t="shared" si="8"/>
        <v>0</v>
      </c>
      <c r="F38" s="130">
        <v>0</v>
      </c>
      <c r="G38" s="130">
        <v>0</v>
      </c>
      <c r="H38" s="136">
        <f t="shared" si="9"/>
        <v>0</v>
      </c>
    </row>
    <row r="39" spans="1:8" x14ac:dyDescent="0.25">
      <c r="A39" s="49"/>
      <c r="B39" s="51" t="s">
        <v>328</v>
      </c>
      <c r="C39" s="130">
        <v>0</v>
      </c>
      <c r="D39" s="130">
        <v>0</v>
      </c>
      <c r="E39" s="136">
        <f t="shared" si="8"/>
        <v>0</v>
      </c>
      <c r="F39" s="130">
        <v>0</v>
      </c>
      <c r="G39" s="130">
        <v>0</v>
      </c>
      <c r="H39" s="136">
        <f t="shared" si="9"/>
        <v>0</v>
      </c>
    </row>
    <row r="40" spans="1:8" x14ac:dyDescent="0.25">
      <c r="A40" s="49"/>
      <c r="B40" s="51" t="s">
        <v>329</v>
      </c>
      <c r="C40" s="130">
        <v>0</v>
      </c>
      <c r="D40" s="130">
        <v>0</v>
      </c>
      <c r="E40" s="136">
        <f t="shared" si="8"/>
        <v>0</v>
      </c>
      <c r="F40" s="130">
        <v>0</v>
      </c>
      <c r="G40" s="130">
        <v>0</v>
      </c>
      <c r="H40" s="136">
        <f t="shared" si="9"/>
        <v>0</v>
      </c>
    </row>
    <row r="41" spans="1:8" x14ac:dyDescent="0.25">
      <c r="A41" s="49"/>
      <c r="B41" s="51" t="s">
        <v>330</v>
      </c>
      <c r="C41" s="130">
        <v>0</v>
      </c>
      <c r="D41" s="130">
        <v>0</v>
      </c>
      <c r="E41" s="136">
        <f t="shared" si="8"/>
        <v>0</v>
      </c>
      <c r="F41" s="130">
        <v>0</v>
      </c>
      <c r="G41" s="130">
        <v>0</v>
      </c>
      <c r="H41" s="136">
        <f t="shared" si="9"/>
        <v>0</v>
      </c>
    </row>
    <row r="42" spans="1:8" x14ac:dyDescent="0.25">
      <c r="A42" s="49"/>
      <c r="B42" s="54"/>
      <c r="C42" s="130"/>
      <c r="D42" s="130"/>
      <c r="E42" s="130"/>
      <c r="F42" s="130"/>
      <c r="G42" s="130"/>
      <c r="H42" s="130"/>
    </row>
    <row r="43" spans="1:8" x14ac:dyDescent="0.25">
      <c r="A43" s="289" t="s">
        <v>490</v>
      </c>
      <c r="B43" s="209"/>
      <c r="C43" s="136">
        <f>SUM(C45:C49)</f>
        <v>0</v>
      </c>
      <c r="D43" s="136">
        <f t="shared" ref="D43:H43" si="10">SUM(D45:D49)</f>
        <v>0</v>
      </c>
      <c r="E43" s="136">
        <f t="shared" si="10"/>
        <v>0</v>
      </c>
      <c r="F43" s="136">
        <f t="shared" si="10"/>
        <v>0</v>
      </c>
      <c r="G43" s="136">
        <f t="shared" si="10"/>
        <v>0</v>
      </c>
      <c r="H43" s="136">
        <f t="shared" si="10"/>
        <v>0</v>
      </c>
    </row>
    <row r="44" spans="1:8" x14ac:dyDescent="0.25">
      <c r="A44" s="289" t="s">
        <v>331</v>
      </c>
      <c r="B44" s="209"/>
      <c r="C44" s="136"/>
      <c r="D44" s="136"/>
      <c r="E44" s="136"/>
      <c r="F44" s="136"/>
      <c r="G44" s="136"/>
      <c r="H44" s="136"/>
    </row>
    <row r="45" spans="1:8" x14ac:dyDescent="0.25">
      <c r="A45" s="71"/>
      <c r="B45" s="72" t="s">
        <v>497</v>
      </c>
      <c r="C45" s="130">
        <v>0</v>
      </c>
      <c r="D45" s="130">
        <v>0</v>
      </c>
      <c r="E45" s="136">
        <f t="shared" ref="E45:E49" si="11">+C45+D45</f>
        <v>0</v>
      </c>
      <c r="F45" s="130">
        <v>0</v>
      </c>
      <c r="G45" s="130">
        <v>0</v>
      </c>
      <c r="H45" s="136">
        <f t="shared" ref="H45:H49" si="12">+E45-F45</f>
        <v>0</v>
      </c>
    </row>
    <row r="46" spans="1:8" x14ac:dyDescent="0.25">
      <c r="A46" s="291"/>
      <c r="B46" s="51" t="s">
        <v>332</v>
      </c>
      <c r="C46" s="130">
        <v>0</v>
      </c>
      <c r="D46" s="130">
        <v>0</v>
      </c>
      <c r="E46" s="136">
        <f t="shared" si="11"/>
        <v>0</v>
      </c>
      <c r="F46" s="130">
        <v>0</v>
      </c>
      <c r="G46" s="130">
        <v>0</v>
      </c>
      <c r="H46" s="136">
        <f t="shared" si="12"/>
        <v>0</v>
      </c>
    </row>
    <row r="47" spans="1:8" x14ac:dyDescent="0.25">
      <c r="A47" s="291"/>
      <c r="B47" s="51" t="s">
        <v>333</v>
      </c>
      <c r="C47" s="130">
        <v>0</v>
      </c>
      <c r="D47" s="130">
        <v>0</v>
      </c>
      <c r="E47" s="136">
        <f t="shared" si="11"/>
        <v>0</v>
      </c>
      <c r="F47" s="130">
        <v>0</v>
      </c>
      <c r="G47" s="130">
        <v>0</v>
      </c>
      <c r="H47" s="136">
        <f t="shared" si="12"/>
        <v>0</v>
      </c>
    </row>
    <row r="48" spans="1:8" x14ac:dyDescent="0.25">
      <c r="A48" s="49"/>
      <c r="B48" s="51" t="s">
        <v>334</v>
      </c>
      <c r="C48" s="130">
        <v>0</v>
      </c>
      <c r="D48" s="130">
        <v>0</v>
      </c>
      <c r="E48" s="136">
        <f t="shared" si="11"/>
        <v>0</v>
      </c>
      <c r="F48" s="130">
        <v>0</v>
      </c>
      <c r="G48" s="130">
        <v>0</v>
      </c>
      <c r="H48" s="136">
        <f t="shared" si="12"/>
        <v>0</v>
      </c>
    </row>
    <row r="49" spans="1:8" x14ac:dyDescent="0.25">
      <c r="A49" s="49"/>
      <c r="B49" s="51" t="s">
        <v>335</v>
      </c>
      <c r="C49" s="130">
        <v>0</v>
      </c>
      <c r="D49" s="130">
        <v>0</v>
      </c>
      <c r="E49" s="136">
        <f t="shared" si="11"/>
        <v>0</v>
      </c>
      <c r="F49" s="130">
        <v>0</v>
      </c>
      <c r="G49" s="130">
        <v>0</v>
      </c>
      <c r="H49" s="136">
        <f t="shared" si="12"/>
        <v>0</v>
      </c>
    </row>
    <row r="50" spans="1:8" x14ac:dyDescent="0.25">
      <c r="A50" s="49"/>
      <c r="B50" s="54"/>
      <c r="C50" s="130"/>
      <c r="D50" s="130"/>
      <c r="E50" s="130"/>
      <c r="F50" s="130"/>
      <c r="G50" s="130"/>
      <c r="H50" s="130"/>
    </row>
    <row r="51" spans="1:8" x14ac:dyDescent="0.25">
      <c r="A51" s="289" t="s">
        <v>336</v>
      </c>
      <c r="B51" s="209"/>
      <c r="C51" s="130">
        <f>+C52+C62+C71+C83</f>
        <v>0</v>
      </c>
      <c r="D51" s="130">
        <f t="shared" ref="D51:H51" si="13">+D52+D62+D71+D83</f>
        <v>0</v>
      </c>
      <c r="E51" s="130">
        <f t="shared" si="13"/>
        <v>0</v>
      </c>
      <c r="F51" s="130">
        <f t="shared" si="13"/>
        <v>0</v>
      </c>
      <c r="G51" s="130">
        <f t="shared" si="13"/>
        <v>0</v>
      </c>
      <c r="H51" s="130">
        <f t="shared" si="13"/>
        <v>0</v>
      </c>
    </row>
    <row r="52" spans="1:8" x14ac:dyDescent="0.25">
      <c r="A52" s="289" t="s">
        <v>491</v>
      </c>
      <c r="B52" s="209"/>
      <c r="C52" s="130">
        <f>SUM(C53:C60)</f>
        <v>0</v>
      </c>
      <c r="D52" s="130">
        <f t="shared" ref="D52:H52" si="14">SUM(D53:D60)</f>
        <v>0</v>
      </c>
      <c r="E52" s="130">
        <f t="shared" si="14"/>
        <v>0</v>
      </c>
      <c r="F52" s="130">
        <f t="shared" si="14"/>
        <v>0</v>
      </c>
      <c r="G52" s="130">
        <f t="shared" si="14"/>
        <v>0</v>
      </c>
      <c r="H52" s="130">
        <f t="shared" si="14"/>
        <v>0</v>
      </c>
    </row>
    <row r="53" spans="1:8" x14ac:dyDescent="0.25">
      <c r="A53" s="49"/>
      <c r="B53" s="51" t="s">
        <v>308</v>
      </c>
      <c r="C53" s="130">
        <v>0</v>
      </c>
      <c r="D53" s="130">
        <v>0</v>
      </c>
      <c r="E53" s="136">
        <f t="shared" ref="E53:E60" si="15">+C53+D53</f>
        <v>0</v>
      </c>
      <c r="F53" s="130">
        <v>0</v>
      </c>
      <c r="G53" s="130">
        <v>0</v>
      </c>
      <c r="H53" s="136">
        <f t="shared" ref="H53:H69" si="16">+E53-F53</f>
        <v>0</v>
      </c>
    </row>
    <row r="54" spans="1:8" x14ac:dyDescent="0.25">
      <c r="A54" s="49"/>
      <c r="B54" s="51" t="s">
        <v>309</v>
      </c>
      <c r="C54" s="130">
        <v>0</v>
      </c>
      <c r="D54" s="130">
        <v>0</v>
      </c>
      <c r="E54" s="136">
        <f t="shared" si="15"/>
        <v>0</v>
      </c>
      <c r="F54" s="130">
        <v>0</v>
      </c>
      <c r="G54" s="130">
        <v>0</v>
      </c>
      <c r="H54" s="136">
        <f t="shared" si="16"/>
        <v>0</v>
      </c>
    </row>
    <row r="55" spans="1:8" x14ac:dyDescent="0.25">
      <c r="A55" s="49"/>
      <c r="B55" s="51" t="s">
        <v>310</v>
      </c>
      <c r="C55" s="130">
        <v>0</v>
      </c>
      <c r="D55" s="130">
        <v>0</v>
      </c>
      <c r="E55" s="136">
        <f t="shared" si="15"/>
        <v>0</v>
      </c>
      <c r="F55" s="130">
        <v>0</v>
      </c>
      <c r="G55" s="130">
        <v>0</v>
      </c>
      <c r="H55" s="136">
        <f t="shared" si="16"/>
        <v>0</v>
      </c>
    </row>
    <row r="56" spans="1:8" x14ac:dyDescent="0.25">
      <c r="A56" s="49"/>
      <c r="B56" s="51" t="s">
        <v>311</v>
      </c>
      <c r="C56" s="130">
        <v>0</v>
      </c>
      <c r="D56" s="130">
        <v>0</v>
      </c>
      <c r="E56" s="136">
        <f t="shared" si="15"/>
        <v>0</v>
      </c>
      <c r="F56" s="130">
        <v>0</v>
      </c>
      <c r="G56" s="130">
        <v>0</v>
      </c>
      <c r="H56" s="136">
        <f t="shared" si="16"/>
        <v>0</v>
      </c>
    </row>
    <row r="57" spans="1:8" x14ac:dyDescent="0.25">
      <c r="A57" s="49"/>
      <c r="B57" s="51" t="s">
        <v>312</v>
      </c>
      <c r="C57" s="130">
        <v>0</v>
      </c>
      <c r="D57" s="130">
        <v>0</v>
      </c>
      <c r="E57" s="136">
        <f t="shared" si="15"/>
        <v>0</v>
      </c>
      <c r="F57" s="130">
        <v>0</v>
      </c>
      <c r="G57" s="130">
        <v>0</v>
      </c>
      <c r="H57" s="136">
        <f t="shared" si="16"/>
        <v>0</v>
      </c>
    </row>
    <row r="58" spans="1:8" x14ac:dyDescent="0.25">
      <c r="A58" s="49"/>
      <c r="B58" s="51" t="s">
        <v>313</v>
      </c>
      <c r="C58" s="130">
        <v>0</v>
      </c>
      <c r="D58" s="130">
        <v>0</v>
      </c>
      <c r="E58" s="136">
        <f t="shared" si="15"/>
        <v>0</v>
      </c>
      <c r="F58" s="130">
        <v>0</v>
      </c>
      <c r="G58" s="130">
        <v>0</v>
      </c>
      <c r="H58" s="136">
        <f t="shared" si="16"/>
        <v>0</v>
      </c>
    </row>
    <row r="59" spans="1:8" x14ac:dyDescent="0.25">
      <c r="A59" s="49"/>
      <c r="B59" s="51" t="s">
        <v>314</v>
      </c>
      <c r="C59" s="130">
        <v>0</v>
      </c>
      <c r="D59" s="130">
        <v>0</v>
      </c>
      <c r="E59" s="136">
        <f t="shared" si="15"/>
        <v>0</v>
      </c>
      <c r="F59" s="130">
        <v>0</v>
      </c>
      <c r="G59" s="130">
        <v>0</v>
      </c>
      <c r="H59" s="136">
        <f t="shared" si="16"/>
        <v>0</v>
      </c>
    </row>
    <row r="60" spans="1:8" x14ac:dyDescent="0.25">
      <c r="A60" s="49"/>
      <c r="B60" s="51" t="s">
        <v>315</v>
      </c>
      <c r="C60" s="130">
        <v>0</v>
      </c>
      <c r="D60" s="130">
        <v>0</v>
      </c>
      <c r="E60" s="136">
        <f t="shared" si="15"/>
        <v>0</v>
      </c>
      <c r="F60" s="130">
        <v>0</v>
      </c>
      <c r="G60" s="130">
        <v>0</v>
      </c>
      <c r="H60" s="136">
        <f t="shared" si="16"/>
        <v>0</v>
      </c>
    </row>
    <row r="61" spans="1:8" x14ac:dyDescent="0.25">
      <c r="A61" s="49"/>
      <c r="B61" s="54"/>
      <c r="C61" s="130"/>
      <c r="D61" s="130"/>
      <c r="E61" s="130"/>
      <c r="F61" s="130"/>
      <c r="G61" s="130"/>
      <c r="H61" s="130"/>
    </row>
    <row r="62" spans="1:8" x14ac:dyDescent="0.25">
      <c r="A62" s="289" t="s">
        <v>492</v>
      </c>
      <c r="B62" s="209"/>
      <c r="C62" s="130">
        <f>SUM(C63:C69)</f>
        <v>0</v>
      </c>
      <c r="D62" s="130">
        <f t="shared" ref="D62:G62" si="17">SUM(D63:D69)</f>
        <v>0</v>
      </c>
      <c r="E62" s="130">
        <f t="shared" si="17"/>
        <v>0</v>
      </c>
      <c r="F62" s="130">
        <f t="shared" si="17"/>
        <v>0</v>
      </c>
      <c r="G62" s="130">
        <f t="shared" si="17"/>
        <v>0</v>
      </c>
      <c r="H62" s="136">
        <f t="shared" si="16"/>
        <v>0</v>
      </c>
    </row>
    <row r="63" spans="1:8" x14ac:dyDescent="0.25">
      <c r="A63" s="49"/>
      <c r="B63" s="51" t="s">
        <v>316</v>
      </c>
      <c r="C63" s="130">
        <v>0</v>
      </c>
      <c r="D63" s="130">
        <v>0</v>
      </c>
      <c r="E63" s="136">
        <f t="shared" ref="E63:E69" si="18">+C63+D63</f>
        <v>0</v>
      </c>
      <c r="F63" s="130">
        <v>0</v>
      </c>
      <c r="G63" s="130">
        <v>0</v>
      </c>
      <c r="H63" s="136">
        <f t="shared" si="16"/>
        <v>0</v>
      </c>
    </row>
    <row r="64" spans="1:8" x14ac:dyDescent="0.25">
      <c r="A64" s="49"/>
      <c r="B64" s="51" t="s">
        <v>317</v>
      </c>
      <c r="C64" s="130">
        <v>0</v>
      </c>
      <c r="D64" s="130">
        <v>0</v>
      </c>
      <c r="E64" s="136">
        <f t="shared" si="18"/>
        <v>0</v>
      </c>
      <c r="F64" s="130">
        <v>0</v>
      </c>
      <c r="G64" s="130">
        <v>0</v>
      </c>
      <c r="H64" s="136">
        <f t="shared" si="16"/>
        <v>0</v>
      </c>
    </row>
    <row r="65" spans="1:8" x14ac:dyDescent="0.25">
      <c r="A65" s="49"/>
      <c r="B65" s="51" t="s">
        <v>318</v>
      </c>
      <c r="C65" s="130">
        <v>0</v>
      </c>
      <c r="D65" s="130">
        <v>0</v>
      </c>
      <c r="E65" s="136">
        <f t="shared" si="18"/>
        <v>0</v>
      </c>
      <c r="F65" s="130">
        <v>0</v>
      </c>
      <c r="G65" s="130">
        <v>0</v>
      </c>
      <c r="H65" s="136">
        <f t="shared" si="16"/>
        <v>0</v>
      </c>
    </row>
    <row r="66" spans="1:8" x14ac:dyDescent="0.25">
      <c r="A66" s="71"/>
      <c r="B66" s="72" t="s">
        <v>495</v>
      </c>
      <c r="C66" s="130">
        <v>0</v>
      </c>
      <c r="D66" s="130">
        <v>0</v>
      </c>
      <c r="E66" s="136">
        <f t="shared" si="18"/>
        <v>0</v>
      </c>
      <c r="F66" s="130">
        <v>0</v>
      </c>
      <c r="G66" s="130">
        <v>0</v>
      </c>
      <c r="H66" s="136">
        <f t="shared" si="16"/>
        <v>0</v>
      </c>
    </row>
    <row r="67" spans="1:8" x14ac:dyDescent="0.25">
      <c r="A67" s="49"/>
      <c r="B67" s="51" t="s">
        <v>319</v>
      </c>
      <c r="C67" s="130">
        <v>0</v>
      </c>
      <c r="D67" s="130">
        <v>0</v>
      </c>
      <c r="E67" s="136">
        <f t="shared" si="18"/>
        <v>0</v>
      </c>
      <c r="F67" s="130">
        <v>0</v>
      </c>
      <c r="G67" s="130">
        <v>0</v>
      </c>
      <c r="H67" s="136">
        <f t="shared" si="16"/>
        <v>0</v>
      </c>
    </row>
    <row r="68" spans="1:8" x14ac:dyDescent="0.25">
      <c r="A68" s="49"/>
      <c r="B68" s="51" t="s">
        <v>320</v>
      </c>
      <c r="C68" s="130">
        <v>0</v>
      </c>
      <c r="D68" s="130">
        <v>0</v>
      </c>
      <c r="E68" s="136">
        <f t="shared" si="18"/>
        <v>0</v>
      </c>
      <c r="F68" s="130">
        <v>0</v>
      </c>
      <c r="G68" s="130">
        <v>0</v>
      </c>
      <c r="H68" s="136">
        <f t="shared" si="16"/>
        <v>0</v>
      </c>
    </row>
    <row r="69" spans="1:8" x14ac:dyDescent="0.25">
      <c r="A69" s="49"/>
      <c r="B69" s="51" t="s">
        <v>321</v>
      </c>
      <c r="C69" s="130">
        <v>0</v>
      </c>
      <c r="D69" s="130">
        <v>0</v>
      </c>
      <c r="E69" s="136">
        <f t="shared" si="18"/>
        <v>0</v>
      </c>
      <c r="F69" s="130">
        <v>0</v>
      </c>
      <c r="G69" s="130">
        <v>0</v>
      </c>
      <c r="H69" s="136">
        <f t="shared" si="16"/>
        <v>0</v>
      </c>
    </row>
    <row r="70" spans="1:8" x14ac:dyDescent="0.25">
      <c r="A70" s="49"/>
      <c r="B70" s="54"/>
      <c r="C70" s="130"/>
      <c r="D70" s="130"/>
      <c r="E70" s="130"/>
      <c r="F70" s="130"/>
      <c r="G70" s="130"/>
      <c r="H70" s="130"/>
    </row>
    <row r="71" spans="1:8" x14ac:dyDescent="0.25">
      <c r="A71" s="289" t="s">
        <v>493</v>
      </c>
      <c r="B71" s="209"/>
      <c r="C71" s="136">
        <f>SUM(C73:C81)</f>
        <v>0</v>
      </c>
      <c r="D71" s="136">
        <f t="shared" ref="D71:H71" si="19">SUM(D73:D81)</f>
        <v>0</v>
      </c>
      <c r="E71" s="136">
        <f t="shared" si="19"/>
        <v>0</v>
      </c>
      <c r="F71" s="136">
        <f t="shared" si="19"/>
        <v>0</v>
      </c>
      <c r="G71" s="136">
        <f t="shared" si="19"/>
        <v>0</v>
      </c>
      <c r="H71" s="136">
        <f t="shared" si="19"/>
        <v>0</v>
      </c>
    </row>
    <row r="72" spans="1:8" x14ac:dyDescent="0.25">
      <c r="A72" s="289" t="s">
        <v>322</v>
      </c>
      <c r="B72" s="209"/>
      <c r="C72" s="136"/>
      <c r="D72" s="136"/>
      <c r="E72" s="136"/>
      <c r="F72" s="136"/>
      <c r="G72" s="136"/>
      <c r="H72" s="136"/>
    </row>
    <row r="73" spans="1:8" x14ac:dyDescent="0.25">
      <c r="A73" s="71"/>
      <c r="B73" s="72" t="s">
        <v>496</v>
      </c>
      <c r="C73" s="136">
        <f>+'6B'!B15</f>
        <v>0</v>
      </c>
      <c r="D73" s="136">
        <f>+'6B'!C15</f>
        <v>0</v>
      </c>
      <c r="E73" s="136">
        <f>+C73+D73</f>
        <v>0</v>
      </c>
      <c r="F73" s="136">
        <f>+'6B'!E15</f>
        <v>0</v>
      </c>
      <c r="G73" s="136">
        <f>+'6B'!F15</f>
        <v>0</v>
      </c>
      <c r="H73" s="136">
        <f t="shared" ref="H73:H81" si="20">+E73-F73</f>
        <v>0</v>
      </c>
    </row>
    <row r="74" spans="1:8" x14ac:dyDescent="0.25">
      <c r="A74" s="49"/>
      <c r="B74" s="51" t="s">
        <v>323</v>
      </c>
      <c r="C74" s="130">
        <v>0</v>
      </c>
      <c r="D74" s="130">
        <v>0</v>
      </c>
      <c r="E74" s="136">
        <f>+C74+D74</f>
        <v>0</v>
      </c>
      <c r="F74" s="130">
        <v>0</v>
      </c>
      <c r="G74" s="130">
        <v>0</v>
      </c>
      <c r="H74" s="136">
        <f t="shared" si="20"/>
        <v>0</v>
      </c>
    </row>
    <row r="75" spans="1:8" x14ac:dyDescent="0.25">
      <c r="A75" s="49"/>
      <c r="B75" s="51" t="s">
        <v>324</v>
      </c>
      <c r="C75" s="130">
        <v>0</v>
      </c>
      <c r="D75" s="130">
        <v>0</v>
      </c>
      <c r="E75" s="136">
        <f t="shared" ref="E75:E81" si="21">+C75+D75</f>
        <v>0</v>
      </c>
      <c r="F75" s="130">
        <v>0</v>
      </c>
      <c r="G75" s="130">
        <v>0</v>
      </c>
      <c r="H75" s="136">
        <f t="shared" si="20"/>
        <v>0</v>
      </c>
    </row>
    <row r="76" spans="1:8" x14ac:dyDescent="0.25">
      <c r="A76" s="49"/>
      <c r="B76" s="51" t="s">
        <v>325</v>
      </c>
      <c r="C76" s="130">
        <v>0</v>
      </c>
      <c r="D76" s="130">
        <v>0</v>
      </c>
      <c r="E76" s="136">
        <f t="shared" si="21"/>
        <v>0</v>
      </c>
      <c r="F76" s="130">
        <v>0</v>
      </c>
      <c r="G76" s="130">
        <v>0</v>
      </c>
      <c r="H76" s="136">
        <f t="shared" si="20"/>
        <v>0</v>
      </c>
    </row>
    <row r="77" spans="1:8" x14ac:dyDescent="0.25">
      <c r="A77" s="49"/>
      <c r="B77" s="51" t="s">
        <v>326</v>
      </c>
      <c r="C77" s="130">
        <v>0</v>
      </c>
      <c r="D77" s="130">
        <v>0</v>
      </c>
      <c r="E77" s="136">
        <f t="shared" si="21"/>
        <v>0</v>
      </c>
      <c r="F77" s="130">
        <v>0</v>
      </c>
      <c r="G77" s="130">
        <v>0</v>
      </c>
      <c r="H77" s="136">
        <f t="shared" si="20"/>
        <v>0</v>
      </c>
    </row>
    <row r="78" spans="1:8" x14ac:dyDescent="0.25">
      <c r="A78" s="49"/>
      <c r="B78" s="51" t="s">
        <v>327</v>
      </c>
      <c r="C78" s="130">
        <v>0</v>
      </c>
      <c r="D78" s="130">
        <v>0</v>
      </c>
      <c r="E78" s="136">
        <f t="shared" si="21"/>
        <v>0</v>
      </c>
      <c r="F78" s="130">
        <v>0</v>
      </c>
      <c r="G78" s="130">
        <v>0</v>
      </c>
      <c r="H78" s="136">
        <f t="shared" si="20"/>
        <v>0</v>
      </c>
    </row>
    <row r="79" spans="1:8" x14ac:dyDescent="0.25">
      <c r="A79" s="49"/>
      <c r="B79" s="51" t="s">
        <v>328</v>
      </c>
      <c r="C79" s="130">
        <v>0</v>
      </c>
      <c r="D79" s="130">
        <v>0</v>
      </c>
      <c r="E79" s="136">
        <f t="shared" si="21"/>
        <v>0</v>
      </c>
      <c r="F79" s="130">
        <v>0</v>
      </c>
      <c r="G79" s="130">
        <v>0</v>
      </c>
      <c r="H79" s="136">
        <f t="shared" si="20"/>
        <v>0</v>
      </c>
    </row>
    <row r="80" spans="1:8" x14ac:dyDescent="0.25">
      <c r="A80" s="49"/>
      <c r="B80" s="51" t="s">
        <v>329</v>
      </c>
      <c r="C80" s="130">
        <v>0</v>
      </c>
      <c r="D80" s="130">
        <v>0</v>
      </c>
      <c r="E80" s="136">
        <f t="shared" si="21"/>
        <v>0</v>
      </c>
      <c r="F80" s="130">
        <v>0</v>
      </c>
      <c r="G80" s="130">
        <v>0</v>
      </c>
      <c r="H80" s="136">
        <f t="shared" si="20"/>
        <v>0</v>
      </c>
    </row>
    <row r="81" spans="1:15" x14ac:dyDescent="0.25">
      <c r="A81" s="49"/>
      <c r="B81" s="51" t="s">
        <v>330</v>
      </c>
      <c r="C81" s="130">
        <v>0</v>
      </c>
      <c r="D81" s="130">
        <v>0</v>
      </c>
      <c r="E81" s="136">
        <f t="shared" si="21"/>
        <v>0</v>
      </c>
      <c r="F81" s="130">
        <v>0</v>
      </c>
      <c r="G81" s="130">
        <v>0</v>
      </c>
      <c r="H81" s="136">
        <f t="shared" si="20"/>
        <v>0</v>
      </c>
    </row>
    <row r="82" spans="1:15" x14ac:dyDescent="0.25">
      <c r="A82" s="49"/>
      <c r="B82" s="54"/>
      <c r="C82" s="130"/>
      <c r="D82" s="130"/>
      <c r="E82" s="130"/>
      <c r="F82" s="130"/>
      <c r="G82" s="130"/>
      <c r="H82" s="130"/>
    </row>
    <row r="83" spans="1:15" x14ac:dyDescent="0.25">
      <c r="A83" s="289" t="s">
        <v>494</v>
      </c>
      <c r="B83" s="209"/>
      <c r="C83" s="136">
        <f>SUM(C85:C89)</f>
        <v>0</v>
      </c>
      <c r="D83" s="136">
        <f t="shared" ref="D83:H83" si="22">SUM(D85:D89)</f>
        <v>0</v>
      </c>
      <c r="E83" s="136">
        <f t="shared" si="22"/>
        <v>0</v>
      </c>
      <c r="F83" s="136">
        <f t="shared" si="22"/>
        <v>0</v>
      </c>
      <c r="G83" s="136">
        <f t="shared" si="22"/>
        <v>0</v>
      </c>
      <c r="H83" s="136">
        <f t="shared" si="22"/>
        <v>0</v>
      </c>
    </row>
    <row r="84" spans="1:15" x14ac:dyDescent="0.25">
      <c r="A84" s="289" t="s">
        <v>331</v>
      </c>
      <c r="B84" s="209"/>
      <c r="C84" s="136"/>
      <c r="D84" s="136"/>
      <c r="E84" s="136"/>
      <c r="F84" s="136"/>
      <c r="G84" s="136"/>
      <c r="H84" s="136"/>
    </row>
    <row r="85" spans="1:15" x14ac:dyDescent="0.25">
      <c r="A85" s="71"/>
      <c r="B85" s="72" t="s">
        <v>497</v>
      </c>
      <c r="C85" s="130">
        <v>0</v>
      </c>
      <c r="D85" s="130">
        <v>0</v>
      </c>
      <c r="E85" s="136">
        <f t="shared" ref="E85:E89" si="23">+C85+D85</f>
        <v>0</v>
      </c>
      <c r="F85" s="130">
        <v>0</v>
      </c>
      <c r="G85" s="130">
        <v>0</v>
      </c>
      <c r="H85" s="136">
        <f t="shared" ref="H85:H89" si="24">+E85-G85</f>
        <v>0</v>
      </c>
    </row>
    <row r="86" spans="1:15" x14ac:dyDescent="0.25">
      <c r="A86" s="291"/>
      <c r="B86" s="72" t="s">
        <v>498</v>
      </c>
      <c r="C86" s="130">
        <v>0</v>
      </c>
      <c r="D86" s="130">
        <v>0</v>
      </c>
      <c r="E86" s="136">
        <f t="shared" si="23"/>
        <v>0</v>
      </c>
      <c r="F86" s="130">
        <v>0</v>
      </c>
      <c r="G86" s="130">
        <v>0</v>
      </c>
      <c r="H86" s="136">
        <f t="shared" si="24"/>
        <v>0</v>
      </c>
    </row>
    <row r="87" spans="1:15" x14ac:dyDescent="0.25">
      <c r="A87" s="291"/>
      <c r="B87" s="72" t="s">
        <v>333</v>
      </c>
      <c r="C87" s="130">
        <v>0</v>
      </c>
      <c r="D87" s="130">
        <v>0</v>
      </c>
      <c r="E87" s="136">
        <f t="shared" si="23"/>
        <v>0</v>
      </c>
      <c r="F87" s="130">
        <v>0</v>
      </c>
      <c r="G87" s="130">
        <v>0</v>
      </c>
      <c r="H87" s="136">
        <f t="shared" si="24"/>
        <v>0</v>
      </c>
    </row>
    <row r="88" spans="1:15" x14ac:dyDescent="0.25">
      <c r="A88" s="49"/>
      <c r="B88" s="51" t="s">
        <v>334</v>
      </c>
      <c r="C88" s="130">
        <v>0</v>
      </c>
      <c r="D88" s="130">
        <v>0</v>
      </c>
      <c r="E88" s="136">
        <f t="shared" si="23"/>
        <v>0</v>
      </c>
      <c r="F88" s="130">
        <v>0</v>
      </c>
      <c r="G88" s="130">
        <v>0</v>
      </c>
      <c r="H88" s="136">
        <f t="shared" si="24"/>
        <v>0</v>
      </c>
    </row>
    <row r="89" spans="1:15" x14ac:dyDescent="0.25">
      <c r="A89" s="49"/>
      <c r="B89" s="51" t="s">
        <v>335</v>
      </c>
      <c r="C89" s="130">
        <v>0</v>
      </c>
      <c r="D89" s="130">
        <v>0</v>
      </c>
      <c r="E89" s="136">
        <f t="shared" si="23"/>
        <v>0</v>
      </c>
      <c r="F89" s="130">
        <v>0</v>
      </c>
      <c r="G89" s="130">
        <v>0</v>
      </c>
      <c r="H89" s="136">
        <f t="shared" si="24"/>
        <v>0</v>
      </c>
    </row>
    <row r="90" spans="1:15" x14ac:dyDescent="0.25">
      <c r="A90" s="49"/>
      <c r="B90" s="54"/>
      <c r="C90" s="130"/>
      <c r="D90" s="130"/>
      <c r="E90" s="130"/>
      <c r="F90" s="130"/>
      <c r="G90" s="130"/>
      <c r="H90" s="130"/>
    </row>
    <row r="91" spans="1:15" x14ac:dyDescent="0.25">
      <c r="A91" s="289" t="s">
        <v>299</v>
      </c>
      <c r="B91" s="209"/>
      <c r="C91" s="130">
        <f>+C10+C51</f>
        <v>10966400</v>
      </c>
      <c r="D91" s="130">
        <f t="shared" ref="D91:H91" si="25">+D10+D51</f>
        <v>55490</v>
      </c>
      <c r="E91" s="130">
        <f t="shared" si="25"/>
        <v>11021890</v>
      </c>
      <c r="F91" s="130">
        <f t="shared" si="25"/>
        <v>5021607</v>
      </c>
      <c r="G91" s="130">
        <f t="shared" si="25"/>
        <v>4514777</v>
      </c>
      <c r="H91" s="130">
        <f t="shared" si="25"/>
        <v>6000283</v>
      </c>
      <c r="J91" s="165">
        <f>+'6A'!C161</f>
        <v>10966400</v>
      </c>
      <c r="K91" s="165">
        <f>+'6A'!D161</f>
        <v>55490</v>
      </c>
      <c r="L91" s="165">
        <f>+'6A'!E161</f>
        <v>11021890</v>
      </c>
      <c r="M91" s="165">
        <f>+'6A'!F161</f>
        <v>5021607</v>
      </c>
      <c r="N91" s="165">
        <f>+'6A'!G161</f>
        <v>4514777</v>
      </c>
      <c r="O91" s="165">
        <f>+'6A'!H161</f>
        <v>6000283</v>
      </c>
    </row>
    <row r="92" spans="1:15" x14ac:dyDescent="0.25">
      <c r="A92" s="52"/>
      <c r="B92" s="59"/>
      <c r="C92" s="131"/>
      <c r="D92" s="131"/>
      <c r="E92" s="131"/>
      <c r="F92" s="131"/>
      <c r="G92" s="131"/>
      <c r="H92" s="131"/>
      <c r="J92" s="165">
        <f>+C91-J91</f>
        <v>0</v>
      </c>
      <c r="K92" s="165">
        <f t="shared" ref="K92:O92" si="26">+D91-K91</f>
        <v>0</v>
      </c>
      <c r="L92" s="165">
        <f t="shared" si="26"/>
        <v>0</v>
      </c>
      <c r="M92" s="165">
        <f t="shared" si="26"/>
        <v>0</v>
      </c>
      <c r="N92" s="165">
        <f t="shared" si="26"/>
        <v>0</v>
      </c>
      <c r="O92" s="165">
        <f t="shared" si="26"/>
        <v>0</v>
      </c>
    </row>
    <row r="93" spans="1:15" x14ac:dyDescent="0.25">
      <c r="A93" s="76"/>
      <c r="B93" s="76"/>
      <c r="C93" s="173"/>
      <c r="D93" s="173"/>
      <c r="E93" s="173"/>
      <c r="F93" s="173"/>
      <c r="G93" s="173"/>
      <c r="H93" s="173"/>
      <c r="J93" s="165"/>
      <c r="K93" s="165"/>
      <c r="L93" s="165"/>
      <c r="M93" s="165"/>
      <c r="N93" s="165"/>
      <c r="O93" s="165"/>
    </row>
    <row r="94" spans="1:15" x14ac:dyDescent="0.25">
      <c r="A94" s="76"/>
      <c r="B94" s="76"/>
      <c r="C94" s="173"/>
      <c r="D94" s="173"/>
      <c r="E94" s="173"/>
      <c r="F94" s="173"/>
      <c r="G94" s="173"/>
      <c r="H94" s="173"/>
      <c r="J94" s="165"/>
      <c r="K94" s="165"/>
      <c r="L94" s="165"/>
      <c r="M94" s="165"/>
      <c r="N94" s="165"/>
      <c r="O94" s="165"/>
    </row>
    <row r="97" spans="2:8" x14ac:dyDescent="0.25">
      <c r="B97" s="99"/>
      <c r="E97" s="99"/>
      <c r="F97" s="99"/>
      <c r="G97" s="99"/>
      <c r="H97" s="99"/>
    </row>
    <row r="98" spans="2:8" x14ac:dyDescent="0.25">
      <c r="B98" s="88" t="s">
        <v>503</v>
      </c>
      <c r="E98" s="191" t="s">
        <v>410</v>
      </c>
      <c r="F98" s="191"/>
      <c r="G98" s="191"/>
      <c r="H98" s="191"/>
    </row>
    <row r="99" spans="2:8" x14ac:dyDescent="0.25">
      <c r="B99" s="88" t="s">
        <v>409</v>
      </c>
      <c r="E99" s="191" t="s">
        <v>411</v>
      </c>
      <c r="F99" s="191"/>
      <c r="G99" s="191"/>
      <c r="H99" s="191"/>
    </row>
  </sheetData>
  <mergeCells count="32">
    <mergeCell ref="E98:H98"/>
    <mergeCell ref="E99:H99"/>
    <mergeCell ref="A91:B91"/>
    <mergeCell ref="A86:A87"/>
    <mergeCell ref="A83:B83"/>
    <mergeCell ref="A84:B84"/>
    <mergeCell ref="A71:B71"/>
    <mergeCell ref="A72:B72"/>
    <mergeCell ref="A51:B51"/>
    <mergeCell ref="A52:B52"/>
    <mergeCell ref="A62:B62"/>
    <mergeCell ref="A46:A47"/>
    <mergeCell ref="A43:B43"/>
    <mergeCell ref="A44:B44"/>
    <mergeCell ref="A31:B31"/>
    <mergeCell ref="A32:B32"/>
    <mergeCell ref="A21:B21"/>
    <mergeCell ref="A1:H1"/>
    <mergeCell ref="A2:H2"/>
    <mergeCell ref="A3:H3"/>
    <mergeCell ref="A4:H4"/>
    <mergeCell ref="A5:H5"/>
    <mergeCell ref="A6:B8"/>
    <mergeCell ref="C6:G6"/>
    <mergeCell ref="H6:H8"/>
    <mergeCell ref="C7:C8"/>
    <mergeCell ref="E7:E8"/>
    <mergeCell ref="F7:F8"/>
    <mergeCell ref="G7:G8"/>
    <mergeCell ref="A9:B9"/>
    <mergeCell ref="A10:B10"/>
    <mergeCell ref="A11:B11"/>
  </mergeCells>
  <pageMargins left="2.02" right="1.98" top="0.39370078740157483" bottom="0.23622047244094491" header="0.31496062992125984" footer="0.31496062992125984"/>
  <pageSetup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5"/>
  <sheetViews>
    <sheetView tabSelected="1" zoomScale="130" zoomScaleNormal="130" workbookViewId="0">
      <selection activeCell="F13" sqref="F13"/>
    </sheetView>
  </sheetViews>
  <sheetFormatPr baseColWidth="10" defaultRowHeight="15" x14ac:dyDescent="0.25"/>
  <cols>
    <col min="1" max="1" width="37.5703125" customWidth="1"/>
    <col min="9" max="9" width="11.85546875" bestFit="1" customWidth="1"/>
    <col min="10" max="10" width="11.5703125" bestFit="1" customWidth="1"/>
    <col min="11" max="11" width="11.85546875" bestFit="1" customWidth="1"/>
    <col min="12" max="14" width="11.5703125" bestFit="1" customWidth="1"/>
  </cols>
  <sheetData>
    <row r="1" spans="1:7" x14ac:dyDescent="0.25">
      <c r="A1" s="193" t="s">
        <v>349</v>
      </c>
      <c r="B1" s="194"/>
      <c r="C1" s="194"/>
      <c r="D1" s="194"/>
      <c r="E1" s="194"/>
      <c r="F1" s="194"/>
      <c r="G1" s="195"/>
    </row>
    <row r="2" spans="1:7" x14ac:dyDescent="0.25">
      <c r="A2" s="196" t="s">
        <v>227</v>
      </c>
      <c r="B2" s="197"/>
      <c r="C2" s="197"/>
      <c r="D2" s="197"/>
      <c r="E2" s="197"/>
      <c r="F2" s="197"/>
      <c r="G2" s="198"/>
    </row>
    <row r="3" spans="1:7" x14ac:dyDescent="0.25">
      <c r="A3" s="196" t="s">
        <v>337</v>
      </c>
      <c r="B3" s="197"/>
      <c r="C3" s="197"/>
      <c r="D3" s="197"/>
      <c r="E3" s="197"/>
      <c r="F3" s="197"/>
      <c r="G3" s="198"/>
    </row>
    <row r="4" spans="1:7" x14ac:dyDescent="0.25">
      <c r="A4" s="196" t="str">
        <f>+EAID!A3</f>
        <v>Del 1 de enero al 30 de junio de 2018</v>
      </c>
      <c r="B4" s="197"/>
      <c r="C4" s="197"/>
      <c r="D4" s="197"/>
      <c r="E4" s="197"/>
      <c r="F4" s="197"/>
      <c r="G4" s="198"/>
    </row>
    <row r="5" spans="1:7" x14ac:dyDescent="0.25">
      <c r="A5" s="199" t="s">
        <v>1</v>
      </c>
      <c r="B5" s="200"/>
      <c r="C5" s="200"/>
      <c r="D5" s="200"/>
      <c r="E5" s="200"/>
      <c r="F5" s="200"/>
      <c r="G5" s="201"/>
    </row>
    <row r="6" spans="1:7" x14ac:dyDescent="0.25">
      <c r="A6" s="260" t="s">
        <v>2</v>
      </c>
      <c r="B6" s="240" t="s">
        <v>228</v>
      </c>
      <c r="C6" s="241"/>
      <c r="D6" s="241"/>
      <c r="E6" s="241"/>
      <c r="F6" s="242"/>
      <c r="G6" s="260" t="s">
        <v>301</v>
      </c>
    </row>
    <row r="7" spans="1:7" x14ac:dyDescent="0.25">
      <c r="A7" s="277"/>
      <c r="B7" s="260" t="s">
        <v>150</v>
      </c>
      <c r="C7" s="58" t="s">
        <v>175</v>
      </c>
      <c r="D7" s="260" t="s">
        <v>177</v>
      </c>
      <c r="E7" s="260" t="s">
        <v>151</v>
      </c>
      <c r="F7" s="260" t="s">
        <v>153</v>
      </c>
      <c r="G7" s="277"/>
    </row>
    <row r="8" spans="1:7" x14ac:dyDescent="0.25">
      <c r="A8" s="261"/>
      <c r="B8" s="261"/>
      <c r="C8" s="44" t="s">
        <v>176</v>
      </c>
      <c r="D8" s="261"/>
      <c r="E8" s="261"/>
      <c r="F8" s="261"/>
      <c r="G8" s="261"/>
    </row>
    <row r="9" spans="1:7" x14ac:dyDescent="0.25">
      <c r="A9" s="77" t="s">
        <v>338</v>
      </c>
      <c r="B9" s="136">
        <f>+B10+B11+B12+B15+B16+B20</f>
        <v>9253600</v>
      </c>
      <c r="C9" s="136">
        <f t="shared" ref="C9:G9" si="0">+C10+C11+C12+C15+C16+C20</f>
        <v>-97267</v>
      </c>
      <c r="D9" s="136">
        <f t="shared" si="0"/>
        <v>9156333</v>
      </c>
      <c r="E9" s="136">
        <f t="shared" si="0"/>
        <v>4288899</v>
      </c>
      <c r="F9" s="136">
        <f t="shared" si="0"/>
        <v>3782069</v>
      </c>
      <c r="G9" s="136">
        <f t="shared" si="0"/>
        <v>4867434</v>
      </c>
    </row>
    <row r="10" spans="1:7" x14ac:dyDescent="0.25">
      <c r="A10" s="60" t="s">
        <v>339</v>
      </c>
      <c r="B10" s="136">
        <f>+'6A'!C9</f>
        <v>9253600</v>
      </c>
      <c r="C10" s="136">
        <f>+'6A'!D9</f>
        <v>-97267</v>
      </c>
      <c r="D10" s="130">
        <f>+B10+C10</f>
        <v>9156333</v>
      </c>
      <c r="E10" s="136">
        <f>+'6A'!F9</f>
        <v>4288899</v>
      </c>
      <c r="F10" s="136">
        <f>+'6A'!G9</f>
        <v>3782069</v>
      </c>
      <c r="G10" s="130">
        <f>+D10-E10</f>
        <v>4867434</v>
      </c>
    </row>
    <row r="11" spans="1:7" x14ac:dyDescent="0.25">
      <c r="A11" s="60" t="s">
        <v>340</v>
      </c>
      <c r="B11" s="136">
        <v>0</v>
      </c>
      <c r="C11" s="130">
        <v>0</v>
      </c>
      <c r="D11" s="130">
        <f t="shared" ref="D11:D20" si="1">+B11+C11</f>
        <v>0</v>
      </c>
      <c r="E11" s="130">
        <v>0</v>
      </c>
      <c r="F11" s="130">
        <v>0</v>
      </c>
      <c r="G11" s="130">
        <f t="shared" ref="G11:G20" si="2">+D11-E11</f>
        <v>0</v>
      </c>
    </row>
    <row r="12" spans="1:7" x14ac:dyDescent="0.25">
      <c r="A12" s="60" t="s">
        <v>341</v>
      </c>
      <c r="B12" s="136">
        <f>+B13+B14</f>
        <v>0</v>
      </c>
      <c r="C12" s="136">
        <f>+C13+C14</f>
        <v>0</v>
      </c>
      <c r="D12" s="130">
        <f t="shared" si="1"/>
        <v>0</v>
      </c>
      <c r="E12" s="130">
        <v>0</v>
      </c>
      <c r="F12" s="130">
        <v>0</v>
      </c>
      <c r="G12" s="130">
        <f t="shared" si="2"/>
        <v>0</v>
      </c>
    </row>
    <row r="13" spans="1:7" x14ac:dyDescent="0.25">
      <c r="A13" s="60" t="s">
        <v>342</v>
      </c>
      <c r="B13" s="136">
        <v>0</v>
      </c>
      <c r="C13" s="130">
        <v>0</v>
      </c>
      <c r="D13" s="130">
        <f t="shared" si="1"/>
        <v>0</v>
      </c>
      <c r="E13" s="130">
        <v>0</v>
      </c>
      <c r="F13" s="130">
        <v>0</v>
      </c>
      <c r="G13" s="130">
        <f t="shared" si="2"/>
        <v>0</v>
      </c>
    </row>
    <row r="14" spans="1:7" x14ac:dyDescent="0.25">
      <c r="A14" s="60" t="s">
        <v>343</v>
      </c>
      <c r="B14" s="136">
        <v>0</v>
      </c>
      <c r="C14" s="130">
        <v>0</v>
      </c>
      <c r="D14" s="130">
        <f t="shared" si="1"/>
        <v>0</v>
      </c>
      <c r="E14" s="130">
        <v>0</v>
      </c>
      <c r="F14" s="130">
        <v>0</v>
      </c>
      <c r="G14" s="130">
        <f t="shared" si="2"/>
        <v>0</v>
      </c>
    </row>
    <row r="15" spans="1:7" x14ac:dyDescent="0.25">
      <c r="A15" s="60" t="s">
        <v>344</v>
      </c>
      <c r="B15" s="136">
        <v>0</v>
      </c>
      <c r="C15" s="130">
        <v>0</v>
      </c>
      <c r="D15" s="130">
        <f t="shared" si="1"/>
        <v>0</v>
      </c>
      <c r="E15" s="130">
        <v>0</v>
      </c>
      <c r="F15" s="130">
        <v>0</v>
      </c>
      <c r="G15" s="130">
        <f t="shared" si="2"/>
        <v>0</v>
      </c>
    </row>
    <row r="16" spans="1:7" x14ac:dyDescent="0.25">
      <c r="A16" s="60" t="s">
        <v>499</v>
      </c>
      <c r="B16" s="136">
        <f>SUM(B18:B19)</f>
        <v>0</v>
      </c>
      <c r="C16" s="136">
        <f>SUM(C18:C19)</f>
        <v>0</v>
      </c>
      <c r="D16" s="130">
        <f t="shared" si="1"/>
        <v>0</v>
      </c>
      <c r="E16" s="136">
        <f t="shared" ref="E16:G16" si="3">SUM(E18:E19)</f>
        <v>0</v>
      </c>
      <c r="F16" s="136">
        <f t="shared" si="3"/>
        <v>0</v>
      </c>
      <c r="G16" s="136">
        <f t="shared" si="3"/>
        <v>0</v>
      </c>
    </row>
    <row r="17" spans="1:7" x14ac:dyDescent="0.25">
      <c r="A17" s="60" t="s">
        <v>500</v>
      </c>
      <c r="B17" s="136"/>
      <c r="C17" s="136"/>
      <c r="D17" s="130"/>
      <c r="E17" s="136"/>
      <c r="F17" s="136"/>
      <c r="G17" s="130"/>
    </row>
    <row r="18" spans="1:7" x14ac:dyDescent="0.25">
      <c r="A18" s="60" t="s">
        <v>345</v>
      </c>
      <c r="B18" s="136">
        <v>0</v>
      </c>
      <c r="C18" s="130">
        <v>0</v>
      </c>
      <c r="D18" s="130">
        <f t="shared" si="1"/>
        <v>0</v>
      </c>
      <c r="E18" s="130">
        <v>0</v>
      </c>
      <c r="F18" s="130">
        <v>0</v>
      </c>
      <c r="G18" s="130">
        <f t="shared" si="2"/>
        <v>0</v>
      </c>
    </row>
    <row r="19" spans="1:7" x14ac:dyDescent="0.25">
      <c r="A19" s="60" t="s">
        <v>346</v>
      </c>
      <c r="B19" s="136"/>
      <c r="C19" s="130"/>
      <c r="D19" s="130">
        <f t="shared" si="1"/>
        <v>0</v>
      </c>
      <c r="E19" s="130">
        <v>0</v>
      </c>
      <c r="F19" s="130">
        <v>0</v>
      </c>
      <c r="G19" s="130">
        <f t="shared" si="2"/>
        <v>0</v>
      </c>
    </row>
    <row r="20" spans="1:7" x14ac:dyDescent="0.25">
      <c r="A20" s="60" t="s">
        <v>347</v>
      </c>
      <c r="B20" s="136">
        <v>0</v>
      </c>
      <c r="C20" s="130">
        <v>0</v>
      </c>
      <c r="D20" s="130">
        <f t="shared" si="1"/>
        <v>0</v>
      </c>
      <c r="E20" s="130">
        <v>0</v>
      </c>
      <c r="F20" s="130">
        <v>0</v>
      </c>
      <c r="G20" s="130">
        <f t="shared" si="2"/>
        <v>0</v>
      </c>
    </row>
    <row r="21" spans="1:7" x14ac:dyDescent="0.25">
      <c r="A21" s="71"/>
      <c r="B21" s="136"/>
      <c r="C21" s="130"/>
      <c r="D21" s="130"/>
      <c r="E21" s="130"/>
      <c r="F21" s="130"/>
      <c r="G21" s="130"/>
    </row>
    <row r="22" spans="1:7" x14ac:dyDescent="0.25">
      <c r="A22" s="74" t="s">
        <v>348</v>
      </c>
      <c r="B22" s="136">
        <f>+B23+B24+B25+B28+B29</f>
        <v>0</v>
      </c>
      <c r="C22" s="136">
        <f t="shared" ref="C22:G22" si="4">+C23+C24+C25+C28+C29</f>
        <v>0</v>
      </c>
      <c r="D22" s="136">
        <f t="shared" si="4"/>
        <v>0</v>
      </c>
      <c r="E22" s="136">
        <f t="shared" si="4"/>
        <v>0</v>
      </c>
      <c r="F22" s="136">
        <f t="shared" si="4"/>
        <v>0</v>
      </c>
      <c r="G22" s="136">
        <f t="shared" si="4"/>
        <v>0</v>
      </c>
    </row>
    <row r="23" spans="1:7" x14ac:dyDescent="0.25">
      <c r="A23" s="60" t="s">
        <v>339</v>
      </c>
      <c r="B23" s="136">
        <v>0</v>
      </c>
      <c r="C23" s="130">
        <v>0</v>
      </c>
      <c r="D23" s="130">
        <f t="shared" ref="D23:D28" si="5">+B23+C23</f>
        <v>0</v>
      </c>
      <c r="E23" s="130">
        <v>0</v>
      </c>
      <c r="F23" s="130">
        <v>0</v>
      </c>
      <c r="G23" s="130">
        <f t="shared" ref="G23:G28" si="6">+D23-E23</f>
        <v>0</v>
      </c>
    </row>
    <row r="24" spans="1:7" x14ac:dyDescent="0.25">
      <c r="A24" s="60" t="s">
        <v>340</v>
      </c>
      <c r="B24" s="136">
        <v>0</v>
      </c>
      <c r="C24" s="130">
        <v>0</v>
      </c>
      <c r="D24" s="130">
        <f t="shared" si="5"/>
        <v>0</v>
      </c>
      <c r="E24" s="130">
        <v>0</v>
      </c>
      <c r="F24" s="130">
        <v>0</v>
      </c>
      <c r="G24" s="130">
        <f t="shared" si="6"/>
        <v>0</v>
      </c>
    </row>
    <row r="25" spans="1:7" x14ac:dyDescent="0.25">
      <c r="A25" s="60" t="s">
        <v>341</v>
      </c>
      <c r="B25" s="136">
        <f>SUM(B26:B27)</f>
        <v>0</v>
      </c>
      <c r="C25" s="136">
        <f>SUM(C26:C27)</f>
        <v>0</v>
      </c>
      <c r="D25" s="130">
        <f t="shared" si="5"/>
        <v>0</v>
      </c>
      <c r="E25" s="130">
        <v>0</v>
      </c>
      <c r="F25" s="130">
        <v>0</v>
      </c>
      <c r="G25" s="130">
        <f t="shared" si="6"/>
        <v>0</v>
      </c>
    </row>
    <row r="26" spans="1:7" x14ac:dyDescent="0.25">
      <c r="A26" s="60" t="s">
        <v>342</v>
      </c>
      <c r="B26" s="136">
        <v>0</v>
      </c>
      <c r="C26" s="130">
        <v>0</v>
      </c>
      <c r="D26" s="130">
        <f t="shared" si="5"/>
        <v>0</v>
      </c>
      <c r="E26" s="130">
        <v>0</v>
      </c>
      <c r="F26" s="130">
        <v>0</v>
      </c>
      <c r="G26" s="130">
        <f t="shared" si="6"/>
        <v>0</v>
      </c>
    </row>
    <row r="27" spans="1:7" x14ac:dyDescent="0.25">
      <c r="A27" s="60" t="s">
        <v>343</v>
      </c>
      <c r="B27" s="136">
        <v>0</v>
      </c>
      <c r="C27" s="130">
        <v>0</v>
      </c>
      <c r="D27" s="130">
        <f t="shared" si="5"/>
        <v>0</v>
      </c>
      <c r="E27" s="130">
        <v>0</v>
      </c>
      <c r="F27" s="130">
        <v>0</v>
      </c>
      <c r="G27" s="130">
        <f t="shared" si="6"/>
        <v>0</v>
      </c>
    </row>
    <row r="28" spans="1:7" x14ac:dyDescent="0.25">
      <c r="A28" s="60" t="s">
        <v>344</v>
      </c>
      <c r="B28" s="136">
        <v>0</v>
      </c>
      <c r="C28" s="130">
        <v>0</v>
      </c>
      <c r="D28" s="130">
        <f t="shared" si="5"/>
        <v>0</v>
      </c>
      <c r="E28" s="130">
        <v>0</v>
      </c>
      <c r="F28" s="130">
        <v>0</v>
      </c>
      <c r="G28" s="130">
        <f t="shared" si="6"/>
        <v>0</v>
      </c>
    </row>
    <row r="29" spans="1:7" x14ac:dyDescent="0.25">
      <c r="A29" s="60" t="s">
        <v>499</v>
      </c>
      <c r="B29" s="136">
        <f>+B31+B32</f>
        <v>0</v>
      </c>
      <c r="C29" s="136">
        <f t="shared" ref="C29:G29" si="7">+C31+C32</f>
        <v>0</v>
      </c>
      <c r="D29" s="136">
        <f t="shared" si="7"/>
        <v>0</v>
      </c>
      <c r="E29" s="136">
        <f t="shared" si="7"/>
        <v>0</v>
      </c>
      <c r="F29" s="136">
        <f t="shared" si="7"/>
        <v>0</v>
      </c>
      <c r="G29" s="136">
        <f t="shared" si="7"/>
        <v>0</v>
      </c>
    </row>
    <row r="30" spans="1:7" x14ac:dyDescent="0.25">
      <c r="A30" s="60" t="s">
        <v>500</v>
      </c>
      <c r="B30" s="136"/>
      <c r="C30" s="136"/>
      <c r="D30" s="136"/>
      <c r="E30" s="136"/>
      <c r="F30" s="136"/>
      <c r="G30" s="136"/>
    </row>
    <row r="31" spans="1:7" x14ac:dyDescent="0.25">
      <c r="A31" s="60" t="s">
        <v>345</v>
      </c>
      <c r="B31" s="136">
        <v>0</v>
      </c>
      <c r="C31" s="130">
        <v>0</v>
      </c>
      <c r="D31" s="130">
        <f t="shared" ref="D31:D33" si="8">+B31+C31</f>
        <v>0</v>
      </c>
      <c r="E31" s="130">
        <v>0</v>
      </c>
      <c r="F31" s="130">
        <v>0</v>
      </c>
      <c r="G31" s="130">
        <f t="shared" ref="G31:G33" si="9">+D31-E31</f>
        <v>0</v>
      </c>
    </row>
    <row r="32" spans="1:7" x14ac:dyDescent="0.25">
      <c r="A32" s="60" t="s">
        <v>346</v>
      </c>
      <c r="B32" s="136">
        <v>0</v>
      </c>
      <c r="C32" s="130">
        <v>0</v>
      </c>
      <c r="D32" s="130">
        <f t="shared" si="8"/>
        <v>0</v>
      </c>
      <c r="E32" s="130">
        <v>0</v>
      </c>
      <c r="F32" s="130">
        <v>0</v>
      </c>
      <c r="G32" s="130">
        <f t="shared" si="9"/>
        <v>0</v>
      </c>
    </row>
    <row r="33" spans="1:14" x14ac:dyDescent="0.25">
      <c r="A33" s="60" t="s">
        <v>347</v>
      </c>
      <c r="B33" s="136">
        <v>0</v>
      </c>
      <c r="C33" s="130">
        <v>0</v>
      </c>
      <c r="D33" s="130">
        <f t="shared" si="8"/>
        <v>0</v>
      </c>
      <c r="E33" s="130">
        <v>0</v>
      </c>
      <c r="F33" s="130">
        <v>0</v>
      </c>
      <c r="G33" s="130">
        <f t="shared" si="9"/>
        <v>0</v>
      </c>
    </row>
    <row r="34" spans="1:14" x14ac:dyDescent="0.25">
      <c r="A34" s="74" t="s">
        <v>501</v>
      </c>
      <c r="B34" s="136">
        <f>+B9+B22</f>
        <v>9253600</v>
      </c>
      <c r="C34" s="136">
        <f t="shared" ref="C34:G34" si="10">+C9+C22</f>
        <v>-97267</v>
      </c>
      <c r="D34" s="136">
        <f t="shared" si="10"/>
        <v>9156333</v>
      </c>
      <c r="E34" s="136">
        <f t="shared" si="10"/>
        <v>4288899</v>
      </c>
      <c r="F34" s="136">
        <f t="shared" si="10"/>
        <v>3782069</v>
      </c>
      <c r="G34" s="136">
        <f t="shared" si="10"/>
        <v>4867434</v>
      </c>
    </row>
    <row r="35" spans="1:14" x14ac:dyDescent="0.25">
      <c r="A35" s="52"/>
      <c r="B35" s="174"/>
      <c r="C35" s="169"/>
      <c r="D35" s="169"/>
      <c r="E35" s="169"/>
      <c r="F35" s="169"/>
      <c r="G35" s="169"/>
      <c r="I35" s="166">
        <f>+'6A'!C9</f>
        <v>9253600</v>
      </c>
      <c r="J35" s="166">
        <f>+'6A'!D9</f>
        <v>-97267</v>
      </c>
      <c r="K35" s="166">
        <f>+'6A'!E9</f>
        <v>9156333</v>
      </c>
      <c r="L35" s="166">
        <f>+'6A'!F9</f>
        <v>4288899</v>
      </c>
      <c r="M35" s="166">
        <f>+'6A'!G9</f>
        <v>3782069</v>
      </c>
      <c r="N35" s="166">
        <f>+'6C'!H91</f>
        <v>6000283</v>
      </c>
    </row>
    <row r="36" spans="1:14" x14ac:dyDescent="0.25">
      <c r="A36" s="76"/>
      <c r="B36" s="175"/>
      <c r="C36" s="175"/>
      <c r="D36" s="175"/>
      <c r="E36" s="175"/>
      <c r="F36" s="175"/>
      <c r="G36" s="175"/>
      <c r="I36" s="166"/>
      <c r="J36" s="166"/>
      <c r="K36" s="166"/>
      <c r="L36" s="166"/>
      <c r="M36" s="166"/>
      <c r="N36" s="166"/>
    </row>
    <row r="37" spans="1:14" x14ac:dyDescent="0.25">
      <c r="A37" s="76"/>
      <c r="B37" s="175"/>
      <c r="C37" s="175"/>
      <c r="D37" s="175"/>
      <c r="E37" s="175"/>
      <c r="F37" s="175"/>
      <c r="G37" s="175"/>
      <c r="I37" s="166"/>
      <c r="J37" s="166"/>
      <c r="K37" s="166"/>
      <c r="L37" s="166"/>
      <c r="M37" s="166"/>
      <c r="N37" s="166"/>
    </row>
    <row r="38" spans="1:14" x14ac:dyDescent="0.25">
      <c r="A38" s="76"/>
      <c r="B38" s="175"/>
      <c r="C38" s="175"/>
      <c r="D38" s="175"/>
      <c r="E38" s="175"/>
      <c r="F38" s="175"/>
      <c r="G38" s="175"/>
      <c r="I38" s="166"/>
      <c r="J38" s="166"/>
      <c r="K38" s="166"/>
      <c r="L38" s="166"/>
      <c r="M38" s="166"/>
      <c r="N38" s="166"/>
    </row>
    <row r="39" spans="1:14" x14ac:dyDescent="0.25">
      <c r="A39" s="76"/>
      <c r="B39" s="175"/>
      <c r="C39" s="175"/>
      <c r="D39" s="175"/>
      <c r="E39" s="175"/>
      <c r="F39" s="175"/>
      <c r="G39" s="175"/>
      <c r="I39" s="166"/>
      <c r="J39" s="166"/>
      <c r="K39" s="166"/>
      <c r="L39" s="166"/>
      <c r="M39" s="166"/>
      <c r="N39" s="166"/>
    </row>
    <row r="40" spans="1:14" x14ac:dyDescent="0.25">
      <c r="I40" s="166">
        <f>+B34-I35</f>
        <v>0</v>
      </c>
      <c r="J40" s="166">
        <f t="shared" ref="J40:M40" si="11">+C34-J35</f>
        <v>0</v>
      </c>
      <c r="K40" s="166">
        <f t="shared" si="11"/>
        <v>0</v>
      </c>
      <c r="L40" s="166">
        <f t="shared" si="11"/>
        <v>0</v>
      </c>
      <c r="M40" s="166">
        <f t="shared" si="11"/>
        <v>0</v>
      </c>
      <c r="N40" s="142"/>
    </row>
    <row r="43" spans="1:14" x14ac:dyDescent="0.25">
      <c r="A43" s="99"/>
      <c r="B43" s="99"/>
      <c r="D43" s="99"/>
      <c r="E43" s="99"/>
      <c r="F43" s="99"/>
      <c r="G43" s="99"/>
    </row>
    <row r="44" spans="1:14" x14ac:dyDescent="0.25">
      <c r="A44" s="335" t="s">
        <v>503</v>
      </c>
      <c r="B44" s="335"/>
      <c r="C44" s="176"/>
      <c r="D44" s="335" t="s">
        <v>410</v>
      </c>
      <c r="E44" s="335"/>
      <c r="F44" s="335"/>
      <c r="G44" s="335"/>
    </row>
    <row r="45" spans="1:14" x14ac:dyDescent="0.25">
      <c r="A45" s="335" t="s">
        <v>409</v>
      </c>
      <c r="B45" s="335"/>
      <c r="C45" s="176"/>
      <c r="D45" s="335" t="s">
        <v>502</v>
      </c>
      <c r="E45" s="335"/>
      <c r="F45" s="335"/>
      <c r="G45" s="335"/>
    </row>
  </sheetData>
  <mergeCells count="16">
    <mergeCell ref="D44:G44"/>
    <mergeCell ref="D45:G45"/>
    <mergeCell ref="A44:B44"/>
    <mergeCell ref="A45:B45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70866141732283472" right="0.70866141732283472" top="0.56000000000000005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ESF</vt:lpstr>
      <vt:lpstr>IADPOA</vt:lpstr>
      <vt:lpstr>IAODF</vt:lpstr>
      <vt:lpstr>BP</vt:lpstr>
      <vt:lpstr>EAID</vt:lpstr>
      <vt:lpstr>6A</vt:lpstr>
      <vt:lpstr>6B</vt:lpstr>
      <vt:lpstr>6C</vt:lpstr>
      <vt:lpstr>6D</vt:lpstr>
      <vt:lpstr>'6A'!Área_de_impresión</vt:lpstr>
      <vt:lpstr>'6B'!Área_de_impresión</vt:lpstr>
      <vt:lpstr>'6C'!Área_de_impresión</vt:lpstr>
      <vt:lpstr>'6D'!Área_de_impresión</vt:lpstr>
      <vt:lpstr>BP!Área_de_impresión</vt:lpstr>
      <vt:lpstr>EAID!Área_de_impresión</vt:lpstr>
      <vt:lpstr>ESF!Área_de_impresión</vt:lpstr>
      <vt:lpstr>IADPOA!Área_de_impresión</vt:lpstr>
      <vt:lpstr>IAODF!Área_de_impresión</vt:lpstr>
    </vt:vector>
  </TitlesOfParts>
  <Company>Fondo  Macro para el Desarrollo Integral de Tlaxca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</dc:creator>
  <cp:lastModifiedBy>Fomtlax-Cont01</cp:lastModifiedBy>
  <cp:lastPrinted>2018-04-05T20:17:02Z</cp:lastPrinted>
  <dcterms:created xsi:type="dcterms:W3CDTF">2016-11-16T16:36:47Z</dcterms:created>
  <dcterms:modified xsi:type="dcterms:W3CDTF">2018-07-04T21:09:46Z</dcterms:modified>
</cp:coreProperties>
</file>