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ocuments\Documentos 2018\Cuenta Armonizada\2o Trim Abr-Jun\"/>
    </mc:Choice>
  </mc:AlternateContent>
  <bookViews>
    <workbookView xWindow="0" yWindow="0" windowWidth="20460" windowHeight="7050" firstSheet="4" activeTab="8"/>
  </bookViews>
  <sheets>
    <sheet name="Edo Sit Fra" sheetId="1" r:id="rId1"/>
    <sheet name="Ot. Pasivos" sheetId="2" r:id="rId2"/>
    <sheet name="Anal Oblig" sheetId="3" r:id="rId3"/>
    <sheet name="Bce Presup" sheetId="4" r:id="rId4"/>
    <sheet name="Edo. Anal Ing" sheetId="5" r:id="rId5"/>
    <sheet name="Edo Anal Egre COG" sheetId="6" r:id="rId6"/>
    <sheet name="Edo Anal Egre CA" sheetId="7" r:id="rId7"/>
    <sheet name="Edo Anal Egre CF" sheetId="8" r:id="rId8"/>
    <sheet name="Clas Ser Pers" sheetId="9" r:id="rId9"/>
  </sheets>
  <definedNames>
    <definedName name="_xlnm.Print_Area" localSheetId="2">'Anal Oblig'!$A$1:$K$38</definedName>
    <definedName name="_xlnm.Print_Area" localSheetId="3">'Bce Presup'!$A$1:$E$65</definedName>
    <definedName name="_xlnm.Print_Area" localSheetId="8">'Clas Ser Pers'!$A$1:$G$51</definedName>
    <definedName name="_xlnm.Print_Area" localSheetId="6">'Edo Anal Egre CA'!$A$1:$G$57</definedName>
    <definedName name="_xlnm.Print_Area" localSheetId="7">'Edo Anal Egre CF'!$A$1:$G$80</definedName>
    <definedName name="_xlnm.Print_Area" localSheetId="5">'Edo Anal Egre COG'!$A$1:$G$167</definedName>
    <definedName name="_xlnm.Print_Area" localSheetId="0">'Edo Sit Fra'!$A$1:$F$78</definedName>
    <definedName name="_xlnm.Print_Area" localSheetId="4">'Edo. Anal Ing'!$A$1:$G$79</definedName>
    <definedName name="_xlnm.Print_Area" localSheetId="1">'Ot. Pasivos'!$A$1:$I$46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 l="1"/>
  <c r="G8" i="6" l="1"/>
  <c r="F8" i="6"/>
  <c r="E8" i="6"/>
  <c r="D8" i="6"/>
  <c r="C8" i="6"/>
  <c r="B57" i="6"/>
  <c r="C57" i="6"/>
  <c r="D57" i="6" s="1"/>
  <c r="E57" i="6"/>
  <c r="F57" i="6" s="1"/>
  <c r="D58" i="6"/>
  <c r="G58" i="6"/>
  <c r="D59" i="6"/>
  <c r="G59" i="6" s="1"/>
  <c r="F59" i="6"/>
  <c r="D51" i="6"/>
  <c r="E51" i="6" s="1"/>
  <c r="F51" i="6" s="1"/>
  <c r="F37" i="6"/>
  <c r="E37" i="6"/>
  <c r="C37" i="6"/>
  <c r="B37" i="6"/>
  <c r="D38" i="6"/>
  <c r="G38" i="6"/>
  <c r="F24" i="6"/>
  <c r="E16" i="6"/>
  <c r="F16" i="6" s="1"/>
  <c r="D16" i="6"/>
  <c r="G10" i="7"/>
  <c r="G40" i="5"/>
  <c r="C42" i="5"/>
  <c r="G57" i="6" l="1"/>
  <c r="D10" i="9"/>
  <c r="D11" i="9"/>
  <c r="G56" i="6" l="1"/>
  <c r="G10" i="6"/>
  <c r="E47" i="6"/>
  <c r="C47" i="6"/>
  <c r="B47" i="6"/>
  <c r="D48" i="6"/>
  <c r="B9" i="6"/>
  <c r="D40" i="5"/>
  <c r="E9" i="1"/>
  <c r="C58" i="1"/>
  <c r="C9" i="1"/>
  <c r="B9" i="1"/>
  <c r="G48" i="6" l="1"/>
  <c r="F35" i="6"/>
  <c r="F34" i="6"/>
  <c r="F30" i="6"/>
  <c r="D36" i="6"/>
  <c r="D35" i="6"/>
  <c r="G35" i="6" s="1"/>
  <c r="D34" i="6"/>
  <c r="G34" i="6" s="1"/>
  <c r="D33" i="6"/>
  <c r="D32" i="6"/>
  <c r="D31" i="6"/>
  <c r="D30" i="6"/>
  <c r="G30" i="6" s="1"/>
  <c r="D28" i="6"/>
  <c r="C17" i="6"/>
  <c r="C27" i="6"/>
  <c r="F28" i="6" l="1"/>
  <c r="G28" i="6"/>
  <c r="F31" i="6"/>
  <c r="G31" i="6"/>
  <c r="F32" i="6"/>
  <c r="F27" i="6" s="1"/>
  <c r="G32" i="6"/>
  <c r="F33" i="6"/>
  <c r="G33" i="6"/>
  <c r="F36" i="6"/>
  <c r="G36" i="6"/>
  <c r="E59" i="1"/>
  <c r="F56" i="6" l="1"/>
  <c r="E42" i="5"/>
  <c r="G19" i="2"/>
  <c r="E68" i="5" l="1"/>
  <c r="D53" i="6" l="1"/>
  <c r="D47" i="6" s="1"/>
  <c r="D26" i="6"/>
  <c r="D24" i="6"/>
  <c r="G24" i="6" s="1"/>
  <c r="D23" i="6"/>
  <c r="D22" i="6"/>
  <c r="D21" i="6"/>
  <c r="D20" i="6"/>
  <c r="D19" i="6"/>
  <c r="D18" i="6"/>
  <c r="D13" i="6"/>
  <c r="G13" i="6" s="1"/>
  <c r="D12" i="6"/>
  <c r="G42" i="5"/>
  <c r="B42" i="5"/>
  <c r="D42" i="5"/>
  <c r="B58" i="1"/>
  <c r="F19" i="6" l="1"/>
  <c r="G19" i="6"/>
  <c r="E20" i="6"/>
  <c r="G20" i="6"/>
  <c r="F21" i="6"/>
  <c r="G21" i="6"/>
  <c r="F23" i="6"/>
  <c r="G23" i="6"/>
  <c r="G12" i="6"/>
  <c r="D9" i="6"/>
  <c r="F26" i="6"/>
  <c r="G26" i="6"/>
  <c r="F22" i="6"/>
  <c r="G22" i="6"/>
  <c r="F18" i="6"/>
  <c r="G18" i="6"/>
  <c r="G47" i="6"/>
  <c r="G53" i="6"/>
  <c r="F48" i="6"/>
  <c r="F47" i="6" s="1"/>
  <c r="F20" i="6" l="1"/>
  <c r="E17" i="6"/>
  <c r="C19" i="2"/>
  <c r="D11" i="7" l="1"/>
  <c r="D10" i="7"/>
  <c r="C8" i="7"/>
  <c r="C39" i="7" s="1"/>
  <c r="B8" i="7"/>
  <c r="B39" i="7" s="1"/>
  <c r="E27" i="6"/>
  <c r="B27" i="6"/>
  <c r="D37" i="6"/>
  <c r="G37" i="6" s="1"/>
  <c r="B17" i="6"/>
  <c r="D17" i="6" s="1"/>
  <c r="E46" i="1"/>
  <c r="B17" i="1"/>
  <c r="B46" i="1" s="1"/>
  <c r="F17" i="6" l="1"/>
  <c r="G17" i="6"/>
  <c r="F11" i="7"/>
  <c r="G11" i="7" s="1"/>
  <c r="E8" i="7"/>
  <c r="E39" i="7" s="1"/>
  <c r="F10" i="7"/>
  <c r="D27" i="6"/>
  <c r="G27" i="6" s="1"/>
  <c r="D8" i="7"/>
  <c r="D39" i="7" s="1"/>
  <c r="B60" i="1"/>
  <c r="F8" i="7" l="1"/>
  <c r="F39" i="7" s="1"/>
  <c r="G8" i="7"/>
  <c r="G39" i="7" s="1"/>
  <c r="D23" i="8"/>
  <c r="F11" i="9" l="1"/>
  <c r="G11" i="9" s="1"/>
  <c r="F10" i="9"/>
  <c r="G10" i="9" s="1"/>
  <c r="F23" i="8"/>
  <c r="F13" i="6"/>
  <c r="F12" i="6"/>
  <c r="F10" i="6"/>
  <c r="E14" i="4"/>
  <c r="D13" i="4"/>
  <c r="E13" i="4" s="1"/>
  <c r="C13" i="4"/>
  <c r="G23" i="8" l="1"/>
  <c r="G18" i="8" s="1"/>
  <c r="G74" i="8" s="1"/>
  <c r="E9" i="6"/>
  <c r="G9" i="6" s="1"/>
  <c r="F8" i="9"/>
  <c r="F31" i="9" s="1"/>
  <c r="D8" i="9"/>
  <c r="E8" i="9"/>
  <c r="C31" i="9"/>
  <c r="B8" i="9"/>
  <c r="B31" i="9" s="1"/>
  <c r="F18" i="8"/>
  <c r="F74" i="8" s="1"/>
  <c r="E18" i="8"/>
  <c r="E74" i="8" s="1"/>
  <c r="D18" i="8"/>
  <c r="D74" i="8" s="1"/>
  <c r="C18" i="8"/>
  <c r="C74" i="8" s="1"/>
  <c r="B18" i="8"/>
  <c r="B74" i="8" s="1"/>
  <c r="E31" i="9" l="1"/>
  <c r="I13" i="9"/>
  <c r="D31" i="9"/>
  <c r="G8" i="9"/>
  <c r="G31" i="9" s="1"/>
  <c r="F9" i="6"/>
  <c r="C68" i="5"/>
  <c r="B68" i="5"/>
  <c r="D41" i="5"/>
  <c r="E41" i="5" s="1"/>
  <c r="F40" i="5"/>
  <c r="F42" i="5" s="1"/>
  <c r="F68" i="5" s="1"/>
  <c r="E10" i="4"/>
  <c r="G68" i="5" l="1"/>
  <c r="D68" i="5"/>
  <c r="F41" i="5"/>
  <c r="B8" i="6"/>
  <c r="E9" i="4"/>
  <c r="D9" i="4"/>
  <c r="C9" i="4"/>
  <c r="C20" i="4" s="1"/>
  <c r="B162" i="6" l="1"/>
  <c r="D19" i="4"/>
  <c r="E19" i="4"/>
  <c r="D20" i="4"/>
  <c r="D21" i="4" s="1"/>
  <c r="E20" i="4"/>
  <c r="E21" i="4" s="1"/>
  <c r="C21" i="4"/>
  <c r="C19" i="4"/>
  <c r="F46" i="1"/>
  <c r="F57" i="1" s="1"/>
  <c r="F75" i="1" s="1"/>
  <c r="E57" i="1"/>
  <c r="C46" i="1"/>
  <c r="C60" i="1" l="1"/>
  <c r="F74" i="1"/>
  <c r="E75" i="1"/>
</calcChain>
</file>

<file path=xl/comments1.xml><?xml version="1.0" encoding="utf-8"?>
<comments xmlns="http://schemas.openxmlformats.org/spreadsheetml/2006/main">
  <authors>
    <author>Contabilidad</author>
  </authors>
  <commentList>
    <comment ref="A1" authorId="0" shapeId="0">
      <text>
        <r>
          <rPr>
            <b/>
            <sz val="9"/>
            <color indexed="81"/>
            <rFont val="Tahoma"/>
            <charset val="1"/>
          </rPr>
          <t>Contabilidad: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86" authorId="0" shapeId="0">
      <text>
        <r>
          <rPr>
            <b/>
            <sz val="9"/>
            <color indexed="81"/>
            <rFont val="Tahoma"/>
            <charset val="1"/>
          </rPr>
          <t>Contabilidad: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<sst xmlns="http://schemas.openxmlformats.org/spreadsheetml/2006/main" count="698" uniqueCount="458">
  <si>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</si>
  <si>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</si>
  <si>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</si>
  <si>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</si>
  <si>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</si>
  <si>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</si>
  <si>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</si>
  <si>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</si>
  <si>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</si>
  <si>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</si>
  <si>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</si>
  <si>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</si>
  <si>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</si>
  <si>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</si>
  <si>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</si>
  <si>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</si>
  <si>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</si>
  <si>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</si>
  <si>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</si>
  <si>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</si>
  <si>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</si>
  <si>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</si>
  <si>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</si>
  <si>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</si>
  <si>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</si>
  <si>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</si>
  <si>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</si>
  <si>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</si>
  <si>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</si>
  <si>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</si>
  <si>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</si>
  <si>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</si>
  <si>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</si>
  <si>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</si>
  <si>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</si>
  <si>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</si>
  <si>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</si>
  <si>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</si>
  <si>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</si>
  <si>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</si>
  <si>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</si>
  <si>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</si>
  <si>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</si>
  <si>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</si>
  <si>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</si>
  <si>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</si>
  <si>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</si>
  <si>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</si>
  <si>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</si>
  <si>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</si>
  <si>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</si>
  <si>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</si>
  <si>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</si>
  <si>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</si>
  <si>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</si>
  <si>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</si>
  <si>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</si>
  <si>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</si>
  <si>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</si>
  <si>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</si>
  <si>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</si>
  <si>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</si>
  <si>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</si>
  <si>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</si>
  <si>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</si>
  <si>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</si>
  <si>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</si>
  <si>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</si>
  <si>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</si>
  <si>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</si>
  <si>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</si>
  <si>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</si>
  <si>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</si>
  <si>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</si>
  <si>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</si>
  <si>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</si>
  <si>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</si>
  <si>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</si>
  <si>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</si>
  <si>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</si>
  <si>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</si>
  <si>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</si>
  <si>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</si>
  <si>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</si>
  <si>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</si>
  <si>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</si>
  <si>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</si>
  <si>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</si>
  <si>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</si>
  <si>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</si>
  <si>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</si>
  <si>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</si>
  <si>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</si>
  <si>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</si>
  <si>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</si>
  <si>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</si>
  <si>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</si>
  <si>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</si>
  <si>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</si>
  <si>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</si>
  <si>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</si>
  <si>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</si>
  <si>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</si>
  <si>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</si>
  <si>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</si>
  <si>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</si>
  <si>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</si>
  <si>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</si>
  <si>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</si>
  <si>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</si>
  <si>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</si>
  <si>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</si>
  <si>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</si>
  <si>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</si>
  <si>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</si>
  <si>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</si>
  <si>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</si>
  <si>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</si>
  <si>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</si>
  <si>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</si>
  <si>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</si>
  <si>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</si>
  <si>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</si>
  <si>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</si>
  <si>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</si>
  <si>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</si>
  <si>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</si>
  <si>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</si>
  <si>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</si>
  <si>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</si>
  <si>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</si>
  <si>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</si>
  <si>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</si>
  <si>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</si>
  <si>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</si>
  <si>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</si>
  <si>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</si>
  <si>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</si>
  <si>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</si>
  <si>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Tasa Efectiva</t>
  </si>
  <si>
    <t>(p)</t>
  </si>
  <si>
    <t>A. Crédito 1</t>
  </si>
  <si>
    <t>B. Crédito 2</t>
  </si>
  <si>
    <t>C. Crédito XX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</si>
  <si>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</si>
  <si>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</si>
  <si>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</si>
  <si>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</si>
  <si>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</si>
  <si>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</si>
  <si>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</si>
  <si>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</si>
  <si>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</si>
  <si>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</si>
  <si>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</si>
  <si>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</si>
  <si>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</si>
  <si>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</si>
  <si>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</si>
  <si>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</si>
  <si>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</si>
  <si>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</si>
  <si>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</si>
  <si>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</si>
  <si>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</si>
  <si>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</si>
  <si>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</si>
  <si>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II. Balance Presupuestario sin Financiamiento Neto (II = I - A3)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</si>
  <si>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</si>
  <si>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</si>
  <si>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</si>
  <si>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</si>
  <si>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</si>
  <si>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F. Financiamiento (F = F1 + F2)</t>
  </si>
  <si>
    <t>F1. Financiamiento con Fuente de Pago de Ingresos de Libre Disposición</t>
  </si>
  <si>
    <t>G. Amortización de la Deuda (G = G1 + G2)</t>
  </si>
  <si>
    <t>G1. Amortización de la Deuda Pública con Gasto No Etiquetado</t>
  </si>
  <si>
    <t>G2. Amortización de la Deuda Pública con Gasto Etiquetado</t>
  </si>
  <si>
    <t>C2. Remanentes de Transferencias Federales Etiquetadas aplicados en el periodo</t>
  </si>
  <si>
    <t>Estado Analítico de Ingresos Detallado - LDF</t>
  </si>
  <si>
    <t>Ingreso</t>
  </si>
  <si>
    <t>Diferencia (e)</t>
  </si>
  <si>
    <t>(c)</t>
  </si>
  <si>
    <t>Estimado (d)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</si>
  <si>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</si>
  <si>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</si>
  <si>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</si>
  <si>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</si>
  <si>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</si>
  <si>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</si>
  <si>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</si>
  <si>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</si>
  <si>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</si>
  <si>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</si>
  <si>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</si>
  <si>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</si>
  <si>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</si>
  <si>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</si>
  <si>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</si>
  <si>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</si>
  <si>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</si>
  <si>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</si>
  <si>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</si>
  <si>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i1) Tenencia o Uso de Vehículos</t>
  </si>
  <si>
    <t>i2) Fondo de Compensación ISAN</t>
  </si>
  <si>
    <t>i3) Impuesto Sobre Automóviles Nuevos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</si>
  <si>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</si>
  <si>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</si>
  <si>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</si>
  <si>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</si>
  <si>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</si>
  <si>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l2) Otros Ingresos de Libre Disposición</t>
  </si>
  <si>
    <t>(I=A+B+C+D+E+F+G+H+I+J+K+L)</t>
  </si>
  <si>
    <t>A. Aportaciones (A=a1+a2+a3+a4+a5+a6+a7+a8)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</si>
  <si>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</si>
  <si>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</si>
  <si>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</si>
  <si>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</si>
  <si>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</si>
  <si>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</si>
  <si>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</si>
  <si>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</si>
  <si>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</si>
  <si>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</si>
  <si>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</si>
  <si>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</si>
  <si>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</si>
  <si>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Estado Analítico del Ejercicio del Presupuesto de Egresos Detallado - LDF</t>
  </si>
  <si>
    <t>Egresos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</si>
  <si>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</si>
  <si>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</si>
  <si>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</si>
  <si>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</si>
  <si>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</si>
  <si>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</si>
  <si>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</si>
  <si>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</si>
  <si>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</si>
  <si>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</si>
  <si>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</si>
  <si>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</si>
  <si>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</si>
  <si>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</si>
  <si>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</si>
  <si>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</si>
  <si>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</si>
  <si>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</si>
  <si>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</si>
  <si>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</si>
  <si>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</si>
  <si>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</si>
  <si>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</si>
  <si>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</si>
  <si>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</si>
  <si>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</si>
  <si>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</si>
  <si>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</si>
  <si>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</si>
  <si>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</si>
  <si>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</si>
  <si>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</si>
  <si>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</si>
  <si>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</si>
  <si>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</si>
  <si>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</si>
  <si>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</si>
  <si>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</si>
  <si>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</si>
  <si>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</si>
  <si>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</si>
  <si>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</si>
  <si>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</si>
  <si>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</si>
  <si>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</si>
  <si>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</si>
  <si>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</si>
  <si>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</si>
  <si>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</si>
  <si>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</si>
  <si>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</si>
  <si>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</si>
  <si>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</si>
  <si>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</si>
  <si>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</si>
  <si>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</si>
  <si>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</si>
  <si>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</si>
  <si>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</si>
  <si>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</si>
  <si>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</si>
  <si>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</si>
  <si>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</si>
  <si>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</si>
  <si>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</si>
  <si>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</si>
  <si>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</si>
  <si>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</si>
  <si>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</si>
  <si>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</si>
  <si>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</si>
  <si>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</si>
  <si>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</si>
  <si>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</si>
  <si>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</si>
  <si>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</si>
  <si>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</si>
  <si>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</si>
  <si>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</si>
  <si>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</si>
  <si>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</si>
  <si>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</si>
  <si>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</si>
  <si>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</si>
  <si>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</si>
  <si>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</si>
  <si>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</si>
  <si>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</si>
  <si>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</si>
  <si>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</si>
  <si>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</si>
  <si>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</si>
  <si>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</si>
  <si>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</si>
  <si>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</si>
  <si>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</si>
  <si>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</si>
  <si>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</si>
  <si>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</si>
  <si>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</si>
  <si>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</si>
  <si>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</si>
  <si>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</si>
  <si>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</si>
  <si>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</si>
  <si>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</si>
  <si>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</si>
  <si>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</si>
  <si>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</si>
  <si>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</si>
  <si>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</si>
  <si>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</si>
  <si>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</si>
  <si>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</si>
  <si>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</si>
  <si>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</si>
  <si>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</si>
  <si>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</si>
  <si>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UNIVERSIDAD POLITECNICA DE TLAXCALA</t>
  </si>
  <si>
    <t>f. Fondos y Bienes de Terceros en Garantía y/o Administración a Corto Plazo (f=f1+f2+f3+f4+f5+f6)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</si>
  <si>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</si>
  <si>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</si>
  <si>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</si>
  <si>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</si>
  <si>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</si>
  <si>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IIIC. Exceso o Insuficiencia en la Actualización de la Hacienda Pública/Patrimonio (IIIC=a+b)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</si>
  <si>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</si>
  <si>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</si>
  <si>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</si>
  <si>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</si>
  <si>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</si>
  <si>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</si>
  <si>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</si>
  <si>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 xml:space="preserve">2. Otros Pasivos </t>
  </si>
  <si>
    <t>3. Total de la Deuda Pública y Otros Pasivos (3=1+2)</t>
  </si>
  <si>
    <t>5. Valor de Instrumentos Bono Cupón Cero 2 (Informativo)</t>
  </si>
  <si>
    <r>
      <t>1</t>
    </r>
    <r>
      <rPr>
        <sz val="7"/>
        <color rgb="FF000000"/>
        <rFont val="Arial"/>
        <family val="2"/>
      </rPr>
      <t xml:space="preserve">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  </r>
  </si>
  <si>
    <r>
      <t>2</t>
    </r>
    <r>
      <rPr>
        <sz val="7"/>
        <color rgb="FF000000"/>
        <rFont val="Arial"/>
        <family val="2"/>
      </rPr>
      <t xml:space="preserve"> Se refiere al valor del Bono Cupón Cero que respalda el pago de los créditos asociados al mismo (Activo).</t>
    </r>
  </si>
  <si>
    <t>Comisiones y Costos Relacionados (o)</t>
  </si>
  <si>
    <t>6. Obligaciones a Corto Plazo (Informativo)</t>
  </si>
  <si>
    <t>4. Deuda Contingente 1 (informativo)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</si>
  <si>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</si>
  <si>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</si>
  <si>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</si>
  <si>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</si>
  <si>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</si>
  <si>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</si>
  <si>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</si>
  <si>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</si>
  <si>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</si>
  <si>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</si>
  <si>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C. Total de Obligaciones Diferentes de Financiamiento (C=A+B)</t>
  </si>
  <si>
    <t xml:space="preserve">Pagado </t>
  </si>
  <si>
    <t xml:space="preserve">B2. Gasto Etiquetado (sin incluir Amortización de la Deuda Pública) </t>
  </si>
  <si>
    <t>I. Balance Presupuestario (I = A – B + C)  </t>
  </si>
  <si>
    <t>III. Balance Presupuestario sin Financiamiento Neto y sin Remanentes del Ejercicio Anterior (III= II - C)</t>
  </si>
  <si>
    <t>IV. Balance Primario (IV = III + E)</t>
  </si>
  <si>
    <t>Estimado/ Aprobado</t>
  </si>
  <si>
    <t>F2. Financiamiento con Fuente de Pago de Transferencias Federales Etiquetadas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</si>
  <si>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</si>
  <si>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</si>
  <si>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</si>
  <si>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</si>
  <si>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</si>
  <si>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</si>
  <si>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</si>
  <si>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</si>
  <si>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9"/>
        <color rgb="FF000000"/>
        <rFont val="Arial"/>
        <family val="2"/>
      </rPr>
      <t>1</t>
    </r>
    <r>
      <rPr>
        <b/>
        <sz val="9"/>
        <color rgb="FF000000"/>
        <rFont val="Arial"/>
        <family val="2"/>
      </rPr>
      <t xml:space="preserve"> (B = B1+B2)</t>
    </r>
  </si>
  <si>
    <t>Ampliaciones/ (Reducciones)</t>
  </si>
  <si>
    <t xml:space="preserve">h1) Fondo General de Participaciones 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</si>
  <si>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</si>
  <si>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</si>
  <si>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</si>
  <si>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I. Incentivos Derivados de la Colaboración Fiscal (I=i1+i2+i3+i4+i5)</t>
  </si>
  <si>
    <t>i4) Fondo de Compensación de Repecos-Intermedios</t>
  </si>
  <si>
    <t xml:space="preserve">l1) Participaciones en Ingresos Locales </t>
  </si>
  <si>
    <t>I. Total de Ingresos de Libre Disposición</t>
  </si>
  <si>
    <t>Ingresos Excedentes de Ingresos de Libre Disposición</t>
  </si>
  <si>
    <t xml:space="preserve">Transferencias Federales Etiquetadas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</si>
  <si>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</si>
  <si>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</si>
  <si>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</si>
  <si>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</si>
  <si>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</si>
  <si>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</si>
  <si>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</si>
  <si>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c1) Fondo para Entidades Federativas y Municipios Productores de Hidrocarburos</t>
  </si>
  <si>
    <t>D. Transferencias, Subsidios y Subvenciones, y Pensiones y Jubilaciones</t>
  </si>
  <si>
    <t>II. Total de Transferencias Federales Etiquetadas (II 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</si>
  <si>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</si>
  <si>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</si>
  <si>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</si>
  <si>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Clasificación por Objeto del Gasto (Capítulo y Concepto) </t>
  </si>
  <si>
    <t xml:space="preserve">Ampliaciones/ (Reducciones) </t>
  </si>
  <si>
    <t xml:space="preserve">Modificado </t>
  </si>
  <si>
    <t>b1) Materiales de Administración, Emisión de Documentos y Artículos Oficiales</t>
  </si>
  <si>
    <t>c5) Servicios de Instalación, Reparación, Mantenimiento y Conservación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</si>
  <si>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</si>
  <si>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</si>
  <si>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</si>
  <si>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>b4) Recreación, Cultura y Otras Manifestaciones Sociales</t>
  </si>
  <si>
    <t>C. Desarrollo Económico (C=c1+c2+c3+c4+c5+c6+c7+c8+c9)</t>
  </si>
  <si>
    <t>c1) Asuntos Económicos, Comerciales y Laborales en General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</si>
  <si>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</si>
  <si>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</si>
  <si>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</si>
  <si>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 xml:space="preserve">Devengado </t>
  </si>
  <si>
    <t>E. Gastos asociados a la implementación de nuevas leyes federales o reformas a las mismas (E = e1 + e2)</t>
  </si>
  <si>
    <t>III. Total del Gasto en Servicios Personales (III = I + II)</t>
  </si>
  <si>
    <t>UNIVERSIDA POLITECNICA DE TLAXCALA</t>
  </si>
  <si>
    <t>MTRO. NARCISO XICOHTENCATL ROJAS</t>
  </si>
  <si>
    <t>RECTOR</t>
  </si>
  <si>
    <t>C.P. IMELDA SILVA SAMPEDRO</t>
  </si>
  <si>
    <t>SECRETARIA ADMINISTRATIVA</t>
  </si>
  <si>
    <t>MTRO NARCISO XICOHTENCATL ROJAS</t>
  </si>
  <si>
    <t>SECRETARIA DMINISTRATIVA</t>
  </si>
  <si>
    <t>Dirección  Academica Despacho</t>
  </si>
  <si>
    <t>Direccion Administrativa Despacho</t>
  </si>
  <si>
    <t>Convenios</t>
  </si>
  <si>
    <t>C.P. IMELDA SILVA SAMPEEDRO</t>
  </si>
  <si>
    <t>2018 (d)</t>
  </si>
  <si>
    <t>31 de Diciembre de 2017-1 (e)</t>
  </si>
  <si>
    <t>al 31 de Diciembre de 2017-1 (d)</t>
  </si>
  <si>
    <t>Al 30 de Junio  de 2018 al 31 de Diciembre de 2017 (b)</t>
  </si>
  <si>
    <t>Del 1 de enero al 30 de Junio de 2018 (b)</t>
  </si>
  <si>
    <t>Del 1 de enero Al 30 de Junio de 2018 (b)</t>
  </si>
  <si>
    <t>Monto pagado de la inversión al 30 de Junio de 2018 (k)</t>
  </si>
  <si>
    <t>Monto pagado de la inversión actualizado al 30 de Junio de 2018 (l)</t>
  </si>
  <si>
    <t>Saldo pendiente por pagar de la inversión al 30 de Junio de 2018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</si>
</sst>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9"/>
      <color rgb="FF000000"/>
      <name val="Arial"/>
      <family val="2"/>
    </font>
    <font>
      <b/>
      <sz val="5"/>
      <color rgb="FF000000"/>
      <name val="Arial"/>
      <family val="2"/>
    </font>
    <font>
      <sz val="5"/>
      <color rgb="FF000000"/>
      <name val="Arial"/>
      <family val="2"/>
    </font>
    <font>
      <b/>
      <sz val="9"/>
      <color rgb="FF2F2F2F"/>
      <name val="Arial"/>
      <family val="2"/>
    </font>
    <font>
      <sz val="10"/>
      <color rgb="FF2F2F2F"/>
      <name val="Arial"/>
      <family val="2"/>
    </font>
    <font>
      <sz val="9"/>
      <color rgb="FF2F2F2F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7"/>
      <color rgb="FF00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47">
    <xf numFmtId="0" fontId="0" fillId="0" borderId="0" xfId="0"/>
    <xf numFmtId="0" fontId="3" fillId="2" borderId="7" xfId="0" applyFont="1" applyFill="1" applyBorder="1" applyAlignment="1">
      <alignment vertical="center" wrapText="1"/>
    </xf>
    <xf numFmtId="0" fontId="0" fillId="0" borderId="0" xfId="0" applyBorder="1"/>
    <xf numFmtId="0" fontId="4" fillId="2" borderId="0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3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justify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5" xfId="0" applyFont="1" applyBorder="1" applyAlignment="1">
      <alignment vertical="top" wrapText="1"/>
    </xf>
    <xf numFmtId="0" fontId="12" fillId="0" borderId="8" xfId="0" applyFont="1" applyBorder="1" applyAlignment="1">
      <alignment vertical="top" wrapText="1"/>
    </xf>
    <xf numFmtId="0" fontId="9" fillId="0" borderId="1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vertical="top" wrapText="1"/>
    </xf>
    <xf numFmtId="0" fontId="12" fillId="3" borderId="5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3" fillId="2" borderId="0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0" fillId="0" borderId="7" xfId="0" applyBorder="1" applyAlignment="1">
      <alignment vertical="top" wrapText="1"/>
    </xf>
    <xf numFmtId="0" fontId="12" fillId="4" borderId="5" xfId="0" applyFont="1" applyFill="1" applyBorder="1" applyAlignment="1">
      <alignment vertical="top" wrapText="1"/>
    </xf>
    <xf numFmtId="0" fontId="9" fillId="3" borderId="2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3" borderId="2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65" fontId="12" fillId="0" borderId="5" xfId="1" applyNumberFormat="1" applyFont="1" applyBorder="1" applyAlignment="1">
      <alignment vertical="top" wrapText="1"/>
    </xf>
    <xf numFmtId="165" fontId="12" fillId="0" borderId="5" xfId="0" applyNumberFormat="1" applyFont="1" applyBorder="1" applyAlignment="1">
      <alignment vertical="top" wrapText="1"/>
    </xf>
    <xf numFmtId="0" fontId="0" fillId="0" borderId="0" xfId="0" applyBorder="1" applyAlignment="1"/>
    <xf numFmtId="0" fontId="9" fillId="3" borderId="17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vertical="top" wrapText="1"/>
    </xf>
    <xf numFmtId="165" fontId="12" fillId="0" borderId="24" xfId="1" applyNumberFormat="1" applyFont="1" applyBorder="1" applyAlignment="1">
      <alignment vertical="top" wrapText="1"/>
    </xf>
    <xf numFmtId="0" fontId="3" fillId="0" borderId="23" xfId="0" applyFont="1" applyBorder="1" applyAlignment="1">
      <alignment vertical="center" wrapText="1"/>
    </xf>
    <xf numFmtId="0" fontId="12" fillId="0" borderId="15" xfId="0" applyFont="1" applyBorder="1" applyAlignment="1">
      <alignment vertical="top" wrapText="1"/>
    </xf>
    <xf numFmtId="0" fontId="12" fillId="0" borderId="26" xfId="0" applyFont="1" applyBorder="1" applyAlignment="1">
      <alignment vertical="top" wrapText="1"/>
    </xf>
    <xf numFmtId="165" fontId="12" fillId="0" borderId="28" xfId="1" applyNumberFormat="1" applyFont="1" applyBorder="1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12" fillId="0" borderId="30" xfId="0" applyFont="1" applyBorder="1" applyAlignment="1">
      <alignment vertical="top" wrapText="1"/>
    </xf>
    <xf numFmtId="0" fontId="12" fillId="0" borderId="23" xfId="0" applyFont="1" applyBorder="1" applyAlignment="1">
      <alignment vertical="top" wrapText="1"/>
    </xf>
    <xf numFmtId="165" fontId="12" fillId="0" borderId="24" xfId="0" applyNumberFormat="1" applyFont="1" applyBorder="1" applyAlignment="1">
      <alignment vertical="top" wrapText="1"/>
    </xf>
    <xf numFmtId="0" fontId="12" fillId="0" borderId="20" xfId="0" applyFont="1" applyBorder="1" applyAlignment="1">
      <alignment vertical="center"/>
    </xf>
    <xf numFmtId="0" fontId="12" fillId="0" borderId="0" xfId="0" applyFont="1" applyBorder="1"/>
    <xf numFmtId="0" fontId="12" fillId="0" borderId="21" xfId="0" applyFont="1" applyBorder="1"/>
    <xf numFmtId="0" fontId="0" fillId="0" borderId="0" xfId="0" applyAlignment="1">
      <alignment horizontal="center"/>
    </xf>
    <xf numFmtId="0" fontId="9" fillId="3" borderId="28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vertical="top" wrapText="1"/>
    </xf>
    <xf numFmtId="43" fontId="12" fillId="0" borderId="24" xfId="0" applyNumberFormat="1" applyFont="1" applyBorder="1" applyAlignment="1">
      <alignment vertical="top" wrapText="1"/>
    </xf>
    <xf numFmtId="43" fontId="12" fillId="0" borderId="24" xfId="1" applyFont="1" applyBorder="1" applyAlignment="1">
      <alignment vertical="top" wrapText="1"/>
    </xf>
    <xf numFmtId="0" fontId="9" fillId="3" borderId="31" xfId="0" applyFont="1" applyFill="1" applyBorder="1" applyAlignment="1">
      <alignment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vertical="top" wrapText="1"/>
    </xf>
    <xf numFmtId="0" fontId="3" fillId="0" borderId="16" xfId="0" applyFont="1" applyBorder="1" applyAlignment="1">
      <alignment vertical="center" wrapText="1"/>
    </xf>
    <xf numFmtId="0" fontId="9" fillId="3" borderId="20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vertical="top" wrapText="1"/>
    </xf>
    <xf numFmtId="0" fontId="9" fillId="0" borderId="16" xfId="0" applyFont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9" fillId="2" borderId="20" xfId="0" applyFont="1" applyFill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165" fontId="12" fillId="0" borderId="30" xfId="1" applyNumberFormat="1" applyFont="1" applyBorder="1" applyAlignment="1">
      <alignment vertical="top" wrapText="1"/>
    </xf>
    <xf numFmtId="0" fontId="3" fillId="0" borderId="20" xfId="0" applyFont="1" applyBorder="1" applyAlignment="1">
      <alignment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0" fontId="16" fillId="5" borderId="0" xfId="0" applyFont="1" applyFill="1" applyBorder="1" applyAlignment="1">
      <alignment horizontal="justify" vertical="top" wrapText="1"/>
    </xf>
    <xf numFmtId="0" fontId="10" fillId="0" borderId="17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6" fillId="5" borderId="20" xfId="0" applyFont="1" applyFill="1" applyBorder="1" applyAlignment="1">
      <alignment horizontal="justify" vertical="top" wrapText="1"/>
    </xf>
    <xf numFmtId="0" fontId="16" fillId="5" borderId="32" xfId="0" applyFont="1" applyFill="1" applyBorder="1" applyAlignment="1">
      <alignment horizontal="justify" vertical="top" wrapText="1"/>
    </xf>
    <xf numFmtId="165" fontId="12" fillId="0" borderId="28" xfId="0" applyNumberFormat="1" applyFont="1" applyBorder="1" applyAlignment="1">
      <alignment vertical="top" wrapText="1"/>
    </xf>
    <xf numFmtId="0" fontId="9" fillId="0" borderId="23" xfId="0" applyFont="1" applyBorder="1" applyAlignment="1">
      <alignment vertical="center" wrapText="1"/>
    </xf>
    <xf numFmtId="165" fontId="12" fillId="0" borderId="5" xfId="1" applyNumberFormat="1" applyFont="1" applyBorder="1" applyAlignment="1">
      <alignment vertical="center" wrapText="1"/>
    </xf>
    <xf numFmtId="165" fontId="12" fillId="0" borderId="15" xfId="0" applyNumberFormat="1" applyFont="1" applyBorder="1" applyAlignment="1">
      <alignment vertical="top" wrapText="1"/>
    </xf>
    <xf numFmtId="165" fontId="12" fillId="0" borderId="26" xfId="0" applyNumberFormat="1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165" fontId="3" fillId="0" borderId="0" xfId="0" applyNumberFormat="1" applyFont="1" applyBorder="1" applyAlignment="1">
      <alignment vertical="center" wrapText="1"/>
    </xf>
    <xf numFmtId="165" fontId="9" fillId="0" borderId="0" xfId="0" applyNumberFormat="1" applyFont="1" applyBorder="1" applyAlignment="1">
      <alignment vertical="center" wrapText="1"/>
    </xf>
    <xf numFmtId="0" fontId="12" fillId="0" borderId="21" xfId="0" applyFont="1" applyBorder="1" applyAlignment="1">
      <alignment vertical="top" wrapText="1"/>
    </xf>
    <xf numFmtId="165" fontId="12" fillId="0" borderId="21" xfId="1" applyNumberFormat="1" applyFont="1" applyBorder="1" applyAlignment="1">
      <alignment vertical="top" wrapText="1"/>
    </xf>
    <xf numFmtId="165" fontId="12" fillId="0" borderId="21" xfId="0" applyNumberFormat="1" applyFont="1" applyBorder="1" applyAlignment="1">
      <alignment vertical="top" wrapText="1"/>
    </xf>
    <xf numFmtId="0" fontId="9" fillId="0" borderId="33" xfId="0" applyFont="1" applyBorder="1" applyAlignment="1">
      <alignment vertical="center" wrapText="1"/>
    </xf>
    <xf numFmtId="43" fontId="12" fillId="0" borderId="35" xfId="1" applyFont="1" applyBorder="1" applyAlignment="1">
      <alignment vertical="top" wrapText="1"/>
    </xf>
    <xf numFmtId="165" fontId="12" fillId="0" borderId="35" xfId="1" applyNumberFormat="1" applyFont="1" applyBorder="1" applyAlignment="1">
      <alignment vertical="top" wrapText="1"/>
    </xf>
    <xf numFmtId="43" fontId="12" fillId="0" borderId="36" xfId="1" applyFont="1" applyBorder="1" applyAlignment="1">
      <alignment vertical="top" wrapText="1"/>
    </xf>
    <xf numFmtId="0" fontId="12" fillId="0" borderId="35" xfId="0" applyFont="1" applyBorder="1" applyAlignment="1">
      <alignment vertical="top" wrapText="1"/>
    </xf>
    <xf numFmtId="165" fontId="12" fillId="0" borderId="35" xfId="0" applyNumberFormat="1" applyFont="1" applyBorder="1" applyAlignment="1">
      <alignment vertical="top" wrapText="1"/>
    </xf>
    <xf numFmtId="0" fontId="12" fillId="0" borderId="36" xfId="0" applyFont="1" applyBorder="1" applyAlignment="1">
      <alignment vertical="top" wrapText="1"/>
    </xf>
    <xf numFmtId="165" fontId="12" fillId="0" borderId="36" xfId="0" applyNumberFormat="1" applyFont="1" applyBorder="1" applyAlignment="1">
      <alignment vertical="top" wrapText="1"/>
    </xf>
    <xf numFmtId="0" fontId="12" fillId="0" borderId="35" xfId="1" applyNumberFormat="1" applyFont="1" applyBorder="1" applyAlignment="1">
      <alignment vertical="top" wrapText="1"/>
    </xf>
    <xf numFmtId="0" fontId="12" fillId="0" borderId="35" xfId="1" applyNumberFormat="1" applyFont="1" applyBorder="1" applyAlignment="1">
      <alignment horizontal="right" vertical="top" wrapText="1"/>
    </xf>
    <xf numFmtId="0" fontId="12" fillId="0" borderId="35" xfId="0" applyNumberFormat="1" applyFont="1" applyBorder="1" applyAlignment="1">
      <alignment horizontal="right" vertical="top" wrapText="1"/>
    </xf>
    <xf numFmtId="0" fontId="12" fillId="0" borderId="21" xfId="1" applyNumberFormat="1" applyFont="1" applyBorder="1" applyAlignment="1">
      <alignment vertical="top" wrapText="1"/>
    </xf>
    <xf numFmtId="0" fontId="2" fillId="0" borderId="0" xfId="0" applyFont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vertical="center" wrapText="1"/>
    </xf>
    <xf numFmtId="0" fontId="0" fillId="0" borderId="17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3" fillId="0" borderId="20" xfId="0" applyFont="1" applyBorder="1" applyAlignment="1">
      <alignment vertical="center"/>
    </xf>
    <xf numFmtId="0" fontId="12" fillId="3" borderId="24" xfId="0" applyFont="1" applyFill="1" applyBorder="1" applyAlignment="1">
      <alignment vertical="top" wrapText="1"/>
    </xf>
    <xf numFmtId="0" fontId="3" fillId="0" borderId="32" xfId="0" applyFont="1" applyBorder="1" applyAlignment="1">
      <alignment vertical="center" wrapText="1"/>
    </xf>
    <xf numFmtId="43" fontId="12" fillId="2" borderId="5" xfId="1" applyFont="1" applyFill="1" applyBorder="1" applyAlignment="1">
      <alignment vertical="top" wrapText="1"/>
    </xf>
    <xf numFmtId="43" fontId="12" fillId="0" borderId="5" xfId="0" applyNumberFormat="1" applyFont="1" applyBorder="1" applyAlignment="1">
      <alignment vertical="top" wrapText="1"/>
    </xf>
    <xf numFmtId="0" fontId="0" fillId="0" borderId="0" xfId="0" applyAlignment="1"/>
    <xf numFmtId="0" fontId="12" fillId="0" borderId="5" xfId="0" applyFont="1" applyBorder="1" applyAlignment="1">
      <alignment vertical="top"/>
    </xf>
    <xf numFmtId="0" fontId="12" fillId="0" borderId="28" xfId="0" applyFont="1" applyBorder="1" applyAlignment="1">
      <alignment vertical="top"/>
    </xf>
    <xf numFmtId="0" fontId="12" fillId="0" borderId="30" xfId="0" applyFont="1" applyBorder="1" applyAlignment="1">
      <alignment vertical="top"/>
    </xf>
    <xf numFmtId="0" fontId="3" fillId="0" borderId="23" xfId="0" applyFont="1" applyBorder="1" applyAlignment="1">
      <alignment vertical="center"/>
    </xf>
    <xf numFmtId="0" fontId="12" fillId="0" borderId="24" xfId="0" applyFont="1" applyBorder="1" applyAlignment="1">
      <alignment vertical="top"/>
    </xf>
    <xf numFmtId="0" fontId="3" fillId="0" borderId="25" xfId="0" applyFont="1" applyBorder="1" applyAlignment="1">
      <alignment vertical="center"/>
    </xf>
    <xf numFmtId="0" fontId="12" fillId="0" borderId="15" xfId="0" applyFont="1" applyBorder="1" applyAlignment="1">
      <alignment vertical="top"/>
    </xf>
    <xf numFmtId="0" fontId="12" fillId="0" borderId="26" xfId="0" applyFont="1" applyBorder="1" applyAlignment="1">
      <alignment vertical="top"/>
    </xf>
    <xf numFmtId="0" fontId="12" fillId="0" borderId="27" xfId="0" applyFont="1" applyBorder="1" applyAlignment="1">
      <alignment vertical="top" wrapText="1"/>
    </xf>
    <xf numFmtId="0" fontId="9" fillId="0" borderId="25" xfId="0" applyFont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165" fontId="12" fillId="0" borderId="30" xfId="0" applyNumberFormat="1" applyFont="1" applyBorder="1" applyAlignment="1">
      <alignment vertical="top" wrapText="1"/>
    </xf>
    <xf numFmtId="0" fontId="9" fillId="0" borderId="18" xfId="0" applyFont="1" applyBorder="1" applyAlignment="1">
      <alignment vertical="center" wrapText="1"/>
    </xf>
    <xf numFmtId="0" fontId="12" fillId="0" borderId="19" xfId="0" applyFont="1" applyBorder="1" applyAlignment="1">
      <alignment vertical="top" wrapText="1"/>
    </xf>
    <xf numFmtId="0" fontId="12" fillId="0" borderId="37" xfId="0" applyFont="1" applyBorder="1" applyAlignment="1">
      <alignment vertical="top" wrapText="1"/>
    </xf>
    <xf numFmtId="0" fontId="12" fillId="0" borderId="34" xfId="0" applyFont="1" applyBorder="1" applyAlignment="1">
      <alignment vertical="top" wrapText="1"/>
    </xf>
    <xf numFmtId="0" fontId="3" fillId="0" borderId="17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2" fillId="0" borderId="21" xfId="0" applyFont="1" applyBorder="1" applyAlignment="1">
      <alignment vertical="center" wrapText="1"/>
    </xf>
    <xf numFmtId="164" fontId="12" fillId="0" borderId="21" xfId="1" applyNumberFormat="1" applyFont="1" applyBorder="1" applyAlignment="1">
      <alignment vertical="center" wrapText="1"/>
    </xf>
    <xf numFmtId="164" fontId="12" fillId="0" borderId="21" xfId="0" applyNumberFormat="1" applyFont="1" applyBorder="1" applyAlignment="1">
      <alignment vertical="center" wrapText="1"/>
    </xf>
    <xf numFmtId="165" fontId="12" fillId="0" borderId="21" xfId="0" applyNumberFormat="1" applyFont="1" applyBorder="1" applyAlignment="1">
      <alignment vertical="center" wrapText="1"/>
    </xf>
    <xf numFmtId="165" fontId="12" fillId="0" borderId="0" xfId="1" applyNumberFormat="1" applyFont="1" applyBorder="1" applyAlignment="1">
      <alignment vertical="center" wrapText="1"/>
    </xf>
    <xf numFmtId="165" fontId="12" fillId="0" borderId="0" xfId="0" applyNumberFormat="1" applyFont="1" applyBorder="1" applyAlignment="1">
      <alignment vertical="center" wrapText="1"/>
    </xf>
    <xf numFmtId="164" fontId="12" fillId="0" borderId="0" xfId="1" applyNumberFormat="1" applyFont="1" applyBorder="1" applyAlignment="1">
      <alignment vertical="center" wrapText="1"/>
    </xf>
    <xf numFmtId="164" fontId="12" fillId="0" borderId="0" xfId="0" applyNumberFormat="1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12" fillId="0" borderId="34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165" fontId="12" fillId="0" borderId="35" xfId="1" applyNumberFormat="1" applyFont="1" applyBorder="1" applyAlignment="1">
      <alignment vertical="center" wrapText="1"/>
    </xf>
    <xf numFmtId="164" fontId="12" fillId="0" borderId="35" xfId="1" applyNumberFormat="1" applyFont="1" applyBorder="1" applyAlignment="1">
      <alignment vertical="center" wrapText="1"/>
    </xf>
    <xf numFmtId="164" fontId="12" fillId="0" borderId="35" xfId="0" applyNumberFormat="1" applyFont="1" applyBorder="1" applyAlignment="1">
      <alignment vertical="center" wrapText="1"/>
    </xf>
    <xf numFmtId="165" fontId="12" fillId="0" borderId="35" xfId="0" applyNumberFormat="1" applyFont="1" applyBorder="1" applyAlignment="1">
      <alignment vertical="center" wrapText="1"/>
    </xf>
    <xf numFmtId="0" fontId="12" fillId="0" borderId="36" xfId="0" applyFont="1" applyBorder="1" applyAlignment="1">
      <alignment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vertical="center" wrapText="1"/>
    </xf>
    <xf numFmtId="0" fontId="12" fillId="0" borderId="5" xfId="1" applyNumberFormat="1" applyFont="1" applyBorder="1" applyAlignment="1">
      <alignment vertical="top" wrapText="1"/>
    </xf>
    <xf numFmtId="0" fontId="13" fillId="0" borderId="36" xfId="0" applyNumberFormat="1" applyFont="1" applyBorder="1" applyAlignment="1">
      <alignment vertical="top" wrapText="1"/>
    </xf>
    <xf numFmtId="0" fontId="9" fillId="0" borderId="23" xfId="0" applyFont="1" applyBorder="1" applyAlignment="1">
      <alignment vertical="center" wrapText="1"/>
    </xf>
    <xf numFmtId="0" fontId="12" fillId="0" borderId="19" xfId="0" applyFont="1" applyBorder="1" applyAlignment="1">
      <alignment vertical="top" wrapText="1"/>
    </xf>
    <xf numFmtId="0" fontId="12" fillId="0" borderId="34" xfId="0" applyFont="1" applyBorder="1" applyAlignment="1">
      <alignment vertical="top" wrapText="1"/>
    </xf>
    <xf numFmtId="0" fontId="9" fillId="0" borderId="17" xfId="0" applyFont="1" applyBorder="1" applyAlignment="1">
      <alignment vertical="center" wrapText="1"/>
    </xf>
    <xf numFmtId="165" fontId="12" fillId="0" borderId="5" xfId="0" applyNumberFormat="1" applyFont="1" applyBorder="1" applyAlignment="1">
      <alignment vertical="center" wrapText="1"/>
    </xf>
    <xf numFmtId="0" fontId="12" fillId="0" borderId="5" xfId="0" applyFont="1" applyBorder="1" applyAlignment="1">
      <alignment vertical="top" wrapText="1"/>
    </xf>
    <xf numFmtId="0" fontId="9" fillId="0" borderId="5" xfId="0" applyFont="1" applyBorder="1" applyAlignment="1">
      <alignment vertical="center" wrapText="1"/>
    </xf>
    <xf numFmtId="165" fontId="12" fillId="0" borderId="5" xfId="0" applyNumberFormat="1" applyFont="1" applyBorder="1" applyAlignment="1">
      <alignment vertical="top" wrapText="1"/>
    </xf>
    <xf numFmtId="0" fontId="3" fillId="0" borderId="5" xfId="0" applyFont="1" applyBorder="1" applyAlignment="1">
      <alignment vertical="center" wrapText="1"/>
    </xf>
    <xf numFmtId="0" fontId="12" fillId="0" borderId="24" xfId="0" applyFont="1" applyBorder="1" applyAlignment="1">
      <alignment vertical="top" wrapText="1"/>
    </xf>
    <xf numFmtId="0" fontId="3" fillId="0" borderId="23" xfId="0" applyFont="1" applyBorder="1" applyAlignment="1">
      <alignment vertical="center" wrapText="1"/>
    </xf>
    <xf numFmtId="165" fontId="12" fillId="0" borderId="5" xfId="1" applyNumberFormat="1" applyFont="1" applyBorder="1" applyAlignment="1">
      <alignment vertical="top" wrapText="1"/>
    </xf>
    <xf numFmtId="0" fontId="16" fillId="5" borderId="20" xfId="0" applyFont="1" applyFill="1" applyBorder="1" applyAlignment="1">
      <alignment horizontal="left" vertical="top" wrapText="1"/>
    </xf>
    <xf numFmtId="0" fontId="16" fillId="5" borderId="0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2" fillId="0" borderId="24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35" xfId="1" applyNumberFormat="1" applyFont="1" applyBorder="1" applyAlignment="1">
      <alignment vertical="center" wrapText="1"/>
    </xf>
    <xf numFmtId="0" fontId="12" fillId="0" borderId="35" xfId="0" applyNumberFormat="1" applyFont="1" applyBorder="1" applyAlignment="1">
      <alignment vertical="center" wrapText="1"/>
    </xf>
    <xf numFmtId="0" fontId="12" fillId="0" borderId="5" xfId="0" applyNumberFormat="1" applyFont="1" applyBorder="1" applyAlignment="1">
      <alignment vertical="top" wrapText="1"/>
    </xf>
    <xf numFmtId="0" fontId="9" fillId="3" borderId="27" xfId="0" applyFont="1" applyFill="1" applyBorder="1" applyAlignment="1">
      <alignment vertical="center" wrapText="1"/>
    </xf>
    <xf numFmtId="0" fontId="9" fillId="3" borderId="28" xfId="0" applyFont="1" applyFill="1" applyBorder="1" applyAlignment="1">
      <alignment vertical="center" wrapText="1"/>
    </xf>
    <xf numFmtId="0" fontId="9" fillId="3" borderId="23" xfId="0" applyFont="1" applyFill="1" applyBorder="1" applyAlignment="1">
      <alignment vertical="center" wrapText="1"/>
    </xf>
    <xf numFmtId="0" fontId="9" fillId="3" borderId="25" xfId="0" applyFont="1" applyFill="1" applyBorder="1" applyAlignment="1">
      <alignment vertical="center" wrapText="1"/>
    </xf>
    <xf numFmtId="0" fontId="12" fillId="3" borderId="15" xfId="0" applyFont="1" applyFill="1" applyBorder="1" applyAlignment="1">
      <alignment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vertical="center" wrapText="1"/>
    </xf>
    <xf numFmtId="0" fontId="12" fillId="3" borderId="26" xfId="0" applyFont="1" applyFill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6" fillId="5" borderId="35" xfId="1" applyNumberFormat="1" applyFont="1" applyFill="1" applyBorder="1" applyAlignment="1">
      <alignment horizontal="right" vertical="top" wrapText="1"/>
    </xf>
    <xf numFmtId="0" fontId="16" fillId="5" borderId="21" xfId="1" applyNumberFormat="1" applyFont="1" applyFill="1" applyBorder="1" applyAlignment="1">
      <alignment horizontal="right"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5" fontId="12" fillId="0" borderId="0" xfId="0" applyNumberFormat="1" applyFont="1" applyBorder="1" applyAlignment="1">
      <alignment vertical="top" wrapText="1"/>
    </xf>
    <xf numFmtId="0" fontId="9" fillId="0" borderId="27" xfId="0" applyFont="1" applyBorder="1" applyAlignment="1">
      <alignment horizontal="left" vertical="top" wrapText="1"/>
    </xf>
    <xf numFmtId="165" fontId="12" fillId="0" borderId="35" xfId="1" applyNumberFormat="1" applyFont="1" applyBorder="1" applyAlignment="1">
      <alignment vertical="top" wrapText="1"/>
    </xf>
    <xf numFmtId="0" fontId="13" fillId="0" borderId="35" xfId="0" applyNumberFormat="1" applyFont="1" applyBorder="1" applyAlignment="1">
      <alignment vertical="top" wrapText="1"/>
    </xf>
    <xf numFmtId="0" fontId="9" fillId="0" borderId="20" xfId="0" applyFont="1" applyBorder="1" applyAlignment="1">
      <alignment vertical="center" wrapText="1"/>
    </xf>
    <xf numFmtId="0" fontId="12" fillId="0" borderId="35" xfId="1" applyNumberFormat="1" applyFont="1" applyBorder="1" applyAlignment="1">
      <alignment vertical="top" wrapText="1"/>
    </xf>
    <xf numFmtId="165" fontId="12" fillId="2" borderId="5" xfId="1" applyNumberFormat="1" applyFont="1" applyFill="1" applyBorder="1" applyAlignment="1">
      <alignment vertical="top" wrapText="1"/>
    </xf>
    <xf numFmtId="165" fontId="12" fillId="3" borderId="5" xfId="1" applyNumberFormat="1" applyFont="1" applyFill="1" applyBorder="1" applyAlignment="1">
      <alignment vertical="top" wrapText="1"/>
    </xf>
    <xf numFmtId="0" fontId="16" fillId="5" borderId="36" xfId="1" applyNumberFormat="1" applyFont="1" applyFill="1" applyBorder="1" applyAlignment="1">
      <alignment horizontal="justify" vertical="top" wrapText="1"/>
    </xf>
    <xf numFmtId="0" fontId="16" fillId="5" borderId="36" xfId="1" applyNumberFormat="1" applyFont="1" applyFill="1" applyBorder="1" applyAlignment="1">
      <alignment horizontal="right" vertical="top" wrapText="1"/>
    </xf>
    <xf numFmtId="0" fontId="16" fillId="5" borderId="37" xfId="1" applyNumberFormat="1" applyFont="1" applyFill="1" applyBorder="1" applyAlignment="1">
      <alignment horizontal="justify" vertical="top" wrapText="1"/>
    </xf>
    <xf numFmtId="165" fontId="17" fillId="5" borderId="35" xfId="1" applyNumberFormat="1" applyFont="1" applyFill="1" applyBorder="1" applyAlignment="1">
      <alignment horizontal="right" vertical="top" wrapText="1"/>
    </xf>
    <xf numFmtId="165" fontId="17" fillId="5" borderId="35" xfId="1" applyNumberFormat="1" applyFont="1" applyFill="1" applyBorder="1" applyAlignment="1">
      <alignment horizontal="right" vertical="top"/>
    </xf>
    <xf numFmtId="165" fontId="12" fillId="0" borderId="5" xfId="1" applyNumberFormat="1" applyFont="1" applyBorder="1" applyAlignment="1">
      <alignment vertical="top" wrapText="1"/>
    </xf>
    <xf numFmtId="165" fontId="17" fillId="5" borderId="20" xfId="1" applyNumberFormat="1" applyFont="1" applyFill="1" applyBorder="1" applyAlignment="1">
      <alignment horizontal="right" vertical="top" wrapText="1"/>
    </xf>
    <xf numFmtId="165" fontId="17" fillId="5" borderId="20" xfId="1" applyNumberFormat="1" applyFont="1" applyFill="1" applyBorder="1" applyAlignment="1">
      <alignment horizontal="right" vertical="top"/>
    </xf>
    <xf numFmtId="165" fontId="0" fillId="0" borderId="0" xfId="0" applyNumberFormat="1"/>
    <xf numFmtId="165" fontId="12" fillId="0" borderId="24" xfId="0" applyNumberFormat="1" applyFont="1" applyBorder="1" applyAlignment="1">
      <alignment vertical="center" wrapText="1"/>
    </xf>
    <xf numFmtId="165" fontId="16" fillId="0" borderId="35" xfId="1" applyNumberFormat="1" applyFont="1" applyBorder="1" applyAlignment="1">
      <alignment vertical="top" wrapText="1"/>
    </xf>
    <xf numFmtId="165" fontId="16" fillId="0" borderId="0" xfId="1" applyNumberFormat="1" applyFont="1" applyBorder="1" applyAlignment="1">
      <alignment vertical="top" wrapText="1"/>
    </xf>
    <xf numFmtId="0" fontId="16" fillId="0" borderId="35" xfId="1" applyNumberFormat="1" applyFont="1" applyBorder="1" applyAlignment="1">
      <alignment vertical="top" wrapText="1"/>
    </xf>
    <xf numFmtId="0" fontId="16" fillId="0" borderId="0" xfId="1" applyNumberFormat="1" applyFont="1" applyBorder="1" applyAlignment="1">
      <alignment vertical="top" wrapText="1"/>
    </xf>
    <xf numFmtId="0" fontId="16" fillId="0" borderId="36" xfId="1" applyNumberFormat="1" applyFont="1" applyBorder="1" applyAlignment="1">
      <alignment vertical="top" wrapText="1"/>
    </xf>
    <xf numFmtId="0" fontId="9" fillId="0" borderId="17" xfId="0" applyFont="1" applyBorder="1" applyAlignment="1">
      <alignment vertical="center"/>
    </xf>
    <xf numFmtId="165" fontId="16" fillId="0" borderId="34" xfId="1" applyNumberFormat="1" applyFont="1" applyBorder="1" applyAlignment="1">
      <alignment vertical="top" wrapText="1"/>
    </xf>
    <xf numFmtId="0" fontId="16" fillId="0" borderId="35" xfId="0" applyNumberFormat="1" applyFont="1" applyBorder="1" applyAlignment="1">
      <alignment vertical="top" wrapText="1"/>
    </xf>
    <xf numFmtId="0" fontId="16" fillId="0" borderId="35" xfId="0" applyFont="1" applyBorder="1" applyAlignment="1">
      <alignment vertical="top" wrapText="1"/>
    </xf>
    <xf numFmtId="0" fontId="16" fillId="0" borderId="0" xfId="0" applyNumberFormat="1" applyFont="1" applyBorder="1" applyAlignment="1">
      <alignment vertical="top" wrapText="1"/>
    </xf>
    <xf numFmtId="0" fontId="16" fillId="0" borderId="33" xfId="1" applyNumberFormat="1" applyFont="1" applyBorder="1" applyAlignment="1">
      <alignment vertical="top" wrapText="1"/>
    </xf>
    <xf numFmtId="0" fontId="12" fillId="3" borderId="5" xfId="1" applyNumberFormat="1" applyFont="1" applyFill="1" applyBorder="1" applyAlignment="1">
      <alignment vertical="top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12" fillId="0" borderId="35" xfId="0" applyNumberFormat="1" applyFont="1" applyBorder="1" applyAlignment="1">
      <alignment vertical="top" wrapText="1"/>
    </xf>
    <xf numFmtId="165" fontId="16" fillId="0" borderId="36" xfId="1" applyNumberFormat="1" applyFont="1" applyBorder="1" applyAlignment="1">
      <alignment vertical="top" wrapText="1"/>
    </xf>
    <xf numFmtId="165" fontId="16" fillId="0" borderId="0" xfId="1" applyNumberFormat="1" applyFont="1" applyFill="1" applyBorder="1" applyAlignment="1">
      <alignment vertical="top" wrapText="1"/>
    </xf>
    <xf numFmtId="0" fontId="12" fillId="0" borderId="24" xfId="1" applyNumberFormat="1" applyFont="1" applyBorder="1" applyAlignment="1">
      <alignment vertical="top" wrapText="1"/>
    </xf>
    <xf numFmtId="0" fontId="17" fillId="5" borderId="35" xfId="1" applyNumberFormat="1" applyFont="1" applyFill="1" applyBorder="1" applyAlignment="1">
      <alignment horizontal="right" vertical="top" wrapText="1"/>
    </xf>
    <xf numFmtId="165" fontId="13" fillId="0" borderId="35" xfId="1" applyNumberFormat="1" applyFont="1" applyBorder="1" applyAlignment="1">
      <alignment vertical="top" wrapText="1"/>
    </xf>
    <xf numFmtId="165" fontId="13" fillId="0" borderId="35" xfId="1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9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9" fillId="3" borderId="17" xfId="0" applyFont="1" applyFill="1" applyBorder="1" applyAlignment="1">
      <alignment vertical="center" wrapText="1"/>
    </xf>
    <xf numFmtId="0" fontId="9" fillId="3" borderId="29" xfId="0" applyFont="1" applyFill="1" applyBorder="1" applyAlignment="1">
      <alignment vertical="center" wrapText="1"/>
    </xf>
    <xf numFmtId="0" fontId="9" fillId="3" borderId="20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165" fontId="13" fillId="0" borderId="5" xfId="0" applyNumberFormat="1" applyFont="1" applyBorder="1" applyAlignment="1">
      <alignment vertical="top" wrapText="1"/>
    </xf>
    <xf numFmtId="0" fontId="13" fillId="0" borderId="15" xfId="0" applyNumberFormat="1" applyFont="1" applyBorder="1" applyAlignment="1">
      <alignment vertical="top" wrapText="1"/>
    </xf>
    <xf numFmtId="0" fontId="13" fillId="0" borderId="34" xfId="0" applyNumberFormat="1" applyFont="1" applyBorder="1" applyAlignment="1">
      <alignment vertical="top" wrapText="1"/>
    </xf>
    <xf numFmtId="0" fontId="13" fillId="0" borderId="35" xfId="0" applyNumberFormat="1" applyFont="1" applyBorder="1" applyAlignment="1">
      <alignment vertical="top" wrapText="1"/>
    </xf>
    <xf numFmtId="165" fontId="13" fillId="0" borderId="34" xfId="1" applyNumberFormat="1" applyFont="1" applyBorder="1" applyAlignment="1">
      <alignment vertical="top" wrapText="1"/>
    </xf>
    <xf numFmtId="165" fontId="13" fillId="0" borderId="35" xfId="1" applyNumberFormat="1" applyFont="1" applyBorder="1" applyAlignment="1">
      <alignment vertical="top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15" xfId="0" applyFont="1" applyBorder="1" applyAlignment="1">
      <alignment horizontal="justify" vertical="center" wrapText="1"/>
    </xf>
    <xf numFmtId="165" fontId="13" fillId="0" borderId="34" xfId="0" applyNumberFormat="1" applyFont="1" applyBorder="1" applyAlignment="1">
      <alignment vertical="top" wrapText="1"/>
    </xf>
    <xf numFmtId="0" fontId="13" fillId="0" borderId="35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8" xfId="0" applyFont="1" applyBorder="1" applyAlignment="1">
      <alignment vertical="top" wrapText="1"/>
    </xf>
    <xf numFmtId="165" fontId="12" fillId="0" borderId="28" xfId="1" applyNumberFormat="1" applyFont="1" applyBorder="1" applyAlignment="1">
      <alignment vertical="top" wrapText="1"/>
    </xf>
    <xf numFmtId="165" fontId="12" fillId="0" borderId="5" xfId="1" applyNumberFormat="1" applyFont="1" applyBorder="1" applyAlignment="1">
      <alignment vertical="top" wrapText="1"/>
    </xf>
    <xf numFmtId="165" fontId="12" fillId="0" borderId="28" xfId="0" applyNumberFormat="1" applyFont="1" applyBorder="1" applyAlignment="1">
      <alignment vertical="top" wrapText="1"/>
    </xf>
    <xf numFmtId="0" fontId="12" fillId="0" borderId="28" xfId="0" applyNumberFormat="1" applyFont="1" applyBorder="1" applyAlignment="1">
      <alignment vertical="top" wrapText="1"/>
    </xf>
    <xf numFmtId="0" fontId="12" fillId="0" borderId="5" xfId="0" applyNumberFormat="1" applyFont="1" applyBorder="1" applyAlignment="1">
      <alignment vertical="top" wrapText="1"/>
    </xf>
    <xf numFmtId="0" fontId="12" fillId="0" borderId="29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165" fontId="12" fillId="0" borderId="7" xfId="0" applyNumberFormat="1" applyFont="1" applyBorder="1" applyAlignment="1">
      <alignment vertical="center" wrapText="1"/>
    </xf>
    <xf numFmtId="165" fontId="12" fillId="0" borderId="7" xfId="1" applyNumberFormat="1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3" fillId="0" borderId="35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3" fillId="0" borderId="35" xfId="0" applyFont="1" applyBorder="1" applyAlignment="1">
      <alignment vertical="center" wrapText="1"/>
    </xf>
    <xf numFmtId="0" fontId="3" fillId="0" borderId="35" xfId="0" applyFont="1" applyBorder="1" applyAlignment="1">
      <alignment horizontal="left" vertical="center"/>
    </xf>
    <xf numFmtId="0" fontId="9" fillId="0" borderId="36" xfId="0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showGridLines="0" view="pageBreakPreview" zoomScale="80" zoomScaleNormal="100" zoomScaleSheetLayoutView="80" workbookViewId="0">
      <selection activeCell="D17" sqref="D17"/>
    </sheetView>
  </sheetViews>
  <sheetFormatPr baseColWidth="10" defaultRowHeight="15" x14ac:dyDescent="0.25"/>
  <cols>
    <col min="1" max="1" width="75.42578125" style="2" bestFit="1" customWidth="1"/>
    <col min="2" max="2" width="14.85546875" style="2" customWidth="1"/>
    <col min="3" max="3" width="17.28515625" style="2" customWidth="1"/>
    <col min="4" max="4" width="82.7109375" style="2" customWidth="1"/>
    <col min="5" max="5" width="12.5703125" style="2" bestFit="1" customWidth="1"/>
    <col min="6" max="6" width="17.85546875" style="2" customWidth="1"/>
    <col min="7" max="16384" width="11.42578125" style="2"/>
  </cols>
  <sheetData>
    <row r="1" spans="1:6" x14ac:dyDescent="0.25">
      <c r="A1" s="257" t="s">
        <v>347</v>
      </c>
      <c r="B1" s="258"/>
      <c r="C1" s="258"/>
      <c r="D1" s="258"/>
      <c r="E1" s="258"/>
      <c r="F1" s="259"/>
    </row>
    <row r="2" spans="1:6" x14ac:dyDescent="0.25">
      <c r="A2" s="260" t="s">
        <v>0</v>
      </c>
      <c r="B2" s="261"/>
      <c r="C2" s="261"/>
      <c r="D2" s="261"/>
      <c r="E2" s="261"/>
      <c r="F2" s="262"/>
    </row>
    <row r="3" spans="1:6" x14ac:dyDescent="0.25">
      <c r="A3" s="260" t="s">
        <v>452</v>
      </c>
      <c r="B3" s="261"/>
      <c r="C3" s="261"/>
      <c r="D3" s="261"/>
      <c r="E3" s="261"/>
      <c r="F3" s="262"/>
    </row>
    <row r="4" spans="1:6" ht="15.75" thickBot="1" x14ac:dyDescent="0.3">
      <c r="A4" s="260" t="s">
        <v>1</v>
      </c>
      <c r="B4" s="261"/>
      <c r="C4" s="261"/>
      <c r="D4" s="261"/>
      <c r="E4" s="261"/>
      <c r="F4" s="262"/>
    </row>
    <row r="5" spans="1:6" x14ac:dyDescent="0.25">
      <c r="A5" s="263" t="s">
        <v>2</v>
      </c>
      <c r="B5" s="265" t="s">
        <v>449</v>
      </c>
      <c r="C5" s="265" t="s">
        <v>450</v>
      </c>
      <c r="D5" s="267" t="s">
        <v>2</v>
      </c>
      <c r="E5" s="265" t="s">
        <v>449</v>
      </c>
      <c r="F5" s="269" t="s">
        <v>450</v>
      </c>
    </row>
    <row r="6" spans="1:6" ht="22.5" customHeight="1" thickBot="1" x14ac:dyDescent="0.3">
      <c r="A6" s="264"/>
      <c r="B6" s="266"/>
      <c r="C6" s="266"/>
      <c r="D6" s="268"/>
      <c r="E6" s="266"/>
      <c r="F6" s="270"/>
    </row>
    <row r="7" spans="1:6" x14ac:dyDescent="0.25">
      <c r="A7" s="179" t="s">
        <v>3</v>
      </c>
      <c r="B7" s="178"/>
      <c r="C7" s="178"/>
      <c r="D7" s="150" t="s">
        <v>4</v>
      </c>
      <c r="E7" s="178"/>
      <c r="F7" s="177"/>
    </row>
    <row r="8" spans="1:6" x14ac:dyDescent="0.25">
      <c r="A8" s="82" t="s">
        <v>5</v>
      </c>
      <c r="B8" s="109"/>
      <c r="C8" s="112"/>
      <c r="D8" s="40" t="s">
        <v>6</v>
      </c>
      <c r="E8" s="112"/>
      <c r="F8" s="105"/>
    </row>
    <row r="9" spans="1:6" x14ac:dyDescent="0.25">
      <c r="A9" s="89" t="s">
        <v>7</v>
      </c>
      <c r="B9" s="110">
        <f>+B10+B11+B16</f>
        <v>40613363</v>
      </c>
      <c r="C9" s="218">
        <f>+C10+C11+C16</f>
        <v>12579127</v>
      </c>
      <c r="D9" s="103" t="s">
        <v>8</v>
      </c>
      <c r="E9" s="218">
        <f>SUM(E10:E18)</f>
        <v>7636339</v>
      </c>
      <c r="F9" s="106">
        <v>1306962</v>
      </c>
    </row>
    <row r="10" spans="1:6" x14ac:dyDescent="0.25">
      <c r="A10" s="89" t="s">
        <v>9</v>
      </c>
      <c r="B10" s="218"/>
      <c r="C10" s="116"/>
      <c r="D10" s="103" t="s">
        <v>10</v>
      </c>
      <c r="E10" s="221"/>
      <c r="F10" s="106">
        <v>1450</v>
      </c>
    </row>
    <row r="11" spans="1:6" x14ac:dyDescent="0.25">
      <c r="A11" s="89" t="s">
        <v>11</v>
      </c>
      <c r="B11" s="110">
        <v>40605552</v>
      </c>
      <c r="C11" s="110">
        <v>12579127</v>
      </c>
      <c r="D11" s="103" t="s">
        <v>12</v>
      </c>
      <c r="E11" s="221">
        <v>6452698</v>
      </c>
      <c r="F11" s="106">
        <v>683356</v>
      </c>
    </row>
    <row r="12" spans="1:6" x14ac:dyDescent="0.25">
      <c r="A12" s="89" t="s">
        <v>13</v>
      </c>
      <c r="B12" s="116"/>
      <c r="C12" s="116"/>
      <c r="D12" s="103" t="s">
        <v>14</v>
      </c>
      <c r="E12" s="221"/>
      <c r="F12" s="119"/>
    </row>
    <row r="13" spans="1:6" ht="15" customHeight="1" x14ac:dyDescent="0.25">
      <c r="A13" s="89" t="s">
        <v>15</v>
      </c>
      <c r="B13" s="221"/>
      <c r="C13" s="221"/>
      <c r="D13" s="103" t="s">
        <v>16</v>
      </c>
      <c r="E13" s="221"/>
      <c r="F13" s="119"/>
    </row>
    <row r="14" spans="1:6" ht="15" customHeight="1" x14ac:dyDescent="0.25">
      <c r="A14" s="89" t="s">
        <v>17</v>
      </c>
      <c r="B14" s="116"/>
      <c r="C14" s="116"/>
      <c r="D14" s="103" t="s">
        <v>18</v>
      </c>
      <c r="E14" s="221"/>
      <c r="F14" s="119"/>
    </row>
    <row r="15" spans="1:6" x14ac:dyDescent="0.25">
      <c r="A15" s="89" t="s">
        <v>19</v>
      </c>
      <c r="B15" s="116"/>
      <c r="C15" s="116"/>
      <c r="D15" s="103" t="s">
        <v>20</v>
      </c>
      <c r="E15" s="221"/>
      <c r="F15" s="119"/>
    </row>
    <row r="16" spans="1:6" ht="15" customHeight="1" x14ac:dyDescent="0.25">
      <c r="A16" s="89" t="s">
        <v>21</v>
      </c>
      <c r="B16" s="218">
        <v>7811</v>
      </c>
      <c r="C16" s="221"/>
      <c r="D16" s="103" t="s">
        <v>22</v>
      </c>
      <c r="E16" s="218">
        <v>1183641</v>
      </c>
      <c r="F16" s="106">
        <v>622156</v>
      </c>
    </row>
    <row r="17" spans="1:6" ht="15" customHeight="1" x14ac:dyDescent="0.25">
      <c r="A17" s="89" t="s">
        <v>23</v>
      </c>
      <c r="B17" s="218">
        <f>+B20+B24</f>
        <v>180125</v>
      </c>
      <c r="C17" s="221"/>
      <c r="D17" s="103" t="s">
        <v>24</v>
      </c>
      <c r="E17" s="112"/>
      <c r="F17" s="105"/>
    </row>
    <row r="18" spans="1:6" ht="15" customHeight="1" x14ac:dyDescent="0.25">
      <c r="A18" s="89" t="s">
        <v>25</v>
      </c>
      <c r="B18" s="116"/>
      <c r="C18" s="116"/>
      <c r="D18" s="103" t="s">
        <v>26</v>
      </c>
      <c r="E18" s="112"/>
      <c r="F18" s="119"/>
    </row>
    <row r="19" spans="1:6" ht="15" customHeight="1" x14ac:dyDescent="0.25">
      <c r="A19" s="89" t="s">
        <v>27</v>
      </c>
      <c r="B19" s="116"/>
      <c r="C19" s="116"/>
      <c r="D19" s="103" t="s">
        <v>28</v>
      </c>
      <c r="E19" s="112"/>
      <c r="F19" s="105"/>
    </row>
    <row r="20" spans="1:6" ht="15" customHeight="1" x14ac:dyDescent="0.25">
      <c r="A20" s="89" t="s">
        <v>29</v>
      </c>
      <c r="B20" s="218">
        <v>180125</v>
      </c>
      <c r="C20" s="110"/>
      <c r="D20" s="103" t="s">
        <v>30</v>
      </c>
      <c r="E20" s="112"/>
      <c r="F20" s="105"/>
    </row>
    <row r="21" spans="1:6" x14ac:dyDescent="0.25">
      <c r="A21" s="89" t="s">
        <v>31</v>
      </c>
      <c r="B21" s="116"/>
      <c r="C21" s="116"/>
      <c r="D21" s="103" t="s">
        <v>32</v>
      </c>
      <c r="E21" s="112"/>
      <c r="F21" s="105"/>
    </row>
    <row r="22" spans="1:6" ht="15" customHeight="1" x14ac:dyDescent="0.25">
      <c r="A22" s="89" t="s">
        <v>33</v>
      </c>
      <c r="B22" s="116"/>
      <c r="C22" s="116"/>
      <c r="D22" s="103" t="s">
        <v>34</v>
      </c>
      <c r="E22" s="112"/>
      <c r="F22" s="105"/>
    </row>
    <row r="23" spans="1:6" x14ac:dyDescent="0.25">
      <c r="A23" s="89" t="s">
        <v>35</v>
      </c>
      <c r="B23" s="116"/>
      <c r="C23" s="116"/>
      <c r="D23" s="103" t="s">
        <v>36</v>
      </c>
      <c r="E23" s="112"/>
      <c r="F23" s="105"/>
    </row>
    <row r="24" spans="1:6" ht="15" customHeight="1" x14ac:dyDescent="0.25">
      <c r="A24" s="89" t="s">
        <v>37</v>
      </c>
      <c r="B24" s="221"/>
      <c r="C24" s="116"/>
      <c r="D24" s="103" t="s">
        <v>38</v>
      </c>
      <c r="E24" s="112"/>
      <c r="F24" s="105"/>
    </row>
    <row r="25" spans="1:6" ht="18" customHeight="1" x14ac:dyDescent="0.25">
      <c r="A25" s="89" t="s">
        <v>39</v>
      </c>
      <c r="B25" s="116"/>
      <c r="C25" s="116"/>
      <c r="D25" s="103" t="s">
        <v>40</v>
      </c>
      <c r="E25" s="112"/>
      <c r="F25" s="105"/>
    </row>
    <row r="26" spans="1:6" ht="21.75" customHeight="1" x14ac:dyDescent="0.25">
      <c r="A26" s="89" t="s">
        <v>41</v>
      </c>
      <c r="B26" s="116"/>
      <c r="C26" s="116"/>
      <c r="D26" s="103" t="s">
        <v>42</v>
      </c>
      <c r="E26" s="112"/>
      <c r="F26" s="105"/>
    </row>
    <row r="27" spans="1:6" ht="15" customHeight="1" x14ac:dyDescent="0.25">
      <c r="A27" s="89" t="s">
        <v>43</v>
      </c>
      <c r="B27" s="116"/>
      <c r="C27" s="116"/>
      <c r="D27" s="103" t="s">
        <v>44</v>
      </c>
      <c r="E27" s="112"/>
      <c r="F27" s="105"/>
    </row>
    <row r="28" spans="1:6" ht="15" customHeight="1" x14ac:dyDescent="0.25">
      <c r="A28" s="89" t="s">
        <v>45</v>
      </c>
      <c r="B28" s="116"/>
      <c r="C28" s="116"/>
      <c r="D28" s="103" t="s">
        <v>46</v>
      </c>
      <c r="E28" s="112"/>
      <c r="F28" s="105"/>
    </row>
    <row r="29" spans="1:6" ht="15" customHeight="1" x14ac:dyDescent="0.25">
      <c r="A29" s="89" t="s">
        <v>47</v>
      </c>
      <c r="B29" s="116"/>
      <c r="C29" s="116"/>
      <c r="D29" s="103" t="s">
        <v>48</v>
      </c>
      <c r="E29" s="112"/>
      <c r="F29" s="105"/>
    </row>
    <row r="30" spans="1:6" ht="15" customHeight="1" x14ac:dyDescent="0.25">
      <c r="A30" s="89" t="s">
        <v>49</v>
      </c>
      <c r="B30" s="116"/>
      <c r="C30" s="116"/>
      <c r="D30" s="103" t="s">
        <v>50</v>
      </c>
      <c r="E30" s="112"/>
      <c r="F30" s="105"/>
    </row>
    <row r="31" spans="1:6" x14ac:dyDescent="0.25">
      <c r="A31" s="89" t="s">
        <v>51</v>
      </c>
      <c r="B31" s="116"/>
      <c r="C31" s="116"/>
      <c r="D31" s="103" t="s">
        <v>348</v>
      </c>
      <c r="E31" s="248"/>
      <c r="F31" s="105"/>
    </row>
    <row r="32" spans="1:6" x14ac:dyDescent="0.25">
      <c r="A32" s="89" t="s">
        <v>52</v>
      </c>
      <c r="B32" s="116"/>
      <c r="C32" s="116"/>
      <c r="D32" s="103" t="s">
        <v>53</v>
      </c>
      <c r="E32" s="112"/>
      <c r="F32" s="105"/>
    </row>
    <row r="33" spans="1:6" x14ac:dyDescent="0.25">
      <c r="A33" s="89" t="s">
        <v>54</v>
      </c>
      <c r="B33" s="116"/>
      <c r="C33" s="116"/>
      <c r="D33" s="103" t="s">
        <v>55</v>
      </c>
      <c r="E33" s="112"/>
      <c r="F33" s="105"/>
    </row>
    <row r="34" spans="1:6" x14ac:dyDescent="0.25">
      <c r="A34" s="89" t="s">
        <v>56</v>
      </c>
      <c r="B34" s="116"/>
      <c r="C34" s="116"/>
      <c r="D34" s="103" t="s">
        <v>57</v>
      </c>
      <c r="E34" s="112"/>
      <c r="F34" s="105"/>
    </row>
    <row r="35" spans="1:6" ht="18" customHeight="1" x14ac:dyDescent="0.25">
      <c r="A35" s="89" t="s">
        <v>58</v>
      </c>
      <c r="B35" s="116"/>
      <c r="C35" s="116"/>
      <c r="D35" s="103" t="s">
        <v>59</v>
      </c>
      <c r="E35" s="112"/>
      <c r="F35" s="105"/>
    </row>
    <row r="36" spans="1:6" ht="18" customHeight="1" x14ac:dyDescent="0.25">
      <c r="A36" s="89" t="s">
        <v>60</v>
      </c>
      <c r="B36" s="116"/>
      <c r="C36" s="116"/>
      <c r="D36" s="103" t="s">
        <v>61</v>
      </c>
      <c r="E36" s="221"/>
      <c r="F36" s="105"/>
    </row>
    <row r="37" spans="1:6" x14ac:dyDescent="0.25">
      <c r="A37" s="89" t="s">
        <v>62</v>
      </c>
      <c r="B37" s="116"/>
      <c r="C37" s="116"/>
      <c r="D37" s="103" t="s">
        <v>63</v>
      </c>
      <c r="E37" s="112"/>
      <c r="F37" s="105"/>
    </row>
    <row r="38" spans="1:6" x14ac:dyDescent="0.25">
      <c r="A38" s="89" t="s">
        <v>64</v>
      </c>
      <c r="B38" s="116"/>
      <c r="C38" s="116"/>
      <c r="D38" s="103" t="s">
        <v>65</v>
      </c>
      <c r="E38" s="112"/>
      <c r="F38" s="105"/>
    </row>
    <row r="39" spans="1:6" x14ac:dyDescent="0.25">
      <c r="A39" s="89" t="s">
        <v>66</v>
      </c>
      <c r="B39" s="116"/>
      <c r="C39" s="116"/>
      <c r="D39" s="103" t="s">
        <v>67</v>
      </c>
      <c r="E39" s="112"/>
      <c r="F39" s="105"/>
    </row>
    <row r="40" spans="1:6" x14ac:dyDescent="0.25">
      <c r="A40" s="89" t="s">
        <v>68</v>
      </c>
      <c r="B40" s="116"/>
      <c r="C40" s="116"/>
      <c r="D40" s="103" t="s">
        <v>69</v>
      </c>
      <c r="E40" s="112"/>
      <c r="F40" s="105"/>
    </row>
    <row r="41" spans="1:6" x14ac:dyDescent="0.25">
      <c r="A41" s="89" t="s">
        <v>70</v>
      </c>
      <c r="B41" s="116"/>
      <c r="C41" s="116"/>
      <c r="D41" s="103" t="s">
        <v>71</v>
      </c>
      <c r="E41" s="112"/>
      <c r="F41" s="105"/>
    </row>
    <row r="42" spans="1:6" x14ac:dyDescent="0.25">
      <c r="A42" s="89" t="s">
        <v>72</v>
      </c>
      <c r="B42" s="116"/>
      <c r="C42" s="116"/>
      <c r="D42" s="103" t="s">
        <v>73</v>
      </c>
      <c r="E42" s="112"/>
      <c r="F42" s="105"/>
    </row>
    <row r="43" spans="1:6" x14ac:dyDescent="0.25">
      <c r="A43" s="89" t="s">
        <v>74</v>
      </c>
      <c r="B43" s="116"/>
      <c r="C43" s="116"/>
      <c r="D43" s="103" t="s">
        <v>75</v>
      </c>
      <c r="E43" s="112"/>
      <c r="F43" s="105"/>
    </row>
    <row r="44" spans="1:6" ht="18" customHeight="1" x14ac:dyDescent="0.25">
      <c r="A44" s="89" t="s">
        <v>76</v>
      </c>
      <c r="B44" s="116"/>
      <c r="C44" s="116"/>
      <c r="D44" s="103" t="s">
        <v>77</v>
      </c>
      <c r="E44" s="112"/>
      <c r="F44" s="105"/>
    </row>
    <row r="45" spans="1:6" x14ac:dyDescent="0.25">
      <c r="A45" s="89" t="s">
        <v>78</v>
      </c>
      <c r="B45" s="116"/>
      <c r="C45" s="116"/>
      <c r="D45" s="103" t="s">
        <v>79</v>
      </c>
      <c r="E45" s="112"/>
      <c r="F45" s="105"/>
    </row>
    <row r="46" spans="1:6" x14ac:dyDescent="0.25">
      <c r="A46" s="82" t="s">
        <v>80</v>
      </c>
      <c r="B46" s="218">
        <f>+B25+B9+B17</f>
        <v>40793488</v>
      </c>
      <c r="C46" s="110">
        <f>+C9+C17</f>
        <v>12579127</v>
      </c>
      <c r="D46" s="104" t="s">
        <v>81</v>
      </c>
      <c r="E46" s="113">
        <f>+E9+E19+E31</f>
        <v>7636339</v>
      </c>
      <c r="F46" s="107">
        <f>+F9+F19</f>
        <v>1306962</v>
      </c>
    </row>
    <row r="47" spans="1:6" x14ac:dyDescent="0.25">
      <c r="A47" s="82" t="s">
        <v>82</v>
      </c>
      <c r="B47" s="117"/>
      <c r="C47" s="118"/>
      <c r="D47" s="104" t="s">
        <v>83</v>
      </c>
      <c r="E47" s="112"/>
      <c r="F47" s="105"/>
    </row>
    <row r="48" spans="1:6" x14ac:dyDescent="0.25">
      <c r="A48" s="89" t="s">
        <v>84</v>
      </c>
      <c r="B48" s="117"/>
      <c r="C48" s="118"/>
      <c r="D48" s="83" t="s">
        <v>85</v>
      </c>
      <c r="E48" s="112"/>
      <c r="F48" s="105"/>
    </row>
    <row r="49" spans="1:6" x14ac:dyDescent="0.25">
      <c r="A49" s="89" t="s">
        <v>349</v>
      </c>
      <c r="B49" s="117"/>
      <c r="C49" s="118"/>
      <c r="D49" s="83" t="s">
        <v>86</v>
      </c>
      <c r="E49" s="112"/>
      <c r="F49" s="105"/>
    </row>
    <row r="50" spans="1:6" x14ac:dyDescent="0.25">
      <c r="A50" s="89" t="s">
        <v>350</v>
      </c>
      <c r="B50" s="110">
        <v>296711037</v>
      </c>
      <c r="C50" s="110">
        <v>293151258</v>
      </c>
      <c r="D50" s="83" t="s">
        <v>87</v>
      </c>
      <c r="E50" s="112"/>
      <c r="F50" s="105"/>
    </row>
    <row r="51" spans="1:6" x14ac:dyDescent="0.25">
      <c r="A51" s="89" t="s">
        <v>351</v>
      </c>
      <c r="B51" s="110">
        <v>129675687</v>
      </c>
      <c r="C51" s="110">
        <v>126929048</v>
      </c>
      <c r="D51" s="83" t="s">
        <v>88</v>
      </c>
      <c r="E51" s="112"/>
      <c r="F51" s="105"/>
    </row>
    <row r="52" spans="1:6" ht="18" customHeight="1" x14ac:dyDescent="0.25">
      <c r="A52" s="89" t="s">
        <v>352</v>
      </c>
      <c r="B52" s="218">
        <v>661569</v>
      </c>
      <c r="C52" s="218">
        <v>661569</v>
      </c>
      <c r="D52" s="83" t="s">
        <v>89</v>
      </c>
      <c r="E52" s="112"/>
      <c r="F52" s="105"/>
    </row>
    <row r="53" spans="1:6" x14ac:dyDescent="0.25">
      <c r="A53" s="89" t="s">
        <v>353</v>
      </c>
      <c r="B53" s="218">
        <v>-26930607</v>
      </c>
      <c r="C53" s="218">
        <v>-26930607</v>
      </c>
      <c r="D53" s="83" t="s">
        <v>90</v>
      </c>
      <c r="E53" s="112"/>
      <c r="F53" s="105"/>
    </row>
    <row r="54" spans="1:6" x14ac:dyDescent="0.25">
      <c r="A54" s="89" t="s">
        <v>91</v>
      </c>
      <c r="B54" s="116"/>
      <c r="C54" s="112"/>
      <c r="D54" s="102"/>
      <c r="E54" s="112"/>
      <c r="F54" s="105"/>
    </row>
    <row r="55" spans="1:6" x14ac:dyDescent="0.25">
      <c r="A55" s="89" t="s">
        <v>92</v>
      </c>
      <c r="B55" s="116"/>
      <c r="C55" s="112"/>
      <c r="D55" s="40" t="s">
        <v>93</v>
      </c>
      <c r="E55" s="112"/>
      <c r="F55" s="105"/>
    </row>
    <row r="56" spans="1:6" x14ac:dyDescent="0.25">
      <c r="A56" s="89" t="s">
        <v>94</v>
      </c>
      <c r="B56" s="116"/>
      <c r="C56" s="112"/>
      <c r="D56" s="102"/>
      <c r="E56" s="112"/>
      <c r="F56" s="105"/>
    </row>
    <row r="57" spans="1:6" x14ac:dyDescent="0.25">
      <c r="A57" s="68"/>
      <c r="B57" s="116"/>
      <c r="C57" s="112"/>
      <c r="D57" s="40" t="s">
        <v>95</v>
      </c>
      <c r="E57" s="113">
        <f>+E46+E55</f>
        <v>7636339</v>
      </c>
      <c r="F57" s="107">
        <f>+F46+F55</f>
        <v>1306962</v>
      </c>
    </row>
    <row r="58" spans="1:6" x14ac:dyDescent="0.25">
      <c r="A58" s="82" t="s">
        <v>96</v>
      </c>
      <c r="B58" s="218">
        <f>+B50+B51+B52+B55+B53</f>
        <v>400117686</v>
      </c>
      <c r="C58" s="109">
        <f>+C50+C51+C52+C53</f>
        <v>393811268</v>
      </c>
      <c r="D58" s="102"/>
      <c r="E58" s="112"/>
      <c r="F58" s="105"/>
    </row>
    <row r="59" spans="1:6" x14ac:dyDescent="0.25">
      <c r="A59" s="68"/>
      <c r="B59" s="116"/>
      <c r="C59" s="112"/>
      <c r="D59" s="40" t="s">
        <v>97</v>
      </c>
      <c r="E59" s="113">
        <f>+E61</f>
        <v>389039806</v>
      </c>
      <c r="F59" s="105">
        <v>393811268</v>
      </c>
    </row>
    <row r="60" spans="1:6" x14ac:dyDescent="0.25">
      <c r="A60" s="82" t="s">
        <v>98</v>
      </c>
      <c r="B60" s="110">
        <f>+B58+B46</f>
        <v>440911174</v>
      </c>
      <c r="C60" s="110">
        <f>+C58+C46</f>
        <v>406390395</v>
      </c>
      <c r="D60" s="102"/>
      <c r="E60" s="112"/>
      <c r="F60" s="105"/>
    </row>
    <row r="61" spans="1:6" x14ac:dyDescent="0.25">
      <c r="A61" s="68"/>
      <c r="B61" s="109"/>
      <c r="C61" s="112"/>
      <c r="D61" s="40" t="s">
        <v>99</v>
      </c>
      <c r="E61" s="113">
        <v>389039806</v>
      </c>
      <c r="F61" s="107">
        <v>393811268</v>
      </c>
    </row>
    <row r="62" spans="1:6" x14ac:dyDescent="0.25">
      <c r="A62" s="68"/>
      <c r="B62" s="109"/>
      <c r="C62" s="112"/>
      <c r="D62" s="83" t="s">
        <v>100</v>
      </c>
      <c r="E62" s="112"/>
      <c r="F62" s="105"/>
    </row>
    <row r="63" spans="1:6" x14ac:dyDescent="0.25">
      <c r="A63" s="68"/>
      <c r="B63" s="109"/>
      <c r="C63" s="112"/>
      <c r="D63" s="83" t="s">
        <v>101</v>
      </c>
      <c r="E63" s="112"/>
      <c r="F63" s="105"/>
    </row>
    <row r="64" spans="1:6" x14ac:dyDescent="0.25">
      <c r="A64" s="68"/>
      <c r="B64" s="109"/>
      <c r="C64" s="112"/>
      <c r="D64" s="83" t="s">
        <v>102</v>
      </c>
      <c r="E64" s="221"/>
      <c r="F64" s="106"/>
    </row>
    <row r="65" spans="1:6" x14ac:dyDescent="0.25">
      <c r="A65" s="68"/>
      <c r="B65" s="109"/>
      <c r="C65" s="112"/>
      <c r="D65" s="40" t="s">
        <v>103</v>
      </c>
      <c r="E65" s="113">
        <v>44235030</v>
      </c>
      <c r="F65" s="107">
        <v>11272165</v>
      </c>
    </row>
    <row r="66" spans="1:6" x14ac:dyDescent="0.25">
      <c r="A66" s="68"/>
      <c r="B66" s="109"/>
      <c r="C66" s="112"/>
      <c r="D66" s="83" t="s">
        <v>104</v>
      </c>
      <c r="E66" s="218">
        <v>14929134</v>
      </c>
      <c r="F66" s="106">
        <v>-20391384</v>
      </c>
    </row>
    <row r="67" spans="1:6" x14ac:dyDescent="0.25">
      <c r="A67" s="68"/>
      <c r="B67" s="109"/>
      <c r="C67" s="112"/>
      <c r="D67" s="83" t="s">
        <v>105</v>
      </c>
      <c r="E67" s="218">
        <v>29305892</v>
      </c>
      <c r="F67" s="106">
        <v>31663549</v>
      </c>
    </row>
    <row r="68" spans="1:6" x14ac:dyDescent="0.25">
      <c r="A68" s="68"/>
      <c r="B68" s="109"/>
      <c r="C68" s="112"/>
      <c r="D68" s="83" t="s">
        <v>106</v>
      </c>
      <c r="E68" s="112"/>
      <c r="F68" s="105"/>
    </row>
    <row r="69" spans="1:6" x14ac:dyDescent="0.25">
      <c r="A69" s="68"/>
      <c r="B69" s="109"/>
      <c r="C69" s="112"/>
      <c r="D69" s="83" t="s">
        <v>107</v>
      </c>
      <c r="E69" s="112"/>
      <c r="F69" s="105"/>
    </row>
    <row r="70" spans="1:6" x14ac:dyDescent="0.25">
      <c r="A70" s="68"/>
      <c r="B70" s="109"/>
      <c r="C70" s="112"/>
      <c r="D70" s="83" t="s">
        <v>108</v>
      </c>
      <c r="E70" s="112"/>
      <c r="F70" s="105"/>
    </row>
    <row r="71" spans="1:6" ht="21.75" customHeight="1" x14ac:dyDescent="0.25">
      <c r="A71" s="68"/>
      <c r="B71" s="109"/>
      <c r="C71" s="112"/>
      <c r="D71" s="40" t="s">
        <v>354</v>
      </c>
      <c r="E71" s="112"/>
      <c r="F71" s="105"/>
    </row>
    <row r="72" spans="1:6" x14ac:dyDescent="0.25">
      <c r="A72" s="68"/>
      <c r="B72" s="109"/>
      <c r="C72" s="112"/>
      <c r="D72" s="83" t="s">
        <v>109</v>
      </c>
      <c r="E72" s="112"/>
      <c r="F72" s="105"/>
    </row>
    <row r="73" spans="1:6" x14ac:dyDescent="0.25">
      <c r="A73" s="68"/>
      <c r="B73" s="109"/>
      <c r="C73" s="112"/>
      <c r="D73" s="83" t="s">
        <v>110</v>
      </c>
      <c r="E73" s="112"/>
      <c r="F73" s="105"/>
    </row>
    <row r="74" spans="1:6" x14ac:dyDescent="0.25">
      <c r="A74" s="68"/>
      <c r="B74" s="109"/>
      <c r="C74" s="112"/>
      <c r="D74" s="40" t="s">
        <v>111</v>
      </c>
      <c r="E74" s="113">
        <f>+E65+E61-1</f>
        <v>433274835</v>
      </c>
      <c r="F74" s="107">
        <f>+F65+F61</f>
        <v>405083433</v>
      </c>
    </row>
    <row r="75" spans="1:6" ht="15.75" thickBot="1" x14ac:dyDescent="0.3">
      <c r="A75" s="73"/>
      <c r="B75" s="111"/>
      <c r="C75" s="114"/>
      <c r="D75" s="108" t="s">
        <v>112</v>
      </c>
      <c r="E75" s="115">
        <f>+E74+E57</f>
        <v>440911174</v>
      </c>
      <c r="F75" s="115">
        <f>+F74+F57</f>
        <v>406390395</v>
      </c>
    </row>
    <row r="77" spans="1:6" x14ac:dyDescent="0.25">
      <c r="A77" s="271" t="s">
        <v>439</v>
      </c>
      <c r="B77" s="271"/>
      <c r="C77" s="50"/>
      <c r="D77" s="256" t="s">
        <v>441</v>
      </c>
      <c r="E77" s="256"/>
      <c r="F77" s="256"/>
    </row>
    <row r="78" spans="1:6" x14ac:dyDescent="0.25">
      <c r="A78" s="256" t="s">
        <v>440</v>
      </c>
      <c r="B78" s="256"/>
      <c r="C78" s="50"/>
      <c r="D78" s="256" t="s">
        <v>442</v>
      </c>
      <c r="E78" s="256"/>
      <c r="F78" s="256"/>
    </row>
  </sheetData>
  <mergeCells count="14">
    <mergeCell ref="A78:B78"/>
    <mergeCell ref="A1:F1"/>
    <mergeCell ref="A2:F2"/>
    <mergeCell ref="A3:F3"/>
    <mergeCell ref="A5:A6"/>
    <mergeCell ref="D78:F78"/>
    <mergeCell ref="B5:B6"/>
    <mergeCell ref="C5:C6"/>
    <mergeCell ref="D5:D6"/>
    <mergeCell ref="E5:E6"/>
    <mergeCell ref="F5:F6"/>
    <mergeCell ref="A4:F4"/>
    <mergeCell ref="A77:B77"/>
    <mergeCell ref="D77:F77"/>
  </mergeCells>
  <printOptions horizontalCentered="1" verticalCentered="1"/>
  <pageMargins left="0.59055118110236227" right="0.59055118110236227" top="0.59055118110236227" bottom="0.59055118110236227" header="0.19685039370078741" footer="0.19685039370078741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5"/>
  <sheetViews>
    <sheetView showGridLines="0" view="pageBreakPreview" zoomScale="80" zoomScaleNormal="100" zoomScaleSheetLayoutView="80" workbookViewId="0">
      <selection activeCell="G19" sqref="G19"/>
    </sheetView>
  </sheetViews>
  <sheetFormatPr baseColWidth="10" defaultRowHeight="15" x14ac:dyDescent="0.25"/>
  <cols>
    <col min="1" max="1" width="35.85546875" customWidth="1"/>
    <col min="2" max="2" width="10.5703125" customWidth="1"/>
    <col min="3" max="3" width="12.7109375" customWidth="1"/>
    <col min="4" max="4" width="13.5703125" bestFit="1" customWidth="1"/>
    <col min="5" max="5" width="16.85546875" customWidth="1"/>
    <col min="6" max="6" width="15.7109375" customWidth="1"/>
    <col min="7" max="7" width="14.140625" customWidth="1"/>
    <col min="8" max="8" width="8.140625" customWidth="1"/>
    <col min="9" max="9" width="13.28515625" customWidth="1"/>
  </cols>
  <sheetData>
    <row r="1" spans="1:11" ht="15.75" thickBot="1" x14ac:dyDescent="0.3">
      <c r="A1" s="273" t="s">
        <v>347</v>
      </c>
      <c r="B1" s="274"/>
      <c r="C1" s="274"/>
      <c r="D1" s="274"/>
      <c r="E1" s="274"/>
      <c r="F1" s="274"/>
      <c r="G1" s="274"/>
      <c r="H1" s="274"/>
      <c r="I1" s="275"/>
      <c r="J1" s="2"/>
      <c r="K1" s="2"/>
    </row>
    <row r="2" spans="1:11" ht="15.75" thickBot="1" x14ac:dyDescent="0.3">
      <c r="A2" s="273" t="s">
        <v>113</v>
      </c>
      <c r="B2" s="274"/>
      <c r="C2" s="274"/>
      <c r="D2" s="274"/>
      <c r="E2" s="274"/>
      <c r="F2" s="274"/>
      <c r="G2" s="274"/>
      <c r="H2" s="274"/>
      <c r="I2" s="275"/>
      <c r="J2" s="2"/>
      <c r="K2" s="2"/>
    </row>
    <row r="3" spans="1:11" ht="15.75" thickBot="1" x14ac:dyDescent="0.3">
      <c r="A3" s="273" t="s">
        <v>453</v>
      </c>
      <c r="B3" s="274"/>
      <c r="C3" s="274"/>
      <c r="D3" s="274"/>
      <c r="E3" s="274"/>
      <c r="F3" s="274"/>
      <c r="G3" s="274"/>
      <c r="H3" s="274"/>
      <c r="I3" s="275"/>
      <c r="J3" s="2"/>
      <c r="K3" s="2"/>
    </row>
    <row r="4" spans="1:11" ht="15.75" thickBot="1" x14ac:dyDescent="0.3">
      <c r="A4" s="273" t="s">
        <v>1</v>
      </c>
      <c r="B4" s="274"/>
      <c r="C4" s="274"/>
      <c r="D4" s="274"/>
      <c r="E4" s="274"/>
      <c r="F4" s="274"/>
      <c r="G4" s="274"/>
      <c r="H4" s="274"/>
      <c r="I4" s="275"/>
      <c r="J4" s="2"/>
      <c r="K4" s="2"/>
    </row>
    <row r="5" spans="1:11" ht="39.75" customHeight="1" x14ac:dyDescent="0.25">
      <c r="A5" s="276" t="s">
        <v>355</v>
      </c>
      <c r="B5" s="277"/>
      <c r="C5" s="16" t="s">
        <v>114</v>
      </c>
      <c r="D5" s="280" t="s">
        <v>356</v>
      </c>
      <c r="E5" s="280" t="s">
        <v>357</v>
      </c>
      <c r="F5" s="280" t="s">
        <v>358</v>
      </c>
      <c r="G5" s="16" t="s">
        <v>359</v>
      </c>
      <c r="H5" s="280" t="s">
        <v>360</v>
      </c>
      <c r="I5" s="280" t="s">
        <v>361</v>
      </c>
      <c r="J5" s="2"/>
      <c r="K5" s="2"/>
    </row>
    <row r="6" spans="1:11" ht="47.25" customHeight="1" thickBot="1" x14ac:dyDescent="0.3">
      <c r="A6" s="278"/>
      <c r="B6" s="279"/>
      <c r="C6" s="26" t="s">
        <v>451</v>
      </c>
      <c r="D6" s="281"/>
      <c r="E6" s="281"/>
      <c r="F6" s="281"/>
      <c r="G6" s="26" t="s">
        <v>115</v>
      </c>
      <c r="H6" s="281"/>
      <c r="I6" s="281"/>
      <c r="J6" s="2"/>
      <c r="K6" s="2"/>
    </row>
    <row r="7" spans="1:11" x14ac:dyDescent="0.25">
      <c r="A7" s="124"/>
      <c r="B7" s="125"/>
      <c r="C7" s="126"/>
      <c r="D7" s="126"/>
      <c r="E7" s="126"/>
      <c r="F7" s="126"/>
      <c r="G7" s="126"/>
      <c r="H7" s="126"/>
      <c r="I7" s="127"/>
      <c r="J7" s="2"/>
      <c r="K7" s="2"/>
    </row>
    <row r="8" spans="1:11" x14ac:dyDescent="0.25">
      <c r="A8" s="128"/>
      <c r="B8" s="33"/>
      <c r="C8" s="30"/>
      <c r="D8" s="30"/>
      <c r="E8" s="30"/>
      <c r="F8" s="30"/>
      <c r="G8" s="30"/>
      <c r="H8" s="30"/>
      <c r="I8" s="129"/>
      <c r="J8" s="2"/>
      <c r="K8" s="2"/>
    </row>
    <row r="9" spans="1:11" x14ac:dyDescent="0.25">
      <c r="A9" s="82" t="s">
        <v>116</v>
      </c>
      <c r="B9" s="41"/>
      <c r="C9" s="22"/>
      <c r="D9" s="22"/>
      <c r="E9" s="22"/>
      <c r="F9" s="22"/>
      <c r="G9" s="22"/>
      <c r="H9" s="22"/>
      <c r="I9" s="52"/>
      <c r="J9" s="2"/>
      <c r="K9" s="2"/>
    </row>
    <row r="10" spans="1:11" ht="26.25" customHeight="1" x14ac:dyDescent="0.25">
      <c r="A10" s="82" t="s">
        <v>117</v>
      </c>
      <c r="B10" s="41"/>
      <c r="C10" s="198"/>
      <c r="D10" s="22"/>
      <c r="E10" s="22"/>
      <c r="F10" s="22"/>
      <c r="G10" s="198"/>
      <c r="H10" s="22"/>
      <c r="I10" s="52"/>
      <c r="J10" s="2"/>
      <c r="K10" s="2"/>
    </row>
    <row r="11" spans="1:11" ht="15" customHeight="1" x14ac:dyDescent="0.25">
      <c r="A11" s="130" t="s">
        <v>118</v>
      </c>
      <c r="B11" s="18"/>
      <c r="C11" s="22"/>
      <c r="D11" s="22"/>
      <c r="E11" s="22"/>
      <c r="F11" s="22"/>
      <c r="G11" s="22"/>
      <c r="H11" s="22"/>
      <c r="I11" s="52"/>
      <c r="J11" s="2"/>
      <c r="K11" s="2"/>
    </row>
    <row r="12" spans="1:11" x14ac:dyDescent="0.25">
      <c r="A12" s="130" t="s">
        <v>119</v>
      </c>
      <c r="B12" s="18"/>
      <c r="C12" s="22"/>
      <c r="D12" s="22"/>
      <c r="E12" s="22"/>
      <c r="F12" s="22"/>
      <c r="G12" s="22"/>
      <c r="H12" s="22"/>
      <c r="I12" s="52"/>
      <c r="J12" s="2"/>
      <c r="K12" s="2"/>
    </row>
    <row r="13" spans="1:11" ht="15" customHeight="1" x14ac:dyDescent="0.25">
      <c r="A13" s="89" t="s">
        <v>120</v>
      </c>
      <c r="B13" s="47"/>
      <c r="C13" s="22"/>
      <c r="D13" s="22"/>
      <c r="E13" s="22"/>
      <c r="F13" s="22"/>
      <c r="G13" s="22"/>
      <c r="H13" s="22"/>
      <c r="I13" s="52"/>
      <c r="J13" s="2"/>
      <c r="K13" s="2"/>
    </row>
    <row r="14" spans="1:11" ht="25.5" customHeight="1" x14ac:dyDescent="0.25">
      <c r="A14" s="82" t="s">
        <v>121</v>
      </c>
      <c r="B14" s="41"/>
      <c r="C14" s="22"/>
      <c r="D14" s="22"/>
      <c r="E14" s="22"/>
      <c r="F14" s="22"/>
      <c r="G14" s="22"/>
      <c r="H14" s="22"/>
      <c r="I14" s="52"/>
      <c r="J14" s="2"/>
      <c r="K14" s="2"/>
    </row>
    <row r="15" spans="1:11" x14ac:dyDescent="0.25">
      <c r="A15" s="130" t="s">
        <v>122</v>
      </c>
      <c r="B15" s="18"/>
      <c r="C15" s="22"/>
      <c r="D15" s="22"/>
      <c r="E15" s="22"/>
      <c r="F15" s="22"/>
      <c r="G15" s="22"/>
      <c r="H15" s="22"/>
      <c r="I15" s="52"/>
      <c r="J15" s="2"/>
      <c r="K15" s="2"/>
    </row>
    <row r="16" spans="1:11" ht="15" customHeight="1" x14ac:dyDescent="0.25">
      <c r="A16" s="130" t="s">
        <v>123</v>
      </c>
      <c r="B16" s="18"/>
      <c r="C16" s="22"/>
      <c r="D16" s="22"/>
      <c r="E16" s="22"/>
      <c r="F16" s="22"/>
      <c r="G16" s="22"/>
      <c r="H16" s="22"/>
      <c r="I16" s="52"/>
      <c r="J16" s="2"/>
      <c r="K16" s="2"/>
    </row>
    <row r="17" spans="1:11" ht="15" customHeight="1" x14ac:dyDescent="0.25">
      <c r="A17" s="130" t="s">
        <v>124</v>
      </c>
      <c r="B17" s="18"/>
      <c r="C17" s="22"/>
      <c r="D17" s="22"/>
      <c r="E17" s="22"/>
      <c r="F17" s="22"/>
      <c r="G17" s="22"/>
      <c r="H17" s="22"/>
      <c r="I17" s="52"/>
      <c r="J17" s="2"/>
      <c r="K17" s="2"/>
    </row>
    <row r="18" spans="1:11" ht="26.25" customHeight="1" x14ac:dyDescent="0.25">
      <c r="A18" s="84" t="s">
        <v>362</v>
      </c>
      <c r="B18" s="42"/>
      <c r="C18" s="222">
        <v>1306962</v>
      </c>
      <c r="D18" s="223"/>
      <c r="E18" s="245"/>
      <c r="F18" s="29"/>
      <c r="G18" s="133">
        <v>7636339</v>
      </c>
      <c r="H18" s="29"/>
      <c r="I18" s="131"/>
      <c r="J18" s="2"/>
      <c r="K18" s="2"/>
    </row>
    <row r="19" spans="1:11" ht="37.5" customHeight="1" x14ac:dyDescent="0.25">
      <c r="A19" s="82" t="s">
        <v>363</v>
      </c>
      <c r="B19" s="41"/>
      <c r="C19" s="183">
        <f>+C18</f>
        <v>1306962</v>
      </c>
      <c r="D19" s="187"/>
      <c r="E19" s="174"/>
      <c r="F19" s="22"/>
      <c r="G19" s="134">
        <f>+G18</f>
        <v>7636339</v>
      </c>
      <c r="H19" s="22"/>
      <c r="I19" s="52"/>
      <c r="J19" s="2"/>
      <c r="K19" s="2"/>
    </row>
    <row r="20" spans="1:11" ht="29.25" customHeight="1" x14ac:dyDescent="0.25">
      <c r="A20" s="82" t="s">
        <v>369</v>
      </c>
      <c r="B20" s="41"/>
      <c r="C20" s="22"/>
      <c r="D20" s="22"/>
      <c r="E20" s="22"/>
      <c r="F20" s="22"/>
      <c r="G20" s="22"/>
      <c r="H20" s="22"/>
      <c r="I20" s="52"/>
      <c r="J20" s="2"/>
      <c r="K20" s="2"/>
    </row>
    <row r="21" spans="1:11" x14ac:dyDescent="0.25">
      <c r="A21" s="89" t="s">
        <v>125</v>
      </c>
      <c r="B21" s="47"/>
      <c r="C21" s="22"/>
      <c r="D21" s="22"/>
      <c r="E21" s="22"/>
      <c r="F21" s="22"/>
      <c r="G21" s="22"/>
      <c r="H21" s="22"/>
      <c r="I21" s="52"/>
      <c r="J21" s="2"/>
      <c r="K21" s="2"/>
    </row>
    <row r="22" spans="1:11" ht="15" customHeight="1" x14ac:dyDescent="0.25">
      <c r="A22" s="89" t="s">
        <v>126</v>
      </c>
      <c r="B22" s="47"/>
      <c r="C22" s="22"/>
      <c r="D22" s="22"/>
      <c r="E22" s="22"/>
      <c r="F22" s="22"/>
      <c r="G22" s="22"/>
      <c r="H22" s="22"/>
      <c r="I22" s="52"/>
      <c r="J22" s="2"/>
      <c r="K22" s="2"/>
    </row>
    <row r="23" spans="1:11" ht="15" customHeight="1" x14ac:dyDescent="0.25">
      <c r="A23" s="89" t="s">
        <v>127</v>
      </c>
      <c r="B23" s="47"/>
      <c r="C23" s="22"/>
      <c r="D23" s="22"/>
      <c r="E23" s="22"/>
      <c r="F23" s="22"/>
      <c r="G23" s="22"/>
      <c r="H23" s="22"/>
      <c r="I23" s="52"/>
      <c r="J23" s="2"/>
      <c r="K23" s="2"/>
    </row>
    <row r="24" spans="1:11" ht="35.25" customHeight="1" x14ac:dyDescent="0.25">
      <c r="A24" s="82" t="s">
        <v>364</v>
      </c>
      <c r="B24" s="41"/>
      <c r="C24" s="22"/>
      <c r="D24" s="22"/>
      <c r="E24" s="22"/>
      <c r="F24" s="22"/>
      <c r="G24" s="22"/>
      <c r="H24" s="22"/>
      <c r="I24" s="52"/>
      <c r="J24" s="2"/>
      <c r="K24" s="2"/>
    </row>
    <row r="25" spans="1:11" ht="15" customHeight="1" x14ac:dyDescent="0.25">
      <c r="A25" s="89" t="s">
        <v>128</v>
      </c>
      <c r="B25" s="47"/>
      <c r="C25" s="22"/>
      <c r="D25" s="22"/>
      <c r="E25" s="22"/>
      <c r="F25" s="22"/>
      <c r="G25" s="22"/>
      <c r="H25" s="22"/>
      <c r="I25" s="52"/>
      <c r="J25" s="2"/>
      <c r="K25" s="2"/>
    </row>
    <row r="26" spans="1:11" ht="15" customHeight="1" x14ac:dyDescent="0.25">
      <c r="A26" s="89" t="s">
        <v>129</v>
      </c>
      <c r="B26" s="47"/>
      <c r="C26" s="22"/>
      <c r="D26" s="22"/>
      <c r="E26" s="22"/>
      <c r="F26" s="22"/>
      <c r="G26" s="22"/>
      <c r="H26" s="22"/>
      <c r="I26" s="52"/>
      <c r="J26" s="2"/>
      <c r="K26" s="2"/>
    </row>
    <row r="27" spans="1:11" ht="15" customHeight="1" thickBot="1" x14ac:dyDescent="0.3">
      <c r="A27" s="132" t="s">
        <v>130</v>
      </c>
      <c r="B27" s="74"/>
      <c r="C27" s="55"/>
      <c r="D27" s="55"/>
      <c r="E27" s="55"/>
      <c r="F27" s="55"/>
      <c r="G27" s="55"/>
      <c r="H27" s="55"/>
      <c r="I27" s="56"/>
      <c r="J27" s="2"/>
      <c r="K27" s="2"/>
    </row>
    <row r="28" spans="1:11" x14ac:dyDescent="0.25">
      <c r="J28" s="2"/>
      <c r="K28" s="2"/>
    </row>
    <row r="29" spans="1:11" ht="43.5" customHeight="1" x14ac:dyDescent="0.25">
      <c r="A29" s="272" t="s">
        <v>365</v>
      </c>
      <c r="B29" s="272"/>
      <c r="C29" s="272"/>
      <c r="D29" s="272"/>
      <c r="E29" s="272"/>
      <c r="F29" s="272"/>
      <c r="G29" s="272"/>
      <c r="H29" s="272"/>
      <c r="I29" s="272"/>
      <c r="J29" s="2"/>
      <c r="K29" s="2"/>
    </row>
    <row r="30" spans="1:11" ht="15.75" thickBot="1" x14ac:dyDescent="0.3">
      <c r="A30" s="120" t="s">
        <v>366</v>
      </c>
      <c r="B30" s="120"/>
      <c r="C30" s="120"/>
      <c r="D30" s="120"/>
      <c r="E30" s="120"/>
      <c r="F30" s="120"/>
      <c r="G30" s="120"/>
      <c r="H30" s="120"/>
      <c r="I30" s="120"/>
      <c r="J30" s="2"/>
      <c r="K30" s="2"/>
    </row>
    <row r="31" spans="1:11" ht="50.25" customHeight="1" x14ac:dyDescent="0.25">
      <c r="A31" s="199" t="s">
        <v>131</v>
      </c>
      <c r="B31" s="192" t="s">
        <v>132</v>
      </c>
      <c r="C31" s="192" t="s">
        <v>134</v>
      </c>
      <c r="D31" s="192" t="s">
        <v>137</v>
      </c>
      <c r="E31" s="200" t="s">
        <v>367</v>
      </c>
      <c r="F31" s="67" t="s">
        <v>139</v>
      </c>
      <c r="J31" s="2"/>
      <c r="K31" s="2"/>
    </row>
    <row r="32" spans="1:11" ht="25.5" customHeight="1" x14ac:dyDescent="0.25">
      <c r="A32" s="201"/>
      <c r="B32" s="191" t="s">
        <v>133</v>
      </c>
      <c r="C32" s="191" t="s">
        <v>135</v>
      </c>
      <c r="D32" s="191" t="s">
        <v>138</v>
      </c>
      <c r="E32" s="122"/>
      <c r="F32" s="77" t="s">
        <v>140</v>
      </c>
      <c r="J32" s="2"/>
      <c r="K32" s="2"/>
    </row>
    <row r="33" spans="1:11" ht="15.75" thickBot="1" x14ac:dyDescent="0.3">
      <c r="A33" s="202"/>
      <c r="B33" s="203"/>
      <c r="C33" s="204" t="s">
        <v>136</v>
      </c>
      <c r="D33" s="203"/>
      <c r="E33" s="205"/>
      <c r="F33" s="206"/>
      <c r="J33" s="2"/>
      <c r="K33" s="2"/>
    </row>
    <row r="34" spans="1:11" s="135" customFormat="1" ht="26.25" customHeight="1" x14ac:dyDescent="0.25">
      <c r="A34" s="217" t="s">
        <v>368</v>
      </c>
      <c r="B34" s="137"/>
      <c r="C34" s="137"/>
      <c r="D34" s="137"/>
      <c r="E34" s="137"/>
      <c r="F34" s="138"/>
      <c r="J34" s="50"/>
      <c r="K34" s="50"/>
    </row>
    <row r="35" spans="1:11" s="135" customFormat="1" x14ac:dyDescent="0.25">
      <c r="A35" s="139" t="s">
        <v>141</v>
      </c>
      <c r="B35" s="136"/>
      <c r="C35" s="136"/>
      <c r="D35" s="136"/>
      <c r="E35" s="136"/>
      <c r="F35" s="140"/>
      <c r="J35" s="50"/>
      <c r="K35" s="50"/>
    </row>
    <row r="36" spans="1:11" s="135" customFormat="1" x14ac:dyDescent="0.25">
      <c r="A36" s="139" t="s">
        <v>142</v>
      </c>
      <c r="B36" s="136"/>
      <c r="C36" s="136"/>
      <c r="D36" s="136"/>
      <c r="E36" s="136"/>
      <c r="F36" s="140"/>
      <c r="J36" s="50"/>
      <c r="K36" s="50"/>
    </row>
    <row r="37" spans="1:11" s="135" customFormat="1" ht="15.75" thickBot="1" x14ac:dyDescent="0.3">
      <c r="A37" s="141" t="s">
        <v>143</v>
      </c>
      <c r="B37" s="142"/>
      <c r="C37" s="142"/>
      <c r="D37" s="142"/>
      <c r="E37" s="142"/>
      <c r="F37" s="143"/>
      <c r="J37" s="50"/>
      <c r="K37" s="50"/>
    </row>
    <row r="38" spans="1:11" x14ac:dyDescent="0.25">
      <c r="A38" s="31"/>
      <c r="B38" s="31"/>
      <c r="C38" s="31"/>
      <c r="D38" s="31"/>
      <c r="E38" s="32"/>
      <c r="F38" s="31"/>
      <c r="G38" s="31"/>
      <c r="H38" s="2"/>
      <c r="I38" s="2"/>
      <c r="J38" s="2"/>
      <c r="K38" s="2"/>
    </row>
    <row r="39" spans="1:11" ht="36.75" customHeight="1" x14ac:dyDescent="0.25">
      <c r="A39" s="286"/>
      <c r="B39" s="286"/>
      <c r="C39" s="286"/>
      <c r="D39" s="286"/>
      <c r="E39" s="286"/>
      <c r="F39" s="286"/>
      <c r="G39" s="4"/>
      <c r="H39" s="2"/>
      <c r="I39" s="2"/>
      <c r="J39" s="2"/>
      <c r="K39" s="2"/>
    </row>
    <row r="40" spans="1:11" x14ac:dyDescent="0.25">
      <c r="A40" s="4"/>
      <c r="B40" s="4"/>
      <c r="C40" s="4"/>
      <c r="D40" s="4"/>
      <c r="E40" s="10"/>
      <c r="F40" s="4"/>
      <c r="G40" s="4"/>
      <c r="H40" s="2"/>
      <c r="I40" s="2"/>
      <c r="J40" s="2"/>
      <c r="K40" s="2"/>
    </row>
    <row r="41" spans="1:11" x14ac:dyDescent="0.25">
      <c r="A41" s="4"/>
      <c r="B41" s="4"/>
      <c r="C41" s="4"/>
      <c r="D41" s="4"/>
      <c r="E41" s="10"/>
      <c r="F41" s="4"/>
      <c r="G41" s="4"/>
      <c r="H41" s="2"/>
      <c r="I41" s="2"/>
      <c r="J41" s="2"/>
      <c r="K41" s="2"/>
    </row>
    <row r="42" spans="1:11" x14ac:dyDescent="0.25">
      <c r="A42" s="4"/>
      <c r="B42" s="4"/>
      <c r="C42" s="4"/>
      <c r="D42" s="4"/>
      <c r="E42" s="5"/>
      <c r="F42" s="4"/>
      <c r="G42" s="4"/>
      <c r="H42" s="2"/>
      <c r="I42" s="2"/>
      <c r="J42" s="2"/>
      <c r="K42" s="2"/>
    </row>
    <row r="43" spans="1:11" x14ac:dyDescent="0.25">
      <c r="A43" s="256" t="s">
        <v>439</v>
      </c>
      <c r="B43" s="256"/>
      <c r="C43" s="256"/>
      <c r="D43" s="256"/>
      <c r="E43" s="256" t="s">
        <v>441</v>
      </c>
      <c r="F43" s="256"/>
      <c r="G43" s="256"/>
      <c r="H43" s="2"/>
      <c r="I43" s="2"/>
      <c r="J43" s="2"/>
      <c r="K43" s="2"/>
    </row>
    <row r="44" spans="1:11" x14ac:dyDescent="0.25">
      <c r="A44" s="256" t="s">
        <v>440</v>
      </c>
      <c r="B44" s="256"/>
      <c r="C44" s="256"/>
      <c r="D44" s="256"/>
      <c r="E44" s="256" t="s">
        <v>442</v>
      </c>
      <c r="F44" s="256"/>
      <c r="G44" s="256"/>
      <c r="H44" s="2"/>
      <c r="I44" s="2"/>
      <c r="J44" s="2"/>
      <c r="K44" s="2"/>
    </row>
    <row r="45" spans="1:11" x14ac:dyDescent="0.25">
      <c r="A45" s="4"/>
      <c r="B45" s="4"/>
      <c r="C45" s="4"/>
      <c r="D45" s="4"/>
      <c r="E45" s="3"/>
      <c r="F45" s="4"/>
      <c r="G45" s="4"/>
      <c r="H45" s="2"/>
      <c r="I45" s="2"/>
      <c r="J45" s="2"/>
      <c r="K45" s="2"/>
    </row>
    <row r="46" spans="1:11" x14ac:dyDescent="0.25">
      <c r="A46" s="4"/>
      <c r="B46" s="4"/>
      <c r="C46" s="4"/>
      <c r="D46" s="4"/>
      <c r="E46" s="5"/>
      <c r="F46" s="4"/>
      <c r="G46" s="4"/>
      <c r="H46" s="2"/>
      <c r="I46" s="2"/>
      <c r="J46" s="2"/>
      <c r="K46" s="2"/>
    </row>
    <row r="47" spans="1:11" x14ac:dyDescent="0.25">
      <c r="A47" s="4"/>
      <c r="B47" s="4"/>
      <c r="C47" s="4"/>
      <c r="D47" s="4"/>
      <c r="E47" s="5"/>
      <c r="F47" s="4"/>
      <c r="G47" s="4"/>
      <c r="H47" s="2"/>
      <c r="I47" s="2"/>
      <c r="J47" s="2"/>
      <c r="K47" s="2"/>
    </row>
    <row r="48" spans="1:11" x14ac:dyDescent="0.25">
      <c r="A48" s="7"/>
      <c r="B48" s="14"/>
      <c r="C48" s="13"/>
      <c r="D48" s="13"/>
      <c r="E48" s="13"/>
      <c r="F48" s="13"/>
      <c r="G48" s="13"/>
      <c r="H48" s="13"/>
      <c r="I48" s="2"/>
      <c r="J48" s="2"/>
      <c r="K48" s="2"/>
    </row>
    <row r="49" spans="1:11" x14ac:dyDescent="0.25">
      <c r="A49" s="7"/>
      <c r="B49" s="7"/>
      <c r="C49" s="13"/>
      <c r="D49" s="13"/>
      <c r="E49" s="13"/>
      <c r="F49" s="13"/>
      <c r="G49" s="13"/>
      <c r="H49" s="13"/>
      <c r="I49" s="2"/>
      <c r="J49" s="2"/>
      <c r="K49" s="2"/>
    </row>
    <row r="50" spans="1:11" x14ac:dyDescent="0.25">
      <c r="A50" s="284"/>
      <c r="B50" s="284"/>
      <c r="C50" s="282"/>
      <c r="D50" s="282"/>
      <c r="E50" s="282"/>
      <c r="F50" s="282"/>
      <c r="G50" s="282"/>
      <c r="H50" s="282"/>
      <c r="I50" s="2"/>
      <c r="J50" s="2"/>
      <c r="K50" s="2"/>
    </row>
    <row r="51" spans="1:11" x14ac:dyDescent="0.25">
      <c r="A51" s="284"/>
      <c r="B51" s="284"/>
      <c r="C51" s="282"/>
      <c r="D51" s="282"/>
      <c r="E51" s="282"/>
      <c r="F51" s="282"/>
      <c r="G51" s="282"/>
      <c r="H51" s="282"/>
      <c r="I51" s="2"/>
      <c r="J51" s="2"/>
      <c r="K51" s="2"/>
    </row>
    <row r="52" spans="1:11" x14ac:dyDescent="0.25">
      <c r="A52" s="285"/>
      <c r="B52" s="14"/>
      <c r="C52" s="282"/>
      <c r="D52" s="282"/>
      <c r="E52" s="282"/>
      <c r="F52" s="282"/>
      <c r="G52" s="282"/>
      <c r="H52" s="282"/>
      <c r="I52" s="2"/>
      <c r="J52" s="2"/>
      <c r="K52" s="2"/>
    </row>
    <row r="53" spans="1:11" x14ac:dyDescent="0.25">
      <c r="A53" s="285"/>
      <c r="B53" s="14"/>
      <c r="C53" s="282"/>
      <c r="D53" s="282"/>
      <c r="E53" s="282"/>
      <c r="F53" s="282"/>
      <c r="G53" s="282"/>
      <c r="H53" s="282"/>
      <c r="I53" s="2"/>
      <c r="J53" s="2"/>
      <c r="K53" s="2"/>
    </row>
    <row r="54" spans="1:11" x14ac:dyDescent="0.25">
      <c r="A54" s="285"/>
      <c r="B54" s="14"/>
      <c r="C54" s="282"/>
      <c r="D54" s="282"/>
      <c r="E54" s="282"/>
      <c r="F54" s="282"/>
      <c r="G54" s="282"/>
      <c r="H54" s="282"/>
      <c r="I54" s="2"/>
      <c r="J54" s="2"/>
      <c r="K54" s="2"/>
    </row>
    <row r="55" spans="1:11" x14ac:dyDescent="0.25">
      <c r="A55" s="285"/>
      <c r="B55" s="14"/>
      <c r="C55" s="282"/>
      <c r="D55" s="282"/>
      <c r="E55" s="282"/>
      <c r="F55" s="282"/>
      <c r="G55" s="282"/>
      <c r="H55" s="282"/>
      <c r="I55" s="2"/>
      <c r="J55" s="2"/>
      <c r="K55" s="2"/>
    </row>
    <row r="56" spans="1:11" x14ac:dyDescent="0.25">
      <c r="A56" s="7"/>
      <c r="B56" s="14"/>
      <c r="C56" s="13"/>
      <c r="D56" s="13"/>
      <c r="E56" s="13"/>
      <c r="F56" s="13"/>
      <c r="G56" s="13"/>
      <c r="H56" s="13"/>
      <c r="I56" s="2"/>
      <c r="J56" s="2"/>
      <c r="K56" s="2"/>
    </row>
    <row r="57" spans="1:11" x14ac:dyDescent="0.25">
      <c r="A57" s="7"/>
      <c r="B57" s="14"/>
      <c r="C57" s="13"/>
      <c r="D57" s="13"/>
      <c r="E57" s="13"/>
      <c r="F57" s="13"/>
      <c r="G57" s="13"/>
      <c r="H57" s="13"/>
      <c r="I57" s="2"/>
      <c r="J57" s="2"/>
      <c r="K57" s="2"/>
    </row>
    <row r="58" spans="1:11" x14ac:dyDescent="0.25">
      <c r="A58" s="7"/>
      <c r="B58" s="7"/>
      <c r="C58" s="13"/>
      <c r="D58" s="13"/>
      <c r="E58" s="13"/>
      <c r="F58" s="13"/>
      <c r="G58" s="13"/>
      <c r="H58" s="13"/>
      <c r="I58" s="2"/>
      <c r="J58" s="2"/>
      <c r="K58" s="2"/>
    </row>
    <row r="59" spans="1:11" x14ac:dyDescent="0.25">
      <c r="A59" s="284"/>
      <c r="B59" s="284"/>
      <c r="C59" s="13"/>
      <c r="D59" s="13"/>
      <c r="E59" s="13"/>
      <c r="F59" s="13"/>
      <c r="G59" s="13"/>
      <c r="H59" s="13"/>
      <c r="I59" s="2"/>
      <c r="J59" s="2"/>
      <c r="K59" s="2"/>
    </row>
    <row r="60" spans="1:11" x14ac:dyDescent="0.25">
      <c r="A60" s="284"/>
      <c r="B60" s="284"/>
      <c r="C60" s="13"/>
      <c r="D60" s="13"/>
      <c r="E60" s="13"/>
      <c r="F60" s="13"/>
      <c r="G60" s="13"/>
      <c r="H60" s="13"/>
      <c r="I60" s="2"/>
      <c r="J60" s="2"/>
      <c r="K60" s="2"/>
    </row>
    <row r="61" spans="1:11" x14ac:dyDescent="0.25">
      <c r="A61" s="7"/>
      <c r="B61" s="14"/>
      <c r="C61" s="13"/>
      <c r="D61" s="13"/>
      <c r="E61" s="13"/>
      <c r="F61" s="13"/>
      <c r="G61" s="13"/>
      <c r="H61" s="13"/>
      <c r="I61" s="2"/>
      <c r="J61" s="2"/>
      <c r="K61" s="2"/>
    </row>
    <row r="62" spans="1:11" x14ac:dyDescent="0.25">
      <c r="A62" s="7"/>
      <c r="B62" s="14"/>
      <c r="C62" s="13"/>
      <c r="D62" s="13"/>
      <c r="E62" s="13"/>
      <c r="F62" s="13"/>
      <c r="G62" s="13"/>
      <c r="H62" s="13"/>
      <c r="I62" s="2"/>
      <c r="J62" s="2"/>
      <c r="K62" s="2"/>
    </row>
    <row r="63" spans="1:11" x14ac:dyDescent="0.25">
      <c r="A63" s="7"/>
      <c r="B63" s="14"/>
      <c r="C63" s="13"/>
      <c r="D63" s="13"/>
      <c r="E63" s="13"/>
      <c r="F63" s="13"/>
      <c r="G63" s="13"/>
      <c r="H63" s="13"/>
      <c r="I63" s="2"/>
      <c r="J63" s="2"/>
      <c r="K63" s="2"/>
    </row>
    <row r="64" spans="1:11" x14ac:dyDescent="0.25">
      <c r="A64" s="7"/>
      <c r="B64" s="14"/>
      <c r="C64" s="13"/>
      <c r="D64" s="13"/>
      <c r="E64" s="13"/>
      <c r="F64" s="13"/>
      <c r="G64" s="13"/>
      <c r="H64" s="13"/>
      <c r="I64" s="2"/>
      <c r="J64" s="2"/>
      <c r="K64" s="2"/>
    </row>
    <row r="65" spans="1:11" x14ac:dyDescent="0.25">
      <c r="A65" s="7"/>
      <c r="B65" s="14"/>
      <c r="C65" s="13"/>
      <c r="D65" s="13"/>
      <c r="E65" s="13"/>
      <c r="F65" s="13"/>
      <c r="G65" s="13"/>
      <c r="H65" s="13"/>
      <c r="I65" s="2"/>
      <c r="J65" s="2"/>
      <c r="K65" s="2"/>
    </row>
    <row r="66" spans="1:11" x14ac:dyDescent="0.25">
      <c r="A66" s="7"/>
      <c r="B66" s="14"/>
      <c r="C66" s="13"/>
      <c r="D66" s="13"/>
      <c r="E66" s="13"/>
      <c r="F66" s="13"/>
      <c r="G66" s="13"/>
      <c r="H66" s="13"/>
      <c r="I66" s="2"/>
      <c r="J66" s="2"/>
      <c r="K66" s="2"/>
    </row>
    <row r="67" spans="1:11" x14ac:dyDescent="0.25">
      <c r="A67" s="7"/>
      <c r="B67" s="14"/>
      <c r="C67" s="13"/>
      <c r="D67" s="13"/>
      <c r="E67" s="13"/>
      <c r="F67" s="13"/>
      <c r="G67" s="13"/>
      <c r="H67" s="13"/>
      <c r="I67" s="2"/>
      <c r="J67" s="2"/>
      <c r="K67" s="2"/>
    </row>
    <row r="68" spans="1:11" x14ac:dyDescent="0.25">
      <c r="A68" s="7"/>
      <c r="B68" s="14"/>
      <c r="C68" s="13"/>
      <c r="D68" s="13"/>
      <c r="E68" s="13"/>
      <c r="F68" s="13"/>
      <c r="G68" s="13"/>
      <c r="H68" s="13"/>
      <c r="I68" s="2"/>
      <c r="J68" s="2"/>
      <c r="K68" s="2"/>
    </row>
    <row r="69" spans="1:11" x14ac:dyDescent="0.25">
      <c r="A69" s="7"/>
      <c r="B69" s="7"/>
      <c r="C69" s="13"/>
      <c r="D69" s="13"/>
      <c r="E69" s="13"/>
      <c r="F69" s="13"/>
      <c r="G69" s="13"/>
      <c r="H69" s="13"/>
      <c r="I69" s="2"/>
      <c r="J69" s="2"/>
      <c r="K69" s="2"/>
    </row>
    <row r="70" spans="1:11" x14ac:dyDescent="0.25">
      <c r="A70" s="284"/>
      <c r="B70" s="284"/>
      <c r="C70" s="13"/>
      <c r="D70" s="13"/>
      <c r="E70" s="13"/>
      <c r="F70" s="13"/>
      <c r="G70" s="13"/>
      <c r="H70" s="13"/>
      <c r="I70" s="2"/>
      <c r="J70" s="2"/>
      <c r="K70" s="2"/>
    </row>
    <row r="71" spans="1:11" x14ac:dyDescent="0.25">
      <c r="A71" s="7"/>
      <c r="B71" s="14"/>
      <c r="C71" s="13"/>
      <c r="D71" s="13"/>
      <c r="E71" s="13"/>
      <c r="F71" s="13"/>
      <c r="G71" s="13"/>
      <c r="H71" s="13"/>
      <c r="I71" s="2"/>
      <c r="J71" s="2"/>
      <c r="K71" s="2"/>
    </row>
    <row r="72" spans="1:11" x14ac:dyDescent="0.25">
      <c r="A72" s="7"/>
      <c r="B72" s="14"/>
      <c r="C72" s="13"/>
      <c r="D72" s="13"/>
      <c r="E72" s="13"/>
      <c r="F72" s="13"/>
      <c r="G72" s="13"/>
      <c r="H72" s="13"/>
      <c r="I72" s="2"/>
      <c r="J72" s="2"/>
      <c r="K72" s="2"/>
    </row>
    <row r="73" spans="1:11" x14ac:dyDescent="0.25">
      <c r="A73" s="7"/>
      <c r="B73" s="14"/>
      <c r="C73" s="13"/>
      <c r="D73" s="13"/>
      <c r="E73" s="13"/>
      <c r="F73" s="13"/>
      <c r="G73" s="13"/>
      <c r="H73" s="13"/>
      <c r="I73" s="2"/>
      <c r="J73" s="2"/>
      <c r="K73" s="2"/>
    </row>
    <row r="74" spans="1:11" x14ac:dyDescent="0.25">
      <c r="A74" s="285"/>
      <c r="B74" s="14"/>
      <c r="C74" s="282"/>
      <c r="D74" s="282"/>
      <c r="E74" s="282"/>
      <c r="F74" s="282"/>
      <c r="G74" s="282"/>
      <c r="H74" s="282"/>
      <c r="I74" s="2"/>
      <c r="J74" s="2"/>
      <c r="K74" s="2"/>
    </row>
    <row r="75" spans="1:11" x14ac:dyDescent="0.25">
      <c r="A75" s="285"/>
      <c r="B75" s="14"/>
      <c r="C75" s="282"/>
      <c r="D75" s="282"/>
      <c r="E75" s="282"/>
      <c r="F75" s="282"/>
      <c r="G75" s="282"/>
      <c r="H75" s="282"/>
      <c r="I75" s="2"/>
      <c r="J75" s="2"/>
      <c r="K75" s="2"/>
    </row>
    <row r="76" spans="1:11" x14ac:dyDescent="0.25">
      <c r="A76" s="7"/>
      <c r="B76" s="14"/>
      <c r="C76" s="13"/>
      <c r="D76" s="13"/>
      <c r="E76" s="13"/>
      <c r="F76" s="13"/>
      <c r="G76" s="13"/>
      <c r="H76" s="13"/>
      <c r="I76" s="2"/>
      <c r="J76" s="2"/>
      <c r="K76" s="2"/>
    </row>
    <row r="77" spans="1:11" x14ac:dyDescent="0.25">
      <c r="A77" s="7"/>
      <c r="B77" s="14"/>
      <c r="C77" s="13"/>
      <c r="D77" s="13"/>
      <c r="E77" s="13"/>
      <c r="F77" s="13"/>
      <c r="G77" s="13"/>
      <c r="H77" s="13"/>
      <c r="I77" s="2"/>
      <c r="J77" s="2"/>
      <c r="K77" s="2"/>
    </row>
    <row r="78" spans="1:11" x14ac:dyDescent="0.25">
      <c r="A78" s="7"/>
      <c r="B78" s="14"/>
      <c r="C78" s="13"/>
      <c r="D78" s="13"/>
      <c r="E78" s="13"/>
      <c r="F78" s="13"/>
      <c r="G78" s="13"/>
      <c r="H78" s="13"/>
      <c r="I78" s="2"/>
      <c r="J78" s="2"/>
      <c r="K78" s="2"/>
    </row>
    <row r="79" spans="1:11" x14ac:dyDescent="0.25">
      <c r="A79" s="7"/>
      <c r="B79" s="7"/>
      <c r="C79" s="13"/>
      <c r="D79" s="13"/>
      <c r="E79" s="13"/>
      <c r="F79" s="13"/>
      <c r="G79" s="13"/>
      <c r="H79" s="13"/>
      <c r="I79" s="2"/>
      <c r="J79" s="2"/>
      <c r="K79" s="2"/>
    </row>
    <row r="80" spans="1:11" x14ac:dyDescent="0.25">
      <c r="A80" s="284"/>
      <c r="B80" s="284"/>
      <c r="C80" s="282"/>
      <c r="D80" s="282"/>
      <c r="E80" s="282"/>
      <c r="F80" s="282"/>
      <c r="G80" s="282"/>
      <c r="H80" s="282"/>
      <c r="I80" s="2"/>
      <c r="J80" s="2"/>
      <c r="K80" s="2"/>
    </row>
    <row r="81" spans="1:11" x14ac:dyDescent="0.25">
      <c r="A81" s="284"/>
      <c r="B81" s="284"/>
      <c r="C81" s="282"/>
      <c r="D81" s="282"/>
      <c r="E81" s="282"/>
      <c r="F81" s="282"/>
      <c r="G81" s="282"/>
      <c r="H81" s="282"/>
      <c r="I81" s="2"/>
      <c r="J81" s="2"/>
      <c r="K81" s="2"/>
    </row>
    <row r="82" spans="1:11" x14ac:dyDescent="0.25">
      <c r="A82" s="285"/>
      <c r="B82" s="14"/>
      <c r="C82" s="282"/>
      <c r="D82" s="282"/>
      <c r="E82" s="282"/>
      <c r="F82" s="282"/>
      <c r="G82" s="282"/>
      <c r="H82" s="282"/>
      <c r="I82" s="2"/>
      <c r="J82" s="2"/>
      <c r="K82" s="2"/>
    </row>
    <row r="83" spans="1:11" x14ac:dyDescent="0.25">
      <c r="A83" s="285"/>
      <c r="B83" s="14"/>
      <c r="C83" s="282"/>
      <c r="D83" s="282"/>
      <c r="E83" s="282"/>
      <c r="F83" s="282"/>
      <c r="G83" s="282"/>
      <c r="H83" s="282"/>
      <c r="I83" s="2"/>
      <c r="J83" s="2"/>
      <c r="K83" s="2"/>
    </row>
    <row r="84" spans="1:11" x14ac:dyDescent="0.25">
      <c r="A84" s="7"/>
      <c r="B84" s="14"/>
      <c r="C84" s="13"/>
      <c r="D84" s="13"/>
      <c r="E84" s="13"/>
      <c r="F84" s="13"/>
      <c r="G84" s="13"/>
      <c r="H84" s="13"/>
      <c r="I84" s="2"/>
      <c r="J84" s="2"/>
      <c r="K84" s="2"/>
    </row>
    <row r="85" spans="1:11" x14ac:dyDescent="0.25">
      <c r="A85" s="7"/>
      <c r="B85" s="14"/>
      <c r="C85" s="13"/>
      <c r="D85" s="13"/>
      <c r="E85" s="13"/>
      <c r="F85" s="13"/>
      <c r="G85" s="13"/>
      <c r="H85" s="13"/>
      <c r="I85" s="2"/>
      <c r="J85" s="2"/>
      <c r="K85" s="2"/>
    </row>
    <row r="86" spans="1:11" x14ac:dyDescent="0.25">
      <c r="A86" s="7"/>
      <c r="B86" s="14"/>
      <c r="C86" s="13"/>
      <c r="D86" s="13"/>
      <c r="E86" s="13"/>
      <c r="F86" s="13"/>
      <c r="G86" s="13"/>
      <c r="H86" s="13"/>
      <c r="I86" s="2"/>
      <c r="J86" s="2"/>
      <c r="K86" s="2"/>
    </row>
    <row r="87" spans="1:11" x14ac:dyDescent="0.25">
      <c r="A87" s="7"/>
      <c r="B87" s="14"/>
      <c r="C87" s="13"/>
      <c r="D87" s="13"/>
      <c r="E87" s="13"/>
      <c r="F87" s="13"/>
      <c r="G87" s="13"/>
      <c r="H87" s="13"/>
      <c r="I87" s="2"/>
      <c r="J87" s="2"/>
      <c r="K87" s="2"/>
    </row>
    <row r="88" spans="1:11" x14ac:dyDescent="0.25">
      <c r="A88" s="7"/>
      <c r="B88" s="14"/>
      <c r="C88" s="13"/>
      <c r="D88" s="13"/>
      <c r="E88" s="13"/>
      <c r="F88" s="13"/>
      <c r="G88" s="13"/>
      <c r="H88" s="13"/>
      <c r="I88" s="2"/>
      <c r="J88" s="2"/>
      <c r="K88" s="2"/>
    </row>
    <row r="89" spans="1:11" x14ac:dyDescent="0.25">
      <c r="A89" s="7"/>
      <c r="B89" s="14"/>
      <c r="C89" s="13"/>
      <c r="D89" s="13"/>
      <c r="E89" s="13"/>
      <c r="F89" s="13"/>
      <c r="G89" s="13"/>
      <c r="H89" s="13"/>
      <c r="I89" s="2"/>
      <c r="J89" s="2"/>
      <c r="K89" s="2"/>
    </row>
    <row r="90" spans="1:11" x14ac:dyDescent="0.25">
      <c r="A90" s="7"/>
      <c r="B90" s="14"/>
      <c r="C90" s="13"/>
      <c r="D90" s="13"/>
      <c r="E90" s="13"/>
      <c r="F90" s="13"/>
      <c r="G90" s="13"/>
      <c r="H90" s="13"/>
      <c r="I90" s="2"/>
      <c r="J90" s="2"/>
      <c r="K90" s="2"/>
    </row>
    <row r="91" spans="1:11" x14ac:dyDescent="0.25">
      <c r="A91" s="7"/>
      <c r="B91" s="14"/>
      <c r="C91" s="13"/>
      <c r="D91" s="13"/>
      <c r="E91" s="13"/>
      <c r="F91" s="13"/>
      <c r="G91" s="13"/>
      <c r="H91" s="13"/>
      <c r="I91" s="2"/>
      <c r="J91" s="2"/>
      <c r="K91" s="2"/>
    </row>
    <row r="92" spans="1:11" x14ac:dyDescent="0.25">
      <c r="A92" s="7"/>
      <c r="B92" s="7"/>
      <c r="C92" s="13"/>
      <c r="D92" s="13"/>
      <c r="E92" s="13"/>
      <c r="F92" s="13"/>
      <c r="G92" s="13"/>
      <c r="H92" s="13"/>
      <c r="I92" s="2"/>
      <c r="J92" s="2"/>
      <c r="K92" s="2"/>
    </row>
    <row r="93" spans="1:11" x14ac:dyDescent="0.25">
      <c r="A93" s="284"/>
      <c r="B93" s="284"/>
      <c r="C93" s="282"/>
      <c r="D93" s="282"/>
      <c r="E93" s="282"/>
      <c r="F93" s="282"/>
      <c r="G93" s="282"/>
      <c r="H93" s="282"/>
      <c r="I93" s="2"/>
      <c r="J93" s="2"/>
      <c r="K93" s="2"/>
    </row>
    <row r="94" spans="1:11" x14ac:dyDescent="0.25">
      <c r="A94" s="284"/>
      <c r="B94" s="284"/>
      <c r="C94" s="282"/>
      <c r="D94" s="282"/>
      <c r="E94" s="282"/>
      <c r="F94" s="282"/>
      <c r="G94" s="282"/>
      <c r="H94" s="282"/>
      <c r="I94" s="2"/>
      <c r="J94" s="2"/>
      <c r="K94" s="2"/>
    </row>
    <row r="95" spans="1:11" x14ac:dyDescent="0.25">
      <c r="A95" s="285"/>
      <c r="B95" s="14"/>
      <c r="C95" s="282"/>
      <c r="D95" s="282"/>
      <c r="E95" s="282"/>
      <c r="F95" s="282"/>
      <c r="G95" s="282"/>
      <c r="H95" s="282"/>
      <c r="I95" s="2"/>
      <c r="J95" s="2"/>
      <c r="K95" s="2"/>
    </row>
    <row r="96" spans="1:11" x14ac:dyDescent="0.25">
      <c r="A96" s="285"/>
      <c r="B96" s="14"/>
      <c r="C96" s="282"/>
      <c r="D96" s="282"/>
      <c r="E96" s="282"/>
      <c r="F96" s="282"/>
      <c r="G96" s="282"/>
      <c r="H96" s="282"/>
      <c r="I96" s="2"/>
      <c r="J96" s="2"/>
      <c r="K96" s="2"/>
    </row>
    <row r="97" spans="1:11" x14ac:dyDescent="0.25">
      <c r="A97" s="285"/>
      <c r="B97" s="14"/>
      <c r="C97" s="282"/>
      <c r="D97" s="282"/>
      <c r="E97" s="282"/>
      <c r="F97" s="282"/>
      <c r="G97" s="282"/>
      <c r="H97" s="282"/>
      <c r="I97" s="2"/>
      <c r="J97" s="2"/>
      <c r="K97" s="2"/>
    </row>
    <row r="98" spans="1:11" x14ac:dyDescent="0.25">
      <c r="A98" s="285"/>
      <c r="B98" s="14"/>
      <c r="C98" s="282"/>
      <c r="D98" s="282"/>
      <c r="E98" s="282"/>
      <c r="F98" s="282"/>
      <c r="G98" s="282"/>
      <c r="H98" s="282"/>
      <c r="I98" s="2"/>
      <c r="J98" s="2"/>
      <c r="K98" s="2"/>
    </row>
    <row r="99" spans="1:11" x14ac:dyDescent="0.25">
      <c r="A99" s="7"/>
      <c r="B99" s="14"/>
      <c r="C99" s="13"/>
      <c r="D99" s="13"/>
      <c r="E99" s="13"/>
      <c r="F99" s="13"/>
      <c r="G99" s="13"/>
      <c r="H99" s="13"/>
      <c r="I99" s="2"/>
      <c r="J99" s="2"/>
      <c r="K99" s="2"/>
    </row>
    <row r="100" spans="1:11" x14ac:dyDescent="0.25">
      <c r="A100" s="7"/>
      <c r="B100" s="14"/>
      <c r="C100" s="13"/>
      <c r="D100" s="13"/>
      <c r="E100" s="13"/>
      <c r="F100" s="13"/>
      <c r="G100" s="13"/>
      <c r="H100" s="13"/>
      <c r="I100" s="2"/>
      <c r="J100" s="2"/>
      <c r="K100" s="2"/>
    </row>
    <row r="101" spans="1:11" x14ac:dyDescent="0.25">
      <c r="A101" s="7"/>
      <c r="B101" s="7"/>
      <c r="C101" s="13"/>
      <c r="D101" s="13"/>
      <c r="E101" s="13"/>
      <c r="F101" s="13"/>
      <c r="G101" s="13"/>
      <c r="H101" s="13"/>
      <c r="I101" s="2"/>
      <c r="J101" s="2"/>
      <c r="K101" s="2"/>
    </row>
    <row r="102" spans="1:11" x14ac:dyDescent="0.25">
      <c r="A102" s="284"/>
      <c r="B102" s="284"/>
      <c r="C102" s="13"/>
      <c r="D102" s="13"/>
      <c r="E102" s="13"/>
      <c r="F102" s="13"/>
      <c r="G102" s="13"/>
      <c r="H102" s="13"/>
      <c r="I102" s="2"/>
      <c r="J102" s="2"/>
      <c r="K102" s="2"/>
    </row>
    <row r="103" spans="1:11" x14ac:dyDescent="0.25">
      <c r="A103" s="7"/>
      <c r="B103" s="7"/>
      <c r="C103" s="13"/>
      <c r="D103" s="13"/>
      <c r="E103" s="13"/>
      <c r="F103" s="13"/>
      <c r="G103" s="13"/>
      <c r="H103" s="13"/>
      <c r="I103" s="2"/>
      <c r="J103" s="2"/>
      <c r="K103" s="2"/>
    </row>
    <row r="104" spans="1:11" x14ac:dyDescent="0.25">
      <c r="A104" s="9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x14ac:dyDescent="0.25">
      <c r="A105" s="8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x14ac:dyDescent="0.25">
      <c r="A106" s="15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25">
      <c r="A107" s="283"/>
      <c r="B107" s="283"/>
      <c r="C107" s="283"/>
      <c r="D107" s="283"/>
      <c r="E107" s="283"/>
      <c r="F107" s="283"/>
      <c r="G107" s="283"/>
      <c r="H107" s="2"/>
      <c r="I107" s="2"/>
      <c r="J107" s="2"/>
      <c r="K107" s="2"/>
    </row>
    <row r="108" spans="1:11" x14ac:dyDescent="0.25">
      <c r="A108" s="283"/>
      <c r="B108" s="283"/>
      <c r="C108" s="283"/>
      <c r="D108" s="283"/>
      <c r="E108" s="283"/>
      <c r="F108" s="283"/>
      <c r="G108" s="283"/>
      <c r="H108" s="2"/>
      <c r="I108" s="2"/>
      <c r="J108" s="2"/>
      <c r="K108" s="2"/>
    </row>
    <row r="109" spans="1:11" x14ac:dyDescent="0.25">
      <c r="A109" s="283"/>
      <c r="B109" s="283"/>
      <c r="C109" s="283"/>
      <c r="D109" s="283"/>
      <c r="E109" s="283"/>
      <c r="F109" s="283"/>
      <c r="G109" s="283"/>
      <c r="H109" s="2"/>
      <c r="I109" s="2"/>
      <c r="J109" s="2"/>
      <c r="K109" s="2"/>
    </row>
    <row r="110" spans="1:11" x14ac:dyDescent="0.25">
      <c r="A110" s="283"/>
      <c r="B110" s="283"/>
      <c r="C110" s="283"/>
      <c r="D110" s="283"/>
      <c r="E110" s="283"/>
      <c r="F110" s="283"/>
      <c r="G110" s="283"/>
      <c r="H110" s="2"/>
      <c r="I110" s="2"/>
      <c r="J110" s="2"/>
      <c r="K110" s="2"/>
    </row>
    <row r="111" spans="1:11" x14ac:dyDescent="0.25">
      <c r="A111" s="283"/>
      <c r="B111" s="283"/>
      <c r="C111" s="283"/>
      <c r="D111" s="283"/>
      <c r="E111" s="283"/>
      <c r="F111" s="283"/>
      <c r="G111" s="283"/>
      <c r="H111" s="2"/>
      <c r="I111" s="2"/>
      <c r="J111" s="2"/>
      <c r="K111" s="2"/>
    </row>
    <row r="112" spans="1:11" x14ac:dyDescent="0.25">
      <c r="A112" s="283"/>
      <c r="B112" s="283"/>
      <c r="C112" s="283"/>
      <c r="D112" s="283"/>
      <c r="E112" s="283"/>
      <c r="F112" s="283"/>
      <c r="G112" s="283"/>
      <c r="H112" s="2"/>
      <c r="I112" s="2"/>
      <c r="J112" s="2"/>
      <c r="K112" s="2"/>
    </row>
    <row r="113" spans="1:11" x14ac:dyDescent="0.25">
      <c r="A113" s="283"/>
      <c r="B113" s="283"/>
      <c r="C113" s="6"/>
      <c r="D113" s="283"/>
      <c r="E113" s="283"/>
      <c r="F113" s="283"/>
      <c r="G113" s="283"/>
      <c r="H113" s="2"/>
      <c r="I113" s="2"/>
      <c r="J113" s="2"/>
      <c r="K113" s="2"/>
    </row>
    <row r="114" spans="1:11" x14ac:dyDescent="0.25">
      <c r="A114" s="283"/>
      <c r="B114" s="283"/>
      <c r="C114" s="6"/>
      <c r="D114" s="283"/>
      <c r="E114" s="283"/>
      <c r="F114" s="283"/>
      <c r="G114" s="283"/>
      <c r="H114" s="2"/>
      <c r="I114" s="2"/>
      <c r="J114" s="2"/>
      <c r="K114" s="2"/>
    </row>
    <row r="115" spans="1:11" x14ac:dyDescent="0.25">
      <c r="A115" s="11"/>
      <c r="B115" s="13"/>
      <c r="C115" s="13"/>
      <c r="D115" s="13"/>
      <c r="E115" s="13"/>
      <c r="F115" s="13"/>
      <c r="G115" s="13"/>
      <c r="H115" s="2"/>
      <c r="I115" s="2"/>
      <c r="J115" s="2"/>
      <c r="K115" s="2"/>
    </row>
    <row r="116" spans="1:11" x14ac:dyDescent="0.25">
      <c r="A116" s="14"/>
      <c r="B116" s="13"/>
      <c r="C116" s="13"/>
      <c r="D116" s="13"/>
      <c r="E116" s="13"/>
      <c r="F116" s="13"/>
      <c r="G116" s="13"/>
      <c r="H116" s="2"/>
      <c r="I116" s="2"/>
      <c r="J116" s="2"/>
      <c r="K116" s="2"/>
    </row>
    <row r="117" spans="1:11" x14ac:dyDescent="0.25">
      <c r="A117" s="14"/>
      <c r="B117" s="13"/>
      <c r="C117" s="13"/>
      <c r="D117" s="13"/>
      <c r="E117" s="13"/>
      <c r="F117" s="13"/>
      <c r="G117" s="13"/>
      <c r="H117" s="2"/>
      <c r="I117" s="2"/>
      <c r="J117" s="2"/>
      <c r="K117" s="2"/>
    </row>
    <row r="118" spans="1:11" x14ac:dyDescent="0.25">
      <c r="A118" s="14"/>
      <c r="B118" s="13"/>
      <c r="C118" s="13"/>
      <c r="D118" s="13"/>
      <c r="E118" s="13"/>
      <c r="F118" s="13"/>
      <c r="G118" s="13"/>
      <c r="H118" s="2"/>
      <c r="I118" s="2"/>
      <c r="J118" s="2"/>
      <c r="K118" s="2"/>
    </row>
    <row r="119" spans="1:11" x14ac:dyDescent="0.25">
      <c r="A119" s="14"/>
      <c r="B119" s="13"/>
      <c r="C119" s="13"/>
      <c r="D119" s="13"/>
      <c r="E119" s="13"/>
      <c r="F119" s="13"/>
      <c r="G119" s="13"/>
      <c r="H119" s="2"/>
      <c r="I119" s="2"/>
      <c r="J119" s="2"/>
      <c r="K119" s="2"/>
    </row>
    <row r="120" spans="1:11" x14ac:dyDescent="0.25">
      <c r="A120" s="14"/>
      <c r="B120" s="13"/>
      <c r="C120" s="13"/>
      <c r="D120" s="13"/>
      <c r="E120" s="13"/>
      <c r="F120" s="13"/>
      <c r="G120" s="13"/>
      <c r="H120" s="2"/>
      <c r="I120" s="2"/>
      <c r="J120" s="2"/>
      <c r="K120" s="2"/>
    </row>
    <row r="121" spans="1:11" x14ac:dyDescent="0.25">
      <c r="A121" s="14"/>
      <c r="B121" s="13"/>
      <c r="C121" s="13"/>
      <c r="D121" s="13"/>
      <c r="E121" s="13"/>
      <c r="F121" s="13"/>
      <c r="G121" s="13"/>
      <c r="H121" s="2"/>
      <c r="I121" s="2"/>
      <c r="J121" s="2"/>
      <c r="K121" s="2"/>
    </row>
    <row r="122" spans="1:11" x14ac:dyDescent="0.25">
      <c r="A122" s="14"/>
      <c r="B122" s="282"/>
      <c r="C122" s="282"/>
      <c r="D122" s="282"/>
      <c r="E122" s="282"/>
      <c r="F122" s="282"/>
      <c r="G122" s="282"/>
      <c r="H122" s="2"/>
      <c r="I122" s="2"/>
      <c r="J122" s="2"/>
      <c r="K122" s="2"/>
    </row>
    <row r="123" spans="1:11" x14ac:dyDescent="0.25">
      <c r="A123" s="14"/>
      <c r="B123" s="282"/>
      <c r="C123" s="282"/>
      <c r="D123" s="282"/>
      <c r="E123" s="282"/>
      <c r="F123" s="282"/>
      <c r="G123" s="282"/>
      <c r="H123" s="2"/>
      <c r="I123" s="2"/>
      <c r="J123" s="2"/>
      <c r="K123" s="2"/>
    </row>
    <row r="124" spans="1:11" x14ac:dyDescent="0.25">
      <c r="A124" s="14"/>
      <c r="B124" s="282"/>
      <c r="C124" s="282"/>
      <c r="D124" s="282"/>
      <c r="E124" s="282"/>
      <c r="F124" s="282"/>
      <c r="G124" s="282"/>
      <c r="H124" s="2"/>
      <c r="I124" s="2"/>
      <c r="J124" s="2"/>
      <c r="K124" s="2"/>
    </row>
    <row r="125" spans="1:11" x14ac:dyDescent="0.25">
      <c r="A125" s="12"/>
      <c r="B125" s="13"/>
      <c r="C125" s="13"/>
      <c r="D125" s="13"/>
      <c r="E125" s="13"/>
      <c r="F125" s="13"/>
      <c r="G125" s="13"/>
      <c r="H125" s="2"/>
      <c r="I125" s="2"/>
      <c r="J125" s="2"/>
      <c r="K125" s="2"/>
    </row>
    <row r="126" spans="1:11" x14ac:dyDescent="0.25">
      <c r="A126" s="12"/>
      <c r="B126" s="13"/>
      <c r="C126" s="13"/>
      <c r="D126" s="13"/>
      <c r="E126" s="13"/>
      <c r="F126" s="13"/>
      <c r="G126" s="13"/>
      <c r="H126" s="2"/>
      <c r="I126" s="2"/>
      <c r="J126" s="2"/>
      <c r="K126" s="2"/>
    </row>
    <row r="127" spans="1:11" x14ac:dyDescent="0.25">
      <c r="A127" s="14"/>
      <c r="B127" s="13"/>
      <c r="C127" s="13"/>
      <c r="D127" s="13"/>
      <c r="E127" s="13"/>
      <c r="F127" s="13"/>
      <c r="G127" s="13"/>
      <c r="H127" s="2"/>
      <c r="I127" s="2"/>
      <c r="J127" s="2"/>
      <c r="K127" s="2"/>
    </row>
    <row r="128" spans="1:11" x14ac:dyDescent="0.25">
      <c r="A128" s="7"/>
      <c r="B128" s="13"/>
      <c r="C128" s="13"/>
      <c r="D128" s="13"/>
      <c r="E128" s="13"/>
      <c r="F128" s="13"/>
      <c r="G128" s="13"/>
      <c r="H128" s="2"/>
      <c r="I128" s="2"/>
      <c r="J128" s="2"/>
      <c r="K128" s="2"/>
    </row>
    <row r="129" spans="1:11" x14ac:dyDescent="0.25">
      <c r="A129" s="11"/>
      <c r="B129" s="13"/>
      <c r="C129" s="13"/>
      <c r="D129" s="13"/>
      <c r="E129" s="13"/>
      <c r="F129" s="13"/>
      <c r="G129" s="13"/>
      <c r="H129" s="2"/>
      <c r="I129" s="2"/>
      <c r="J129" s="2"/>
      <c r="K129" s="2"/>
    </row>
    <row r="130" spans="1:11" x14ac:dyDescent="0.25">
      <c r="A130" s="14"/>
      <c r="B130" s="13"/>
      <c r="C130" s="13"/>
      <c r="D130" s="13"/>
      <c r="E130" s="13"/>
      <c r="F130" s="13"/>
      <c r="G130" s="13"/>
      <c r="H130" s="2"/>
      <c r="I130" s="2"/>
      <c r="J130" s="2"/>
      <c r="K130" s="2"/>
    </row>
    <row r="131" spans="1:11" x14ac:dyDescent="0.25">
      <c r="A131" s="14"/>
      <c r="B131" s="13"/>
      <c r="C131" s="13"/>
      <c r="D131" s="13"/>
      <c r="E131" s="13"/>
      <c r="F131" s="13"/>
      <c r="G131" s="13"/>
      <c r="H131" s="2"/>
      <c r="I131" s="2"/>
      <c r="J131" s="2"/>
      <c r="K131" s="2"/>
    </row>
    <row r="132" spans="1:11" x14ac:dyDescent="0.25">
      <c r="A132" s="14"/>
      <c r="B132" s="13"/>
      <c r="C132" s="13"/>
      <c r="D132" s="13"/>
      <c r="E132" s="13"/>
      <c r="F132" s="13"/>
      <c r="G132" s="13"/>
      <c r="H132" s="2"/>
      <c r="I132" s="2"/>
      <c r="J132" s="2"/>
      <c r="K132" s="2"/>
    </row>
    <row r="133" spans="1:11" x14ac:dyDescent="0.25">
      <c r="A133" s="14"/>
      <c r="B133" s="13"/>
      <c r="C133" s="13"/>
      <c r="D133" s="13"/>
      <c r="E133" s="13"/>
      <c r="F133" s="13"/>
      <c r="G133" s="13"/>
      <c r="H133" s="2"/>
      <c r="I133" s="2"/>
      <c r="J133" s="2"/>
      <c r="K133" s="2"/>
    </row>
    <row r="134" spans="1:11" x14ac:dyDescent="0.25">
      <c r="A134" s="14"/>
      <c r="B134" s="13"/>
      <c r="C134" s="13"/>
      <c r="D134" s="13"/>
      <c r="E134" s="13"/>
      <c r="F134" s="13"/>
      <c r="G134" s="13"/>
      <c r="H134" s="2"/>
      <c r="I134" s="2"/>
      <c r="J134" s="2"/>
      <c r="K134" s="2"/>
    </row>
    <row r="135" spans="1:11" x14ac:dyDescent="0.25">
      <c r="A135" s="14"/>
      <c r="B135" s="13"/>
      <c r="C135" s="13"/>
      <c r="D135" s="13"/>
      <c r="E135" s="13"/>
      <c r="F135" s="13"/>
      <c r="G135" s="13"/>
      <c r="H135" s="2"/>
      <c r="I135" s="2"/>
      <c r="J135" s="2"/>
      <c r="K135" s="2"/>
    </row>
    <row r="136" spans="1:11" x14ac:dyDescent="0.25">
      <c r="A136" s="14"/>
      <c r="B136" s="282"/>
      <c r="C136" s="282"/>
      <c r="D136" s="282"/>
      <c r="E136" s="282"/>
      <c r="F136" s="282"/>
      <c r="G136" s="282"/>
      <c r="H136" s="2"/>
      <c r="I136" s="2"/>
      <c r="J136" s="2"/>
      <c r="K136" s="2"/>
    </row>
    <row r="137" spans="1:11" x14ac:dyDescent="0.25">
      <c r="A137" s="14"/>
      <c r="B137" s="282"/>
      <c r="C137" s="282"/>
      <c r="D137" s="282"/>
      <c r="E137" s="282"/>
      <c r="F137" s="282"/>
      <c r="G137" s="282"/>
      <c r="H137" s="2"/>
      <c r="I137" s="2"/>
      <c r="J137" s="2"/>
      <c r="K137" s="2"/>
    </row>
    <row r="138" spans="1:11" x14ac:dyDescent="0.25">
      <c r="A138" s="14"/>
      <c r="B138" s="282"/>
      <c r="C138" s="282"/>
      <c r="D138" s="282"/>
      <c r="E138" s="282"/>
      <c r="F138" s="282"/>
      <c r="G138" s="282"/>
      <c r="H138" s="2"/>
      <c r="I138" s="2"/>
      <c r="J138" s="2"/>
      <c r="K138" s="2"/>
    </row>
    <row r="139" spans="1:11" x14ac:dyDescent="0.25">
      <c r="A139" s="12"/>
      <c r="B139" s="13"/>
      <c r="C139" s="13"/>
      <c r="D139" s="13"/>
      <c r="E139" s="13"/>
      <c r="F139" s="13"/>
      <c r="G139" s="13"/>
      <c r="H139" s="2"/>
      <c r="I139" s="2"/>
      <c r="J139" s="2"/>
      <c r="K139" s="2"/>
    </row>
    <row r="140" spans="1:11" x14ac:dyDescent="0.25">
      <c r="A140" s="12"/>
      <c r="B140" s="13"/>
      <c r="C140" s="13"/>
      <c r="D140" s="13"/>
      <c r="E140" s="13"/>
      <c r="F140" s="13"/>
      <c r="G140" s="13"/>
      <c r="H140" s="2"/>
      <c r="I140" s="2"/>
      <c r="J140" s="2"/>
      <c r="K140" s="2"/>
    </row>
    <row r="141" spans="1:11" x14ac:dyDescent="0.25">
      <c r="A141" s="14"/>
      <c r="B141" s="13"/>
      <c r="C141" s="13"/>
      <c r="D141" s="13"/>
      <c r="E141" s="13"/>
      <c r="F141" s="13"/>
      <c r="G141" s="13"/>
      <c r="H141" s="2"/>
      <c r="I141" s="2"/>
      <c r="J141" s="2"/>
      <c r="K141" s="2"/>
    </row>
    <row r="142" spans="1:11" x14ac:dyDescent="0.25">
      <c r="A142" s="11"/>
      <c r="B142" s="282"/>
      <c r="C142" s="282"/>
      <c r="D142" s="282"/>
      <c r="E142" s="282"/>
      <c r="F142" s="282"/>
      <c r="G142" s="282"/>
      <c r="H142" s="2"/>
      <c r="I142" s="2"/>
      <c r="J142" s="2"/>
      <c r="K142" s="2"/>
    </row>
    <row r="143" spans="1:11" x14ac:dyDescent="0.25">
      <c r="A143" s="11"/>
      <c r="B143" s="282"/>
      <c r="C143" s="282"/>
      <c r="D143" s="282"/>
      <c r="E143" s="282"/>
      <c r="F143" s="282"/>
      <c r="G143" s="282"/>
      <c r="H143" s="2"/>
      <c r="I143" s="2"/>
      <c r="J143" s="2"/>
      <c r="K143" s="2"/>
    </row>
    <row r="144" spans="1:1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</sheetData>
  <mergeCells count="116">
    <mergeCell ref="A43:D43"/>
    <mergeCell ref="A44:D44"/>
    <mergeCell ref="E43:G43"/>
    <mergeCell ref="E44:G44"/>
    <mergeCell ref="A39:F39"/>
    <mergeCell ref="G50:G51"/>
    <mergeCell ref="H50:H51"/>
    <mergeCell ref="A52:A53"/>
    <mergeCell ref="C52:C53"/>
    <mergeCell ref="D52:D53"/>
    <mergeCell ref="E52:E53"/>
    <mergeCell ref="F52:F53"/>
    <mergeCell ref="G52:G53"/>
    <mergeCell ref="H52:H53"/>
    <mergeCell ref="A50:B50"/>
    <mergeCell ref="A51:B51"/>
    <mergeCell ref="C50:C51"/>
    <mergeCell ref="D50:D51"/>
    <mergeCell ref="E50:E51"/>
    <mergeCell ref="F50:F51"/>
    <mergeCell ref="H54:H55"/>
    <mergeCell ref="A74:A75"/>
    <mergeCell ref="C74:C75"/>
    <mergeCell ref="D74:D75"/>
    <mergeCell ref="E74:E75"/>
    <mergeCell ref="F74:F75"/>
    <mergeCell ref="G74:G75"/>
    <mergeCell ref="H74:H75"/>
    <mergeCell ref="A54:A55"/>
    <mergeCell ref="C54:C55"/>
    <mergeCell ref="D54:D55"/>
    <mergeCell ref="E54:E55"/>
    <mergeCell ref="F54:F55"/>
    <mergeCell ref="G54:G55"/>
    <mergeCell ref="A70:B70"/>
    <mergeCell ref="A59:B59"/>
    <mergeCell ref="A60:B60"/>
    <mergeCell ref="H80:H81"/>
    <mergeCell ref="A82:A83"/>
    <mergeCell ref="C82:C83"/>
    <mergeCell ref="D82:D83"/>
    <mergeCell ref="E82:E83"/>
    <mergeCell ref="F82:F83"/>
    <mergeCell ref="G82:G83"/>
    <mergeCell ref="H82:H83"/>
    <mergeCell ref="A80:B80"/>
    <mergeCell ref="C80:C81"/>
    <mergeCell ref="D80:D81"/>
    <mergeCell ref="E80:E81"/>
    <mergeCell ref="F80:F81"/>
    <mergeCell ref="G80:G81"/>
    <mergeCell ref="A81:B81"/>
    <mergeCell ref="H95:H96"/>
    <mergeCell ref="A97:A98"/>
    <mergeCell ref="C97:C98"/>
    <mergeCell ref="D97:D98"/>
    <mergeCell ref="E97:E98"/>
    <mergeCell ref="F97:F98"/>
    <mergeCell ref="G97:G98"/>
    <mergeCell ref="H97:H98"/>
    <mergeCell ref="E93:E94"/>
    <mergeCell ref="F93:F94"/>
    <mergeCell ref="G93:G94"/>
    <mergeCell ref="H93:H94"/>
    <mergeCell ref="A95:A96"/>
    <mergeCell ref="C95:C96"/>
    <mergeCell ref="D95:D96"/>
    <mergeCell ref="E95:E96"/>
    <mergeCell ref="F95:F96"/>
    <mergeCell ref="G95:G96"/>
    <mergeCell ref="A93:B93"/>
    <mergeCell ref="A94:B94"/>
    <mergeCell ref="C93:C94"/>
    <mergeCell ref="D93:D94"/>
    <mergeCell ref="A112:A114"/>
    <mergeCell ref="B112:F112"/>
    <mergeCell ref="G112:G114"/>
    <mergeCell ref="B113:B114"/>
    <mergeCell ref="D113:D114"/>
    <mergeCell ref="E113:E114"/>
    <mergeCell ref="F113:F114"/>
    <mergeCell ref="A102:B102"/>
    <mergeCell ref="A107:G107"/>
    <mergeCell ref="A108:G108"/>
    <mergeCell ref="A109:G109"/>
    <mergeCell ref="A110:G110"/>
    <mergeCell ref="A111:G111"/>
    <mergeCell ref="B142:B143"/>
    <mergeCell ref="C142:C143"/>
    <mergeCell ref="D142:D143"/>
    <mergeCell ref="E142:E143"/>
    <mergeCell ref="F142:F143"/>
    <mergeCell ref="G142:G143"/>
    <mergeCell ref="G122:G124"/>
    <mergeCell ref="B136:B138"/>
    <mergeCell ref="C136:C138"/>
    <mergeCell ref="D136:D138"/>
    <mergeCell ref="E136:E138"/>
    <mergeCell ref="F136:F138"/>
    <mergeCell ref="G136:G138"/>
    <mergeCell ref="B122:B124"/>
    <mergeCell ref="C122:C124"/>
    <mergeCell ref="D122:D124"/>
    <mergeCell ref="E122:E124"/>
    <mergeCell ref="F122:F124"/>
    <mergeCell ref="A29:I2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7" right="0.7" top="0.75" bottom="0.75" header="0.3" footer="0.3"/>
  <pageSetup scale="64" orientation="portrait" r:id="rId1"/>
  <rowBreaks count="1" manualBreakCount="1">
    <brk id="46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view="pageBreakPreview" zoomScale="90" zoomScaleNormal="100" zoomScaleSheetLayoutView="90" workbookViewId="0">
      <selection activeCell="E9" sqref="E9"/>
    </sheetView>
  </sheetViews>
  <sheetFormatPr baseColWidth="10" defaultRowHeight="15" x14ac:dyDescent="0.25"/>
  <cols>
    <col min="1" max="1" width="49.140625" customWidth="1"/>
    <col min="4" max="4" width="12.5703125" customWidth="1"/>
    <col min="8" max="8" width="15.85546875" customWidth="1"/>
    <col min="10" max="10" width="12.42578125" customWidth="1"/>
    <col min="11" max="11" width="13.7109375" customWidth="1"/>
  </cols>
  <sheetData>
    <row r="1" spans="1:11" ht="15.75" thickBot="1" x14ac:dyDescent="0.3">
      <c r="A1" s="273" t="s">
        <v>347</v>
      </c>
      <c r="B1" s="274"/>
      <c r="C1" s="274"/>
      <c r="D1" s="274"/>
      <c r="E1" s="274"/>
      <c r="F1" s="274"/>
      <c r="G1" s="274"/>
      <c r="H1" s="274"/>
      <c r="I1" s="274"/>
      <c r="J1" s="274"/>
      <c r="K1" s="275"/>
    </row>
    <row r="2" spans="1:11" ht="15.75" thickBot="1" x14ac:dyDescent="0.3">
      <c r="A2" s="273" t="s">
        <v>370</v>
      </c>
      <c r="B2" s="274"/>
      <c r="C2" s="274"/>
      <c r="D2" s="274"/>
      <c r="E2" s="274"/>
      <c r="F2" s="274"/>
      <c r="G2" s="274"/>
      <c r="H2" s="274"/>
      <c r="I2" s="274"/>
      <c r="J2" s="274"/>
      <c r="K2" s="275"/>
    </row>
    <row r="3" spans="1:11" ht="15.75" thickBot="1" x14ac:dyDescent="0.3">
      <c r="A3" s="273" t="s">
        <v>453</v>
      </c>
      <c r="B3" s="274"/>
      <c r="C3" s="274"/>
      <c r="D3" s="274"/>
      <c r="E3" s="274"/>
      <c r="F3" s="274"/>
      <c r="G3" s="274"/>
      <c r="H3" s="274"/>
      <c r="I3" s="274"/>
      <c r="J3" s="274"/>
      <c r="K3" s="275"/>
    </row>
    <row r="4" spans="1:11" ht="15.75" thickBot="1" x14ac:dyDescent="0.3">
      <c r="A4" s="273" t="s">
        <v>1</v>
      </c>
      <c r="B4" s="274"/>
      <c r="C4" s="274"/>
      <c r="D4" s="274"/>
      <c r="E4" s="274"/>
      <c r="F4" s="274"/>
      <c r="G4" s="274"/>
      <c r="H4" s="274"/>
      <c r="I4" s="274"/>
      <c r="J4" s="274"/>
      <c r="K4" s="275"/>
    </row>
    <row r="5" spans="1:11" ht="108" customHeight="1" thickBot="1" x14ac:dyDescent="0.3">
      <c r="A5" s="25" t="s">
        <v>371</v>
      </c>
      <c r="B5" s="25" t="s">
        <v>372</v>
      </c>
      <c r="C5" s="25" t="s">
        <v>373</v>
      </c>
      <c r="D5" s="25" t="s">
        <v>374</v>
      </c>
      <c r="E5" s="25" t="s">
        <v>375</v>
      </c>
      <c r="F5" s="25" t="s">
        <v>376</v>
      </c>
      <c r="G5" s="25" t="s">
        <v>377</v>
      </c>
      <c r="H5" s="25" t="s">
        <v>378</v>
      </c>
      <c r="I5" s="25" t="s">
        <v>455</v>
      </c>
      <c r="J5" s="25" t="s">
        <v>456</v>
      </c>
      <c r="K5" s="25" t="s">
        <v>457</v>
      </c>
    </row>
    <row r="6" spans="1:11" x14ac:dyDescent="0.25">
      <c r="A6" s="144"/>
      <c r="B6" s="58"/>
      <c r="C6" s="58"/>
      <c r="D6" s="58"/>
      <c r="E6" s="58"/>
      <c r="F6" s="58"/>
      <c r="G6" s="58"/>
      <c r="H6" s="58"/>
      <c r="I6" s="58"/>
      <c r="J6" s="58"/>
      <c r="K6" s="59"/>
    </row>
    <row r="7" spans="1:11" x14ac:dyDescent="0.25">
      <c r="A7" s="60"/>
      <c r="B7" s="22"/>
      <c r="C7" s="22"/>
      <c r="D7" s="22"/>
      <c r="E7" s="22"/>
      <c r="F7" s="22"/>
      <c r="G7" s="22"/>
      <c r="H7" s="22"/>
      <c r="I7" s="22"/>
      <c r="J7" s="22"/>
      <c r="K7" s="52"/>
    </row>
    <row r="8" spans="1:11" ht="26.25" customHeight="1" x14ac:dyDescent="0.25">
      <c r="A8" s="98" t="s">
        <v>379</v>
      </c>
      <c r="B8" s="22"/>
      <c r="C8" s="22"/>
      <c r="D8" s="22"/>
      <c r="E8" s="22"/>
      <c r="F8" s="22"/>
      <c r="G8" s="22"/>
      <c r="H8" s="22"/>
      <c r="I8" s="22"/>
      <c r="J8" s="22"/>
      <c r="K8" s="52"/>
    </row>
    <row r="9" spans="1:11" x14ac:dyDescent="0.25">
      <c r="A9" s="54" t="s">
        <v>144</v>
      </c>
      <c r="B9" s="22"/>
      <c r="C9" s="22"/>
      <c r="D9" s="22"/>
      <c r="E9" s="22"/>
      <c r="F9" s="22"/>
      <c r="G9" s="22"/>
      <c r="H9" s="22"/>
      <c r="I9" s="22"/>
      <c r="J9" s="22"/>
      <c r="K9" s="52"/>
    </row>
    <row r="10" spans="1:11" x14ac:dyDescent="0.25">
      <c r="A10" s="54"/>
      <c r="B10" s="22"/>
      <c r="C10" s="22"/>
      <c r="D10" s="22"/>
      <c r="E10" s="22"/>
      <c r="F10" s="22"/>
      <c r="G10" s="22"/>
      <c r="H10" s="22"/>
      <c r="I10" s="22"/>
      <c r="J10" s="22"/>
      <c r="K10" s="52"/>
    </row>
    <row r="11" spans="1:11" x14ac:dyDescent="0.25">
      <c r="A11" s="54" t="s">
        <v>145</v>
      </c>
      <c r="B11" s="22"/>
      <c r="C11" s="22"/>
      <c r="D11" s="22"/>
      <c r="E11" s="22"/>
      <c r="F11" s="22"/>
      <c r="G11" s="22"/>
      <c r="H11" s="22"/>
      <c r="I11" s="22"/>
      <c r="J11" s="22"/>
      <c r="K11" s="52"/>
    </row>
    <row r="12" spans="1:11" x14ac:dyDescent="0.25">
      <c r="A12" s="54"/>
      <c r="B12" s="22"/>
      <c r="C12" s="22"/>
      <c r="D12" s="22"/>
      <c r="E12" s="22"/>
      <c r="F12" s="22"/>
      <c r="G12" s="22"/>
      <c r="H12" s="22"/>
      <c r="I12" s="22"/>
      <c r="J12" s="22"/>
      <c r="K12" s="52"/>
    </row>
    <row r="13" spans="1:11" x14ac:dyDescent="0.25">
      <c r="A13" s="54" t="s">
        <v>146</v>
      </c>
      <c r="B13" s="22"/>
      <c r="C13" s="22"/>
      <c r="D13" s="22"/>
      <c r="E13" s="22"/>
      <c r="F13" s="22"/>
      <c r="G13" s="22"/>
      <c r="H13" s="22"/>
      <c r="I13" s="22"/>
      <c r="J13" s="22"/>
      <c r="K13" s="52"/>
    </row>
    <row r="14" spans="1:11" x14ac:dyDescent="0.25">
      <c r="A14" s="54"/>
      <c r="B14" s="22"/>
      <c r="C14" s="22"/>
      <c r="D14" s="22"/>
      <c r="E14" s="22"/>
      <c r="F14" s="22"/>
      <c r="G14" s="22"/>
      <c r="H14" s="22"/>
      <c r="I14" s="22"/>
      <c r="J14" s="22"/>
      <c r="K14" s="52"/>
    </row>
    <row r="15" spans="1:11" x14ac:dyDescent="0.25">
      <c r="A15" s="54" t="s">
        <v>147</v>
      </c>
      <c r="B15" s="22"/>
      <c r="C15" s="22"/>
      <c r="D15" s="22"/>
      <c r="E15" s="22"/>
      <c r="F15" s="22"/>
      <c r="G15" s="22"/>
      <c r="H15" s="22"/>
      <c r="I15" s="22"/>
      <c r="J15" s="22"/>
      <c r="K15" s="52"/>
    </row>
    <row r="16" spans="1:11" ht="15" customHeight="1" x14ac:dyDescent="0.25">
      <c r="A16" s="98" t="s">
        <v>148</v>
      </c>
      <c r="B16" s="22"/>
      <c r="C16" s="22"/>
      <c r="D16" s="22"/>
      <c r="E16" s="22"/>
      <c r="F16" s="22"/>
      <c r="G16" s="22"/>
      <c r="H16" s="22"/>
      <c r="I16" s="22"/>
      <c r="J16" s="22"/>
      <c r="K16" s="52"/>
    </row>
    <row r="17" spans="1:11" ht="15" customHeight="1" x14ac:dyDescent="0.25">
      <c r="A17" s="54" t="s">
        <v>149</v>
      </c>
      <c r="B17" s="22"/>
      <c r="C17" s="22"/>
      <c r="D17" s="22"/>
      <c r="E17" s="22"/>
      <c r="F17" s="22"/>
      <c r="G17" s="22"/>
      <c r="H17" s="22"/>
      <c r="I17" s="22"/>
      <c r="J17" s="22"/>
      <c r="K17" s="52"/>
    </row>
    <row r="18" spans="1:11" ht="15" customHeight="1" x14ac:dyDescent="0.25">
      <c r="A18" s="54" t="s">
        <v>150</v>
      </c>
      <c r="B18" s="22"/>
      <c r="C18" s="22"/>
      <c r="D18" s="22"/>
      <c r="E18" s="22"/>
      <c r="F18" s="22"/>
      <c r="G18" s="22"/>
      <c r="H18" s="22"/>
      <c r="I18" s="22"/>
      <c r="J18" s="22"/>
      <c r="K18" s="52"/>
    </row>
    <row r="19" spans="1:11" ht="15" customHeight="1" x14ac:dyDescent="0.25">
      <c r="A19" s="54" t="s">
        <v>151</v>
      </c>
      <c r="B19" s="22"/>
      <c r="C19" s="22"/>
      <c r="D19" s="22"/>
      <c r="E19" s="22"/>
      <c r="F19" s="22"/>
      <c r="G19" s="22"/>
      <c r="H19" s="22"/>
      <c r="I19" s="22"/>
      <c r="J19" s="22"/>
      <c r="K19" s="52"/>
    </row>
    <row r="20" spans="1:11" ht="15" customHeight="1" x14ac:dyDescent="0.25">
      <c r="A20" s="54" t="s">
        <v>152</v>
      </c>
      <c r="B20" s="22"/>
      <c r="C20" s="22"/>
      <c r="D20" s="22"/>
      <c r="E20" s="22"/>
      <c r="F20" s="22"/>
      <c r="G20" s="22"/>
      <c r="H20" s="22"/>
      <c r="I20" s="22"/>
      <c r="J20" s="22"/>
      <c r="K20" s="52"/>
    </row>
    <row r="21" spans="1:11" ht="31.5" customHeight="1" thickBot="1" x14ac:dyDescent="0.3">
      <c r="A21" s="145" t="s">
        <v>380</v>
      </c>
      <c r="B21" s="55"/>
      <c r="C21" s="55"/>
      <c r="D21" s="55"/>
      <c r="E21" s="55"/>
      <c r="F21" s="55"/>
      <c r="G21" s="55"/>
      <c r="H21" s="55"/>
      <c r="I21" s="55"/>
      <c r="J21" s="55"/>
      <c r="K21" s="56"/>
    </row>
    <row r="36" spans="1:9" x14ac:dyDescent="0.25">
      <c r="A36" s="287" t="s">
        <v>439</v>
      </c>
      <c r="B36" s="287"/>
      <c r="C36" s="287"/>
      <c r="D36" s="287"/>
      <c r="E36" s="287"/>
      <c r="F36" s="287" t="s">
        <v>441</v>
      </c>
      <c r="G36" s="287"/>
      <c r="H36" s="287"/>
      <c r="I36" s="287"/>
    </row>
    <row r="37" spans="1:9" x14ac:dyDescent="0.25">
      <c r="A37" s="287" t="s">
        <v>440</v>
      </c>
      <c r="B37" s="287"/>
      <c r="C37" s="287"/>
      <c r="D37" s="287"/>
      <c r="E37" s="287"/>
      <c r="F37" s="287" t="s">
        <v>442</v>
      </c>
      <c r="G37" s="287"/>
      <c r="H37" s="287"/>
      <c r="I37" s="287"/>
    </row>
  </sheetData>
  <mergeCells count="8">
    <mergeCell ref="A37:E37"/>
    <mergeCell ref="F36:I36"/>
    <mergeCell ref="F37:I37"/>
    <mergeCell ref="A1:K1"/>
    <mergeCell ref="A2:K2"/>
    <mergeCell ref="A3:K3"/>
    <mergeCell ref="A4:K4"/>
    <mergeCell ref="A36:E36"/>
  </mergeCells>
  <pageMargins left="0.7" right="0.7" top="0.75" bottom="0.75" header="0.3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view="pageBreakPreview" topLeftCell="A49" zoomScale="90" zoomScaleNormal="100" zoomScaleSheetLayoutView="90" workbookViewId="0">
      <selection activeCell="D15" sqref="D15"/>
    </sheetView>
  </sheetViews>
  <sheetFormatPr baseColWidth="10" defaultRowHeight="15" x14ac:dyDescent="0.25"/>
  <cols>
    <col min="1" max="1" width="75.140625" customWidth="1"/>
    <col min="2" max="2" width="2.28515625" customWidth="1"/>
    <col min="3" max="3" width="17.85546875" customWidth="1"/>
    <col min="4" max="4" width="11.7109375" bestFit="1" customWidth="1"/>
    <col min="5" max="5" width="12.5703125" bestFit="1" customWidth="1"/>
  </cols>
  <sheetData>
    <row r="1" spans="1:5" x14ac:dyDescent="0.25">
      <c r="A1" s="288" t="s">
        <v>153</v>
      </c>
      <c r="B1" s="288"/>
      <c r="C1" s="288"/>
      <c r="D1" s="288"/>
      <c r="E1" s="288"/>
    </row>
    <row r="2" spans="1:5" x14ac:dyDescent="0.25">
      <c r="A2" s="278" t="s">
        <v>347</v>
      </c>
      <c r="B2" s="261"/>
      <c r="C2" s="261"/>
      <c r="D2" s="261"/>
      <c r="E2" s="261"/>
    </row>
    <row r="3" spans="1:5" x14ac:dyDescent="0.25">
      <c r="A3" s="278" t="s">
        <v>153</v>
      </c>
      <c r="B3" s="261"/>
      <c r="C3" s="261"/>
      <c r="D3" s="261"/>
      <c r="E3" s="261"/>
    </row>
    <row r="4" spans="1:5" x14ac:dyDescent="0.25">
      <c r="A4" s="278" t="s">
        <v>453</v>
      </c>
      <c r="B4" s="261"/>
      <c r="C4" s="261"/>
      <c r="D4" s="261"/>
      <c r="E4" s="261"/>
    </row>
    <row r="5" spans="1:5" x14ac:dyDescent="0.25">
      <c r="A5" s="278" t="s">
        <v>1</v>
      </c>
      <c r="B5" s="261"/>
      <c r="C5" s="261"/>
      <c r="D5" s="261"/>
      <c r="E5" s="261"/>
    </row>
    <row r="6" spans="1:5" ht="15.75" thickBot="1" x14ac:dyDescent="0.3">
      <c r="A6" s="20"/>
      <c r="B6" s="21"/>
      <c r="C6" s="21"/>
      <c r="D6" s="21"/>
      <c r="E6" s="21"/>
    </row>
    <row r="7" spans="1:5" x14ac:dyDescent="0.25">
      <c r="A7" s="289" t="s">
        <v>2</v>
      </c>
      <c r="B7" s="290"/>
      <c r="C7" s="66" t="s">
        <v>154</v>
      </c>
      <c r="D7" s="293" t="s">
        <v>156</v>
      </c>
      <c r="E7" s="67" t="s">
        <v>157</v>
      </c>
    </row>
    <row r="8" spans="1:5" ht="15.75" thickBot="1" x14ac:dyDescent="0.3">
      <c r="A8" s="291"/>
      <c r="B8" s="292"/>
      <c r="C8" s="26" t="s">
        <v>155</v>
      </c>
      <c r="D8" s="281"/>
      <c r="E8" s="77" t="s">
        <v>381</v>
      </c>
    </row>
    <row r="9" spans="1:5" x14ac:dyDescent="0.25">
      <c r="A9" s="86" t="s">
        <v>159</v>
      </c>
      <c r="B9" s="87"/>
      <c r="C9" s="97">
        <f>+C10+C11</f>
        <v>94971386</v>
      </c>
      <c r="D9" s="97">
        <f>+D10+D11</f>
        <v>56109220</v>
      </c>
      <c r="E9" s="149">
        <f>+E10+E11</f>
        <v>56109220</v>
      </c>
    </row>
    <row r="10" spans="1:5" x14ac:dyDescent="0.25">
      <c r="A10" s="89" t="s">
        <v>160</v>
      </c>
      <c r="B10" s="47"/>
      <c r="C10" s="48">
        <v>94971386</v>
      </c>
      <c r="D10" s="48">
        <v>56109220</v>
      </c>
      <c r="E10" s="53">
        <f>+D10</f>
        <v>56109220</v>
      </c>
    </row>
    <row r="11" spans="1:5" x14ac:dyDescent="0.25">
      <c r="A11" s="89" t="s">
        <v>161</v>
      </c>
      <c r="B11" s="47"/>
      <c r="C11" s="174"/>
      <c r="D11" s="174"/>
      <c r="E11" s="251"/>
    </row>
    <row r="12" spans="1:5" ht="15" customHeight="1" x14ac:dyDescent="0.25">
      <c r="A12" s="89" t="s">
        <v>162</v>
      </c>
      <c r="B12" s="47"/>
      <c r="C12" s="22"/>
      <c r="D12" s="22"/>
      <c r="E12" s="22"/>
    </row>
    <row r="13" spans="1:5" x14ac:dyDescent="0.25">
      <c r="A13" s="82" t="s">
        <v>396</v>
      </c>
      <c r="B13" s="41"/>
      <c r="C13" s="183">
        <f>+C14+C15</f>
        <v>93061277</v>
      </c>
      <c r="D13" s="183">
        <f>+D14+D15</f>
        <v>44483485</v>
      </c>
      <c r="E13" s="183">
        <f>+D13</f>
        <v>44483485</v>
      </c>
    </row>
    <row r="14" spans="1:5" x14ac:dyDescent="0.25">
      <c r="A14" s="89" t="s">
        <v>163</v>
      </c>
      <c r="B14" s="47"/>
      <c r="C14" s="187">
        <v>93061277</v>
      </c>
      <c r="D14" s="187">
        <v>44483485</v>
      </c>
      <c r="E14" s="183">
        <f>+D14</f>
        <v>44483485</v>
      </c>
    </row>
    <row r="15" spans="1:5" x14ac:dyDescent="0.25">
      <c r="A15" s="89" t="s">
        <v>382</v>
      </c>
      <c r="B15" s="47"/>
      <c r="C15" s="187"/>
      <c r="D15" s="187"/>
      <c r="E15" s="183"/>
    </row>
    <row r="16" spans="1:5" x14ac:dyDescent="0.25">
      <c r="A16" s="84" t="s">
        <v>165</v>
      </c>
      <c r="B16" s="42"/>
      <c r="C16" s="29"/>
      <c r="D16" s="22"/>
      <c r="E16" s="69"/>
    </row>
    <row r="17" spans="1:5" x14ac:dyDescent="0.25">
      <c r="A17" s="146" t="s">
        <v>166</v>
      </c>
      <c r="B17" s="1"/>
      <c r="C17" s="29"/>
      <c r="D17" s="22"/>
      <c r="E17" s="52"/>
    </row>
    <row r="18" spans="1:5" x14ac:dyDescent="0.25">
      <c r="A18" s="146" t="s">
        <v>178</v>
      </c>
      <c r="B18" s="1"/>
      <c r="C18" s="29"/>
      <c r="D18" s="22"/>
      <c r="E18" s="70"/>
    </row>
    <row r="19" spans="1:5" x14ac:dyDescent="0.25">
      <c r="A19" s="82" t="s">
        <v>383</v>
      </c>
      <c r="B19" s="41"/>
      <c r="C19" s="49">
        <f>+C9+C16</f>
        <v>94971386</v>
      </c>
      <c r="D19" s="49">
        <f>+D9+D16-D13</f>
        <v>11625735</v>
      </c>
      <c r="E19" s="61">
        <f>+E9+E16-E13</f>
        <v>11625735</v>
      </c>
    </row>
    <row r="20" spans="1:5" x14ac:dyDescent="0.25">
      <c r="A20" s="82" t="s">
        <v>167</v>
      </c>
      <c r="B20" s="41"/>
      <c r="C20" s="49">
        <f>+C9-C12</f>
        <v>94971386</v>
      </c>
      <c r="D20" s="49">
        <f>+D9-D12</f>
        <v>56109220</v>
      </c>
      <c r="E20" s="61">
        <f>+E9-E12</f>
        <v>56109220</v>
      </c>
    </row>
    <row r="21" spans="1:5" ht="24.75" thickBot="1" x14ac:dyDescent="0.3">
      <c r="A21" s="148" t="s">
        <v>384</v>
      </c>
      <c r="B21" s="79"/>
      <c r="C21" s="100">
        <f>+C20-C16</f>
        <v>94971386</v>
      </c>
      <c r="D21" s="100">
        <f>+D20-D16</f>
        <v>56109220</v>
      </c>
      <c r="E21" s="101">
        <f>+E20</f>
        <v>56109220</v>
      </c>
    </row>
    <row r="22" spans="1:5" ht="15.75" thickBot="1" x14ac:dyDescent="0.3">
      <c r="A22" s="62"/>
      <c r="B22" s="63"/>
      <c r="C22" s="63"/>
      <c r="D22" s="63"/>
      <c r="E22" s="64"/>
    </row>
    <row r="23" spans="1:5" ht="15.75" thickBot="1" x14ac:dyDescent="0.3">
      <c r="A23" s="71" t="s">
        <v>168</v>
      </c>
      <c r="B23" s="36"/>
      <c r="C23" s="25" t="s">
        <v>169</v>
      </c>
      <c r="D23" s="25" t="s">
        <v>156</v>
      </c>
      <c r="E23" s="72" t="s">
        <v>158</v>
      </c>
    </row>
    <row r="24" spans="1:5" x14ac:dyDescent="0.25">
      <c r="A24" s="86" t="s">
        <v>170</v>
      </c>
      <c r="B24" s="150"/>
      <c r="C24" s="78"/>
      <c r="D24" s="153"/>
      <c r="E24" s="151"/>
    </row>
    <row r="25" spans="1:5" x14ac:dyDescent="0.25">
      <c r="A25" s="89" t="s">
        <v>171</v>
      </c>
      <c r="B25" s="83"/>
      <c r="C25" s="68"/>
      <c r="D25" s="112"/>
      <c r="E25" s="105"/>
    </row>
    <row r="26" spans="1:5" x14ac:dyDescent="0.25">
      <c r="A26" s="89" t="s">
        <v>172</v>
      </c>
      <c r="B26" s="83"/>
      <c r="C26" s="68"/>
      <c r="D26" s="112"/>
      <c r="E26" s="105"/>
    </row>
    <row r="27" spans="1:5" ht="15" customHeight="1" thickBot="1" x14ac:dyDescent="0.3">
      <c r="A27" s="148" t="s">
        <v>385</v>
      </c>
      <c r="B27" s="108"/>
      <c r="C27" s="73"/>
      <c r="D27" s="114"/>
      <c r="E27" s="152"/>
    </row>
    <row r="28" spans="1:5" ht="15.75" thickBot="1" x14ac:dyDescent="0.3">
      <c r="A28" s="62"/>
      <c r="B28" s="63"/>
      <c r="C28" s="63"/>
      <c r="D28" s="63"/>
      <c r="E28" s="64"/>
    </row>
    <row r="29" spans="1:5" ht="24" customHeight="1" x14ac:dyDescent="0.25">
      <c r="A29" s="71" t="s">
        <v>168</v>
      </c>
      <c r="B29" s="36"/>
      <c r="C29" s="121" t="s">
        <v>386</v>
      </c>
      <c r="D29" s="121" t="s">
        <v>156</v>
      </c>
      <c r="E29" s="72" t="s">
        <v>157</v>
      </c>
    </row>
    <row r="30" spans="1:5" x14ac:dyDescent="0.25">
      <c r="A30" s="75"/>
      <c r="B30" s="76"/>
      <c r="C30" s="122"/>
      <c r="D30" s="122"/>
      <c r="E30" s="77" t="s">
        <v>158</v>
      </c>
    </row>
    <row r="31" spans="1:5" x14ac:dyDescent="0.25">
      <c r="A31" s="82" t="s">
        <v>173</v>
      </c>
      <c r="B31" s="41"/>
      <c r="C31" s="22"/>
      <c r="D31" s="22"/>
      <c r="E31" s="52"/>
    </row>
    <row r="32" spans="1:5" x14ac:dyDescent="0.25">
      <c r="A32" s="89" t="s">
        <v>174</v>
      </c>
      <c r="B32" s="47"/>
      <c r="C32" s="22"/>
      <c r="D32" s="22"/>
      <c r="E32" s="52"/>
    </row>
    <row r="33" spans="1:5" ht="15.75" thickBot="1" x14ac:dyDescent="0.3">
      <c r="A33" s="89" t="s">
        <v>387</v>
      </c>
      <c r="B33" s="47"/>
      <c r="C33" s="22"/>
      <c r="D33" s="22"/>
      <c r="E33" s="52"/>
    </row>
    <row r="34" spans="1:5" x14ac:dyDescent="0.25">
      <c r="A34" s="86" t="s">
        <v>175</v>
      </c>
      <c r="B34" s="87"/>
      <c r="C34" s="58"/>
      <c r="D34" s="58"/>
      <c r="E34" s="59"/>
    </row>
    <row r="35" spans="1:5" x14ac:dyDescent="0.25">
      <c r="A35" s="89" t="s">
        <v>176</v>
      </c>
      <c r="B35" s="47"/>
      <c r="C35" s="22"/>
      <c r="D35" s="22"/>
      <c r="E35" s="52"/>
    </row>
    <row r="36" spans="1:5" x14ac:dyDescent="0.25">
      <c r="A36" s="89" t="s">
        <v>177</v>
      </c>
      <c r="B36" s="47"/>
      <c r="C36" s="22"/>
      <c r="D36" s="22"/>
      <c r="E36" s="52"/>
    </row>
    <row r="37" spans="1:5" ht="15.75" thickBot="1" x14ac:dyDescent="0.3">
      <c r="A37" s="148" t="s">
        <v>388</v>
      </c>
      <c r="B37" s="79"/>
      <c r="C37" s="55"/>
      <c r="D37" s="55"/>
      <c r="E37" s="56"/>
    </row>
    <row r="38" spans="1:5" ht="15.75" thickBot="1" x14ac:dyDescent="0.3">
      <c r="A38" s="20"/>
      <c r="B38" s="21"/>
      <c r="C38" s="21"/>
      <c r="D38" s="21"/>
      <c r="E38" s="21"/>
    </row>
    <row r="39" spans="1:5" x14ac:dyDescent="0.25">
      <c r="A39" s="35" t="s">
        <v>168</v>
      </c>
      <c r="B39" s="36"/>
      <c r="C39" s="25" t="s">
        <v>154</v>
      </c>
      <c r="D39" s="121" t="s">
        <v>156</v>
      </c>
      <c r="E39" s="25" t="s">
        <v>157</v>
      </c>
    </row>
    <row r="40" spans="1:5" ht="15.75" thickBot="1" x14ac:dyDescent="0.3">
      <c r="A40" s="80"/>
      <c r="B40" s="76"/>
      <c r="C40" s="26" t="s">
        <v>169</v>
      </c>
      <c r="D40" s="122"/>
      <c r="E40" s="26" t="s">
        <v>158</v>
      </c>
    </row>
    <row r="41" spans="1:5" x14ac:dyDescent="0.25">
      <c r="A41" s="154" t="s">
        <v>389</v>
      </c>
      <c r="B41" s="155"/>
      <c r="C41" s="57"/>
      <c r="D41" s="57"/>
      <c r="E41" s="88"/>
    </row>
    <row r="42" spans="1:5" ht="18" customHeight="1" x14ac:dyDescent="0.25">
      <c r="A42" s="89" t="s">
        <v>390</v>
      </c>
      <c r="B42" s="47"/>
      <c r="C42" s="48"/>
      <c r="D42" s="48"/>
      <c r="E42" s="53"/>
    </row>
    <row r="43" spans="1:5" x14ac:dyDescent="0.25">
      <c r="A43" s="89" t="s">
        <v>174</v>
      </c>
      <c r="B43" s="47"/>
      <c r="C43" s="22"/>
      <c r="D43" s="22"/>
      <c r="E43" s="52"/>
    </row>
    <row r="44" spans="1:5" x14ac:dyDescent="0.25">
      <c r="A44" s="89" t="s">
        <v>176</v>
      </c>
      <c r="B44" s="47"/>
      <c r="C44" s="22"/>
      <c r="D44" s="22"/>
      <c r="E44" s="52"/>
    </row>
    <row r="45" spans="1:5" x14ac:dyDescent="0.25">
      <c r="A45" s="89" t="s">
        <v>163</v>
      </c>
      <c r="B45" s="47"/>
      <c r="C45" s="22"/>
      <c r="D45" s="22"/>
      <c r="E45" s="52"/>
    </row>
    <row r="46" spans="1:5" x14ac:dyDescent="0.25">
      <c r="A46" s="146" t="s">
        <v>166</v>
      </c>
      <c r="B46" s="1"/>
      <c r="C46" s="34"/>
      <c r="D46" s="22"/>
      <c r="E46" s="52"/>
    </row>
    <row r="47" spans="1:5" x14ac:dyDescent="0.25">
      <c r="A47" s="82" t="s">
        <v>391</v>
      </c>
      <c r="B47" s="41"/>
      <c r="C47" s="49"/>
      <c r="D47" s="49"/>
      <c r="E47" s="61"/>
    </row>
    <row r="48" spans="1:5" ht="24.75" thickBot="1" x14ac:dyDescent="0.3">
      <c r="A48" s="148" t="s">
        <v>392</v>
      </c>
      <c r="B48" s="79"/>
      <c r="C48" s="55"/>
      <c r="D48" s="55"/>
      <c r="E48" s="56"/>
    </row>
    <row r="49" spans="1:6" ht="15.75" thickBot="1" x14ac:dyDescent="0.3">
      <c r="A49" s="20"/>
      <c r="B49" s="21"/>
      <c r="C49" s="21"/>
      <c r="D49" s="21"/>
      <c r="E49" s="21"/>
    </row>
    <row r="50" spans="1:6" ht="20.25" customHeight="1" x14ac:dyDescent="0.25">
      <c r="A50" s="35" t="s">
        <v>168</v>
      </c>
      <c r="B50" s="36"/>
      <c r="C50" s="121" t="s">
        <v>386</v>
      </c>
      <c r="D50" s="121" t="s">
        <v>156</v>
      </c>
      <c r="E50" s="25" t="s">
        <v>157</v>
      </c>
    </row>
    <row r="51" spans="1:6" ht="15.75" thickBot="1" x14ac:dyDescent="0.3">
      <c r="A51" s="37"/>
      <c r="B51" s="38"/>
      <c r="C51" s="123"/>
      <c r="D51" s="123"/>
      <c r="E51" s="27" t="s">
        <v>158</v>
      </c>
    </row>
    <row r="52" spans="1:6" x14ac:dyDescent="0.25">
      <c r="A52" s="46" t="s">
        <v>161</v>
      </c>
      <c r="B52" s="47"/>
      <c r="C52" s="187"/>
      <c r="D52" s="187"/>
      <c r="E52" s="187"/>
    </row>
    <row r="53" spans="1:6" ht="24" x14ac:dyDescent="0.25">
      <c r="A53" s="46" t="s">
        <v>393</v>
      </c>
      <c r="B53" s="47"/>
      <c r="C53" s="22"/>
      <c r="D53" s="22"/>
      <c r="E53" s="22"/>
    </row>
    <row r="54" spans="1:6" x14ac:dyDescent="0.25">
      <c r="A54" s="46" t="s">
        <v>387</v>
      </c>
      <c r="B54" s="47"/>
      <c r="C54" s="22"/>
      <c r="D54" s="22"/>
      <c r="E54" s="22"/>
    </row>
    <row r="55" spans="1:6" x14ac:dyDescent="0.25">
      <c r="A55" s="46" t="s">
        <v>177</v>
      </c>
      <c r="B55" s="47"/>
      <c r="C55" s="22"/>
      <c r="D55" s="22"/>
      <c r="E55" s="22"/>
    </row>
    <row r="56" spans="1:6" x14ac:dyDescent="0.25">
      <c r="A56" s="46" t="s">
        <v>164</v>
      </c>
      <c r="B56" s="47"/>
      <c r="C56" s="22"/>
      <c r="D56" s="22"/>
      <c r="E56" s="22"/>
    </row>
    <row r="57" spans="1:6" x14ac:dyDescent="0.25">
      <c r="A57" s="147" t="s">
        <v>178</v>
      </c>
      <c r="B57" s="1"/>
      <c r="C57" s="34"/>
      <c r="D57" s="22"/>
      <c r="E57" s="22"/>
    </row>
    <row r="58" spans="1:6" x14ac:dyDescent="0.25">
      <c r="A58" s="39" t="s">
        <v>394</v>
      </c>
      <c r="B58" s="41"/>
      <c r="C58" s="187"/>
      <c r="D58" s="187"/>
      <c r="E58" s="187"/>
    </row>
    <row r="59" spans="1:6" ht="24" x14ac:dyDescent="0.25">
      <c r="A59" s="39" t="s">
        <v>395</v>
      </c>
      <c r="B59" s="41"/>
      <c r="C59" s="22"/>
      <c r="D59" s="22"/>
      <c r="E59" s="22"/>
    </row>
    <row r="60" spans="1:6" ht="15.75" thickBot="1" x14ac:dyDescent="0.3">
      <c r="A60" s="28"/>
      <c r="B60" s="24"/>
      <c r="C60" s="23"/>
      <c r="D60" s="23"/>
      <c r="E60" s="23"/>
    </row>
    <row r="61" spans="1:6" x14ac:dyDescent="0.25">
      <c r="A61" s="102"/>
      <c r="B61" s="40"/>
      <c r="C61" s="102"/>
      <c r="D61" s="102"/>
      <c r="E61" s="102"/>
    </row>
    <row r="62" spans="1:6" x14ac:dyDescent="0.25">
      <c r="A62" s="102"/>
      <c r="B62" s="40"/>
      <c r="C62" s="102"/>
      <c r="D62" s="102"/>
      <c r="E62" s="102"/>
    </row>
    <row r="64" spans="1:6" x14ac:dyDescent="0.25">
      <c r="A64" s="65" t="s">
        <v>443</v>
      </c>
      <c r="B64" s="135"/>
      <c r="C64" s="287" t="s">
        <v>441</v>
      </c>
      <c r="D64" s="287"/>
      <c r="E64" s="135"/>
      <c r="F64" s="135"/>
    </row>
    <row r="65" spans="1:6" x14ac:dyDescent="0.25">
      <c r="A65" s="65" t="s">
        <v>440</v>
      </c>
      <c r="B65" s="135"/>
      <c r="C65" s="287" t="s">
        <v>444</v>
      </c>
      <c r="D65" s="287"/>
      <c r="E65" s="135"/>
      <c r="F65" s="135"/>
    </row>
  </sheetData>
  <mergeCells count="9">
    <mergeCell ref="A1:E1"/>
    <mergeCell ref="C64:D64"/>
    <mergeCell ref="C65:D65"/>
    <mergeCell ref="A7:B8"/>
    <mergeCell ref="D7:D8"/>
    <mergeCell ref="A2:E2"/>
    <mergeCell ref="A3:E3"/>
    <mergeCell ref="A4:E4"/>
    <mergeCell ref="A5:E5"/>
  </mergeCells>
  <pageMargins left="0.7" right="0.7" top="0.75" bottom="0.75" header="0.3" footer="0.3"/>
  <pageSetup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showGridLines="0" view="pageBreakPreview" zoomScale="80" zoomScaleNormal="100" zoomScaleSheetLayoutView="80" workbookViewId="0">
      <selection activeCell="G41" sqref="G41"/>
    </sheetView>
  </sheetViews>
  <sheetFormatPr baseColWidth="10" defaultRowHeight="15" x14ac:dyDescent="0.25"/>
  <cols>
    <col min="1" max="1" width="73" customWidth="1"/>
    <col min="2" max="3" width="17.42578125" customWidth="1"/>
    <col min="4" max="4" width="13.85546875" customWidth="1"/>
    <col min="5" max="5" width="14.85546875" customWidth="1"/>
    <col min="6" max="6" width="15" customWidth="1"/>
    <col min="7" max="7" width="12.42578125" customWidth="1"/>
  </cols>
  <sheetData>
    <row r="1" spans="1:7" ht="15" customHeight="1" x14ac:dyDescent="0.25">
      <c r="A1" s="276" t="s">
        <v>438</v>
      </c>
      <c r="B1" s="294"/>
      <c r="C1" s="294"/>
      <c r="D1" s="294"/>
      <c r="E1" s="294"/>
      <c r="F1" s="294"/>
      <c r="G1" s="277"/>
    </row>
    <row r="2" spans="1:7" ht="15" customHeight="1" x14ac:dyDescent="0.25">
      <c r="A2" s="278" t="s">
        <v>179</v>
      </c>
      <c r="B2" s="261"/>
      <c r="C2" s="261"/>
      <c r="D2" s="261"/>
      <c r="E2" s="261"/>
      <c r="F2" s="261"/>
      <c r="G2" s="279"/>
    </row>
    <row r="3" spans="1:7" ht="15" customHeight="1" x14ac:dyDescent="0.25">
      <c r="A3" s="278" t="s">
        <v>453</v>
      </c>
      <c r="B3" s="261"/>
      <c r="C3" s="261"/>
      <c r="D3" s="261"/>
      <c r="E3" s="261"/>
      <c r="F3" s="261"/>
      <c r="G3" s="279"/>
    </row>
    <row r="4" spans="1:7" ht="15.75" thickBot="1" x14ac:dyDescent="0.3">
      <c r="A4" s="295" t="s">
        <v>1</v>
      </c>
      <c r="B4" s="296"/>
      <c r="C4" s="296"/>
      <c r="D4" s="296"/>
      <c r="E4" s="296"/>
      <c r="F4" s="296"/>
      <c r="G4" s="279"/>
    </row>
    <row r="5" spans="1:7" ht="15" customHeight="1" x14ac:dyDescent="0.25">
      <c r="A5" s="44"/>
      <c r="B5" s="276" t="s">
        <v>180</v>
      </c>
      <c r="C5" s="294"/>
      <c r="D5" s="294"/>
      <c r="E5" s="294"/>
      <c r="F5" s="294"/>
      <c r="G5" s="297" t="s">
        <v>181</v>
      </c>
    </row>
    <row r="6" spans="1:7" ht="15.75" thickBot="1" x14ac:dyDescent="0.3">
      <c r="A6" s="45"/>
      <c r="B6" s="278"/>
      <c r="C6" s="261"/>
      <c r="D6" s="261"/>
      <c r="E6" s="261"/>
      <c r="F6" s="261"/>
      <c r="G6" s="298"/>
    </row>
    <row r="7" spans="1:7" ht="15" customHeight="1" x14ac:dyDescent="0.25">
      <c r="A7" s="51" t="s">
        <v>168</v>
      </c>
      <c r="B7" s="297" t="s">
        <v>183</v>
      </c>
      <c r="C7" s="297" t="s">
        <v>397</v>
      </c>
      <c r="D7" s="258" t="s">
        <v>184</v>
      </c>
      <c r="E7" s="297" t="s">
        <v>156</v>
      </c>
      <c r="F7" s="258" t="s">
        <v>185</v>
      </c>
      <c r="G7" s="298"/>
    </row>
    <row r="8" spans="1:7" ht="15.75" thickBot="1" x14ac:dyDescent="0.3">
      <c r="A8" s="172" t="s">
        <v>182</v>
      </c>
      <c r="B8" s="299"/>
      <c r="C8" s="299"/>
      <c r="D8" s="300"/>
      <c r="E8" s="299"/>
      <c r="F8" s="300"/>
      <c r="G8" s="299"/>
    </row>
    <row r="9" spans="1:7" ht="15" customHeight="1" x14ac:dyDescent="0.25">
      <c r="A9" s="86" t="s">
        <v>186</v>
      </c>
      <c r="B9" s="165"/>
      <c r="C9" s="165"/>
      <c r="D9" s="81"/>
      <c r="E9" s="165"/>
      <c r="F9" s="173"/>
      <c r="G9" s="165"/>
    </row>
    <row r="10" spans="1:7" x14ac:dyDescent="0.25">
      <c r="A10" s="89" t="s">
        <v>187</v>
      </c>
      <c r="B10" s="166"/>
      <c r="C10" s="166"/>
      <c r="D10" s="43"/>
      <c r="E10" s="166"/>
      <c r="F10" s="156"/>
      <c r="G10" s="166"/>
    </row>
    <row r="11" spans="1:7" x14ac:dyDescent="0.25">
      <c r="A11" s="89" t="s">
        <v>188</v>
      </c>
      <c r="B11" s="166"/>
      <c r="C11" s="166"/>
      <c r="D11" s="43"/>
      <c r="E11" s="166"/>
      <c r="F11" s="156"/>
      <c r="G11" s="166"/>
    </row>
    <row r="12" spans="1:7" ht="15" customHeight="1" x14ac:dyDescent="0.25">
      <c r="A12" s="89" t="s">
        <v>189</v>
      </c>
      <c r="B12" s="166"/>
      <c r="C12" s="166"/>
      <c r="D12" s="43"/>
      <c r="E12" s="166"/>
      <c r="F12" s="156"/>
      <c r="G12" s="166"/>
    </row>
    <row r="13" spans="1:7" x14ac:dyDescent="0.25">
      <c r="A13" s="89" t="s">
        <v>190</v>
      </c>
      <c r="B13" s="166"/>
      <c r="C13" s="166"/>
      <c r="D13" s="43"/>
      <c r="E13" s="166"/>
      <c r="F13" s="156"/>
      <c r="G13" s="166"/>
    </row>
    <row r="14" spans="1:7" x14ac:dyDescent="0.25">
      <c r="A14" s="89" t="s">
        <v>191</v>
      </c>
      <c r="B14" s="166"/>
      <c r="C14" s="166"/>
      <c r="D14" s="43"/>
      <c r="E14" s="166"/>
      <c r="F14" s="156"/>
      <c r="G14" s="166"/>
    </row>
    <row r="15" spans="1:7" ht="15" customHeight="1" x14ac:dyDescent="0.25">
      <c r="A15" s="89" t="s">
        <v>192</v>
      </c>
      <c r="B15" s="166"/>
      <c r="C15" s="166"/>
      <c r="D15" s="43"/>
      <c r="E15" s="166"/>
      <c r="F15" s="156"/>
      <c r="G15" s="166"/>
    </row>
    <row r="16" spans="1:7" x14ac:dyDescent="0.25">
      <c r="A16" s="89" t="s">
        <v>193</v>
      </c>
      <c r="B16" s="166"/>
      <c r="C16" s="166"/>
      <c r="D16" s="43"/>
      <c r="E16" s="166"/>
      <c r="F16" s="156"/>
      <c r="G16" s="166"/>
    </row>
    <row r="17" spans="1:7" ht="15" customHeight="1" x14ac:dyDescent="0.25">
      <c r="A17" s="89" t="s">
        <v>194</v>
      </c>
      <c r="B17" s="166"/>
      <c r="C17" s="166"/>
      <c r="D17" s="43"/>
      <c r="E17" s="166"/>
      <c r="F17" s="156"/>
      <c r="G17" s="166"/>
    </row>
    <row r="18" spans="1:7" ht="22.5" customHeight="1" x14ac:dyDescent="0.25">
      <c r="A18" s="89" t="s">
        <v>195</v>
      </c>
      <c r="B18" s="166"/>
      <c r="C18" s="166"/>
      <c r="D18" s="43"/>
      <c r="E18" s="166"/>
      <c r="F18" s="156"/>
      <c r="G18" s="166"/>
    </row>
    <row r="19" spans="1:7" ht="15" customHeight="1" x14ac:dyDescent="0.25">
      <c r="A19" s="89" t="s">
        <v>398</v>
      </c>
      <c r="B19" s="166"/>
      <c r="C19" s="166"/>
      <c r="D19" s="43"/>
      <c r="E19" s="166"/>
      <c r="F19" s="156"/>
      <c r="G19" s="166"/>
    </row>
    <row r="20" spans="1:7" ht="15" customHeight="1" x14ac:dyDescent="0.25">
      <c r="A20" s="89" t="s">
        <v>196</v>
      </c>
      <c r="B20" s="166"/>
      <c r="C20" s="166"/>
      <c r="D20" s="43"/>
      <c r="E20" s="166"/>
      <c r="F20" s="156"/>
      <c r="G20" s="166"/>
    </row>
    <row r="21" spans="1:7" ht="15" customHeight="1" x14ac:dyDescent="0.25">
      <c r="A21" s="89" t="s">
        <v>197</v>
      </c>
      <c r="B21" s="166"/>
      <c r="C21" s="166"/>
      <c r="D21" s="43"/>
      <c r="E21" s="166"/>
      <c r="F21" s="156"/>
      <c r="G21" s="166"/>
    </row>
    <row r="22" spans="1:7" ht="15" customHeight="1" x14ac:dyDescent="0.25">
      <c r="A22" s="89" t="s">
        <v>198</v>
      </c>
      <c r="B22" s="166"/>
      <c r="C22" s="166"/>
      <c r="D22" s="43"/>
      <c r="E22" s="166"/>
      <c r="F22" s="156"/>
      <c r="G22" s="166"/>
    </row>
    <row r="23" spans="1:7" ht="15" customHeight="1" x14ac:dyDescent="0.25">
      <c r="A23" s="89" t="s">
        <v>199</v>
      </c>
      <c r="B23" s="166"/>
      <c r="C23" s="166"/>
      <c r="D23" s="43"/>
      <c r="E23" s="166"/>
      <c r="F23" s="156"/>
      <c r="G23" s="166"/>
    </row>
    <row r="24" spans="1:7" x14ac:dyDescent="0.25">
      <c r="A24" s="89" t="s">
        <v>399</v>
      </c>
      <c r="B24" s="166"/>
      <c r="C24" s="166"/>
      <c r="D24" s="43"/>
      <c r="E24" s="166"/>
      <c r="F24" s="156"/>
      <c r="G24" s="166"/>
    </row>
    <row r="25" spans="1:7" ht="21.75" customHeight="1" x14ac:dyDescent="0.25">
      <c r="A25" s="89" t="s">
        <v>400</v>
      </c>
      <c r="B25" s="166"/>
      <c r="C25" s="166"/>
      <c r="D25" s="43"/>
      <c r="E25" s="166"/>
      <c r="F25" s="156"/>
      <c r="G25" s="166"/>
    </row>
    <row r="26" spans="1:7" ht="15" customHeight="1" x14ac:dyDescent="0.25">
      <c r="A26" s="89" t="s">
        <v>200</v>
      </c>
      <c r="B26" s="166"/>
      <c r="C26" s="166"/>
      <c r="D26" s="43"/>
      <c r="E26" s="166"/>
      <c r="F26" s="156"/>
      <c r="G26" s="166"/>
    </row>
    <row r="27" spans="1:7" ht="15" customHeight="1" x14ac:dyDescent="0.25">
      <c r="A27" s="89" t="s">
        <v>201</v>
      </c>
      <c r="B27" s="166"/>
      <c r="C27" s="166"/>
      <c r="D27" s="43"/>
      <c r="E27" s="166"/>
      <c r="F27" s="156"/>
      <c r="G27" s="166"/>
    </row>
    <row r="28" spans="1:7" ht="15" customHeight="1" x14ac:dyDescent="0.25">
      <c r="A28" s="89" t="s">
        <v>202</v>
      </c>
      <c r="B28" s="166"/>
      <c r="C28" s="166"/>
      <c r="D28" s="43"/>
      <c r="E28" s="166"/>
      <c r="F28" s="156"/>
      <c r="G28" s="166"/>
    </row>
    <row r="29" spans="1:7" x14ac:dyDescent="0.25">
      <c r="A29" s="89" t="s">
        <v>401</v>
      </c>
      <c r="B29" s="166"/>
      <c r="C29" s="166"/>
      <c r="D29" s="43"/>
      <c r="E29" s="166"/>
      <c r="F29" s="156"/>
      <c r="G29" s="166"/>
    </row>
    <row r="30" spans="1:7" x14ac:dyDescent="0.25">
      <c r="A30" s="89" t="s">
        <v>402</v>
      </c>
      <c r="B30" s="166"/>
      <c r="C30" s="166"/>
      <c r="D30" s="43"/>
      <c r="E30" s="166"/>
      <c r="F30" s="156"/>
      <c r="G30" s="166"/>
    </row>
    <row r="31" spans="1:7" ht="15" customHeight="1" x14ac:dyDescent="0.25">
      <c r="A31" s="89" t="s">
        <v>203</v>
      </c>
      <c r="B31" s="166"/>
      <c r="C31" s="166"/>
      <c r="D31" s="43"/>
      <c r="E31" s="166"/>
      <c r="F31" s="156"/>
      <c r="G31" s="166"/>
    </row>
    <row r="32" spans="1:7" ht="15" customHeight="1" x14ac:dyDescent="0.25">
      <c r="A32" s="89" t="s">
        <v>204</v>
      </c>
      <c r="B32" s="166"/>
      <c r="C32" s="166"/>
      <c r="D32" s="43"/>
      <c r="E32" s="166"/>
      <c r="F32" s="156"/>
      <c r="G32" s="166"/>
    </row>
    <row r="33" spans="1:7" ht="15" customHeight="1" x14ac:dyDescent="0.25">
      <c r="A33" s="89" t="s">
        <v>205</v>
      </c>
      <c r="B33" s="166"/>
      <c r="C33" s="166"/>
      <c r="D33" s="43"/>
      <c r="E33" s="166"/>
      <c r="F33" s="156"/>
      <c r="G33" s="166"/>
    </row>
    <row r="34" spans="1:7" ht="18" customHeight="1" x14ac:dyDescent="0.25">
      <c r="A34" s="89" t="s">
        <v>403</v>
      </c>
      <c r="B34" s="166"/>
      <c r="C34" s="166"/>
      <c r="D34" s="43"/>
      <c r="E34" s="166"/>
      <c r="F34" s="156"/>
      <c r="G34" s="166"/>
    </row>
    <row r="35" spans="1:7" ht="15" customHeight="1" x14ac:dyDescent="0.25">
      <c r="A35" s="89" t="s">
        <v>206</v>
      </c>
      <c r="B35" s="166"/>
      <c r="C35" s="166"/>
      <c r="D35" s="43"/>
      <c r="E35" s="166"/>
      <c r="F35" s="156"/>
      <c r="G35" s="166"/>
    </row>
    <row r="36" spans="1:7" ht="15" customHeight="1" x14ac:dyDescent="0.25">
      <c r="A36" s="89" t="s">
        <v>207</v>
      </c>
      <c r="B36" s="167"/>
      <c r="C36" s="166"/>
      <c r="D36" s="43"/>
      <c r="E36" s="166"/>
      <c r="F36" s="156"/>
      <c r="G36" s="166"/>
    </row>
    <row r="37" spans="1:7" x14ac:dyDescent="0.25">
      <c r="A37" s="89" t="s">
        <v>208</v>
      </c>
      <c r="B37" s="166"/>
      <c r="C37" s="166"/>
      <c r="D37" s="43"/>
      <c r="E37" s="166"/>
      <c r="F37" s="156"/>
      <c r="G37" s="166"/>
    </row>
    <row r="38" spans="1:7" ht="15" customHeight="1" x14ac:dyDescent="0.25">
      <c r="A38" s="89" t="s">
        <v>209</v>
      </c>
      <c r="B38" s="166"/>
      <c r="C38" s="166"/>
      <c r="D38" s="43"/>
      <c r="E38" s="166"/>
      <c r="F38" s="156"/>
      <c r="G38" s="166"/>
    </row>
    <row r="39" spans="1:7" ht="15" customHeight="1" x14ac:dyDescent="0.25">
      <c r="A39" s="89" t="s">
        <v>210</v>
      </c>
      <c r="B39" s="166"/>
      <c r="C39" s="166"/>
      <c r="D39" s="43"/>
      <c r="E39" s="166"/>
      <c r="F39" s="156"/>
      <c r="G39" s="166"/>
    </row>
    <row r="40" spans="1:7" ht="15" customHeight="1" x14ac:dyDescent="0.25">
      <c r="A40" s="89" t="s">
        <v>404</v>
      </c>
      <c r="B40" s="167">
        <v>94971386</v>
      </c>
      <c r="C40" s="167">
        <v>12583095</v>
      </c>
      <c r="D40" s="161">
        <f>+B40+C40</f>
        <v>107554481</v>
      </c>
      <c r="E40" s="170">
        <v>56109220</v>
      </c>
      <c r="F40" s="159">
        <f>+E40</f>
        <v>56109220</v>
      </c>
      <c r="G40" s="170">
        <f>+F40-B40</f>
        <v>-38862166</v>
      </c>
    </row>
    <row r="41" spans="1:7" ht="15" customHeight="1" x14ac:dyDescent="0.25">
      <c r="A41" s="89" t="s">
        <v>211</v>
      </c>
      <c r="B41" s="166"/>
      <c r="C41" s="167">
        <v>0</v>
      </c>
      <c r="D41" s="160">
        <f>+B41+C41</f>
        <v>0</v>
      </c>
      <c r="E41" s="170">
        <f>+D41</f>
        <v>0</v>
      </c>
      <c r="F41" s="159">
        <f>+E41</f>
        <v>0</v>
      </c>
      <c r="G41" s="166"/>
    </row>
    <row r="42" spans="1:7" ht="15" customHeight="1" x14ac:dyDescent="0.25">
      <c r="A42" s="82" t="s">
        <v>405</v>
      </c>
      <c r="B42" s="170">
        <f>+B40</f>
        <v>94971386</v>
      </c>
      <c r="C42" s="170">
        <f t="shared" ref="C42:G42" si="0">+C40</f>
        <v>12583095</v>
      </c>
      <c r="D42" s="170">
        <f t="shared" si="0"/>
        <v>107554481</v>
      </c>
      <c r="E42" s="170">
        <f t="shared" si="0"/>
        <v>56109220</v>
      </c>
      <c r="F42" s="170">
        <f t="shared" si="0"/>
        <v>56109220</v>
      </c>
      <c r="G42" s="170">
        <f t="shared" si="0"/>
        <v>-38862166</v>
      </c>
    </row>
    <row r="43" spans="1:7" ht="15" customHeight="1" x14ac:dyDescent="0.25">
      <c r="A43" s="82" t="s">
        <v>212</v>
      </c>
      <c r="B43" s="166"/>
      <c r="C43" s="166"/>
      <c r="D43" s="43"/>
      <c r="E43" s="166"/>
      <c r="F43" s="156"/>
      <c r="G43" s="166"/>
    </row>
    <row r="44" spans="1:7" ht="15" customHeight="1" x14ac:dyDescent="0.25">
      <c r="A44" s="84" t="s">
        <v>406</v>
      </c>
      <c r="B44" s="166"/>
      <c r="C44" s="166"/>
      <c r="D44" s="43"/>
      <c r="E44" s="166"/>
      <c r="F44" s="156"/>
      <c r="G44" s="166"/>
    </row>
    <row r="45" spans="1:7" ht="15" customHeight="1" x14ac:dyDescent="0.25">
      <c r="A45" s="82" t="s">
        <v>407</v>
      </c>
      <c r="B45" s="166"/>
      <c r="C45" s="166"/>
      <c r="D45" s="43"/>
      <c r="E45" s="166"/>
      <c r="F45" s="156"/>
      <c r="G45" s="166"/>
    </row>
    <row r="46" spans="1:7" ht="21.75" customHeight="1" x14ac:dyDescent="0.25">
      <c r="A46" s="89" t="s">
        <v>213</v>
      </c>
      <c r="B46" s="166"/>
      <c r="C46" s="166"/>
      <c r="D46" s="43"/>
      <c r="E46" s="166"/>
      <c r="F46" s="156"/>
      <c r="G46" s="166"/>
    </row>
    <row r="47" spans="1:7" x14ac:dyDescent="0.25">
      <c r="A47" s="89" t="s">
        <v>408</v>
      </c>
      <c r="B47" s="166"/>
      <c r="C47" s="166"/>
      <c r="D47" s="43"/>
      <c r="E47" s="166"/>
      <c r="F47" s="156"/>
      <c r="G47" s="166"/>
    </row>
    <row r="48" spans="1:7" x14ac:dyDescent="0.25">
      <c r="A48" s="89" t="s">
        <v>409</v>
      </c>
      <c r="B48" s="166"/>
      <c r="C48" s="166"/>
      <c r="D48" s="43"/>
      <c r="E48" s="166"/>
      <c r="F48" s="156"/>
      <c r="G48" s="166"/>
    </row>
    <row r="49" spans="1:7" x14ac:dyDescent="0.25">
      <c r="A49" s="89" t="s">
        <v>410</v>
      </c>
      <c r="B49" s="166"/>
      <c r="C49" s="166"/>
      <c r="D49" s="43"/>
      <c r="E49" s="166"/>
      <c r="F49" s="156"/>
      <c r="G49" s="166"/>
    </row>
    <row r="50" spans="1:7" ht="24" x14ac:dyDescent="0.25">
      <c r="A50" s="89" t="s">
        <v>411</v>
      </c>
      <c r="B50" s="166"/>
      <c r="C50" s="166"/>
      <c r="D50" s="43"/>
      <c r="E50" s="166"/>
      <c r="F50" s="156"/>
      <c r="G50" s="166"/>
    </row>
    <row r="51" spans="1:7" ht="15" customHeight="1" x14ac:dyDescent="0.25">
      <c r="A51" s="89" t="s">
        <v>214</v>
      </c>
      <c r="B51" s="166"/>
      <c r="C51" s="166"/>
      <c r="D51" s="43"/>
      <c r="E51" s="166"/>
      <c r="F51" s="156"/>
      <c r="G51" s="166"/>
    </row>
    <row r="52" spans="1:7" x14ac:dyDescent="0.25">
      <c r="A52" s="89" t="s">
        <v>412</v>
      </c>
      <c r="B52" s="166"/>
      <c r="C52" s="166"/>
      <c r="D52" s="43"/>
      <c r="E52" s="166"/>
      <c r="F52" s="156"/>
      <c r="G52" s="166"/>
    </row>
    <row r="53" spans="1:7" ht="24" x14ac:dyDescent="0.25">
      <c r="A53" s="89" t="s">
        <v>413</v>
      </c>
      <c r="B53" s="166"/>
      <c r="C53" s="166"/>
      <c r="D53" s="43"/>
      <c r="E53" s="166"/>
      <c r="F53" s="156"/>
      <c r="G53" s="166"/>
    </row>
    <row r="54" spans="1:7" x14ac:dyDescent="0.25">
      <c r="A54" s="89" t="s">
        <v>414</v>
      </c>
      <c r="B54" s="166"/>
      <c r="C54" s="166"/>
      <c r="D54" s="43"/>
      <c r="E54" s="166"/>
      <c r="F54" s="156"/>
      <c r="G54" s="166"/>
    </row>
    <row r="55" spans="1:7" x14ac:dyDescent="0.25">
      <c r="A55" s="89" t="s">
        <v>215</v>
      </c>
      <c r="B55" s="166"/>
      <c r="C55" s="166"/>
      <c r="D55" s="43"/>
      <c r="E55" s="166"/>
      <c r="F55" s="156"/>
      <c r="G55" s="166"/>
    </row>
    <row r="56" spans="1:7" x14ac:dyDescent="0.25">
      <c r="A56" s="89" t="s">
        <v>216</v>
      </c>
      <c r="B56" s="166"/>
      <c r="C56" s="166"/>
      <c r="D56" s="43"/>
      <c r="E56" s="166"/>
      <c r="F56" s="156"/>
      <c r="G56" s="166"/>
    </row>
    <row r="57" spans="1:7" ht="15" customHeight="1" x14ac:dyDescent="0.25">
      <c r="A57" s="89" t="s">
        <v>217</v>
      </c>
      <c r="B57" s="166"/>
      <c r="C57" s="166"/>
      <c r="D57" s="43"/>
      <c r="E57" s="166"/>
      <c r="F57" s="156"/>
      <c r="G57" s="166"/>
    </row>
    <row r="58" spans="1:7" ht="19.5" customHeight="1" x14ac:dyDescent="0.25">
      <c r="A58" s="89" t="s">
        <v>218</v>
      </c>
      <c r="B58" s="166"/>
      <c r="C58" s="166"/>
      <c r="D58" s="43"/>
      <c r="E58" s="166"/>
      <c r="F58" s="156"/>
      <c r="G58" s="166"/>
    </row>
    <row r="59" spans="1:7" x14ac:dyDescent="0.25">
      <c r="A59" s="89" t="s">
        <v>219</v>
      </c>
      <c r="B59" s="166"/>
      <c r="C59" s="166"/>
      <c r="D59" s="43"/>
      <c r="E59" s="166"/>
      <c r="F59" s="156"/>
      <c r="G59" s="166"/>
    </row>
    <row r="60" spans="1:7" ht="22.5" customHeight="1" x14ac:dyDescent="0.25">
      <c r="A60" s="89" t="s">
        <v>220</v>
      </c>
      <c r="B60" s="166"/>
      <c r="C60" s="166"/>
      <c r="D60" s="43"/>
      <c r="E60" s="166"/>
      <c r="F60" s="156"/>
      <c r="G60" s="166"/>
    </row>
    <row r="61" spans="1:7" x14ac:dyDescent="0.25">
      <c r="A61" s="89" t="s">
        <v>415</v>
      </c>
      <c r="B61" s="166"/>
      <c r="C61" s="166"/>
      <c r="D61" s="43"/>
      <c r="E61" s="166"/>
      <c r="F61" s="156"/>
      <c r="G61" s="166"/>
    </row>
    <row r="62" spans="1:7" ht="15" customHeight="1" x14ac:dyDescent="0.25">
      <c r="A62" s="89" t="s">
        <v>221</v>
      </c>
      <c r="B62" s="166"/>
      <c r="C62" s="166"/>
      <c r="D62" s="43"/>
      <c r="E62" s="166"/>
      <c r="F62" s="156"/>
      <c r="G62" s="166"/>
    </row>
    <row r="63" spans="1:7" x14ac:dyDescent="0.25">
      <c r="A63" s="89" t="s">
        <v>416</v>
      </c>
      <c r="B63" s="166"/>
      <c r="C63" s="166"/>
      <c r="D63" s="43"/>
      <c r="E63" s="166"/>
      <c r="F63" s="156"/>
      <c r="G63" s="166"/>
    </row>
    <row r="64" spans="1:7" x14ac:dyDescent="0.25">
      <c r="A64" s="89" t="s">
        <v>222</v>
      </c>
      <c r="B64" s="168"/>
      <c r="C64" s="196"/>
      <c r="D64" s="162"/>
      <c r="E64" s="168"/>
      <c r="F64" s="157"/>
      <c r="G64" s="167"/>
    </row>
    <row r="65" spans="1:7" ht="15" customHeight="1" x14ac:dyDescent="0.25">
      <c r="A65" s="82" t="s">
        <v>417</v>
      </c>
      <c r="B65" s="169"/>
      <c r="C65" s="197"/>
      <c r="D65" s="163"/>
      <c r="E65" s="169"/>
      <c r="F65" s="158"/>
      <c r="G65" s="167"/>
    </row>
    <row r="66" spans="1:7" ht="15" customHeight="1" x14ac:dyDescent="0.25">
      <c r="A66" s="82" t="s">
        <v>223</v>
      </c>
      <c r="B66" s="166"/>
      <c r="C66" s="166"/>
      <c r="D66" s="43"/>
      <c r="E66" s="166"/>
      <c r="F66" s="156"/>
      <c r="G66" s="167"/>
    </row>
    <row r="67" spans="1:7" ht="15" customHeight="1" x14ac:dyDescent="0.25">
      <c r="A67" s="89" t="s">
        <v>224</v>
      </c>
      <c r="B67" s="166"/>
      <c r="C67" s="166"/>
      <c r="D67" s="43"/>
      <c r="E67" s="166"/>
      <c r="F67" s="156"/>
      <c r="G67" s="167"/>
    </row>
    <row r="68" spans="1:7" ht="15" customHeight="1" x14ac:dyDescent="0.25">
      <c r="A68" s="82" t="s">
        <v>225</v>
      </c>
      <c r="B68" s="170">
        <f>+B65+B40</f>
        <v>94971386</v>
      </c>
      <c r="C68" s="170">
        <f>+C40+C41+C65</f>
        <v>12583095</v>
      </c>
      <c r="D68" s="161">
        <f>+B68+C68</f>
        <v>107554481</v>
      </c>
      <c r="E68" s="170">
        <f>+E64+E42</f>
        <v>56109220</v>
      </c>
      <c r="F68" s="170">
        <f>+F64+F42</f>
        <v>56109220</v>
      </c>
      <c r="G68" s="167">
        <f>+G65+G40</f>
        <v>-38862166</v>
      </c>
    </row>
    <row r="69" spans="1:7" ht="15" customHeight="1" x14ac:dyDescent="0.25">
      <c r="A69" s="82" t="s">
        <v>226</v>
      </c>
      <c r="B69" s="166"/>
      <c r="C69" s="166"/>
      <c r="D69" s="43"/>
      <c r="E69" s="166"/>
      <c r="F69" s="156"/>
      <c r="G69" s="166"/>
    </row>
    <row r="70" spans="1:7" ht="24" customHeight="1" x14ac:dyDescent="0.25">
      <c r="A70" s="89" t="s">
        <v>418</v>
      </c>
      <c r="B70" s="166"/>
      <c r="C70" s="166"/>
      <c r="D70" s="43"/>
      <c r="E70" s="166"/>
      <c r="F70" s="156"/>
      <c r="G70" s="166"/>
    </row>
    <row r="71" spans="1:7" ht="21" customHeight="1" x14ac:dyDescent="0.25">
      <c r="A71" s="89" t="s">
        <v>419</v>
      </c>
      <c r="B71" s="166"/>
      <c r="C71" s="166"/>
      <c r="D71" s="43"/>
      <c r="E71" s="166"/>
      <c r="F71" s="156"/>
      <c r="G71" s="166"/>
    </row>
    <row r="72" spans="1:7" ht="23.25" customHeight="1" thickBot="1" x14ac:dyDescent="0.3">
      <c r="A72" s="148" t="s">
        <v>420</v>
      </c>
      <c r="B72" s="171"/>
      <c r="C72" s="171"/>
      <c r="D72" s="85"/>
      <c r="E72" s="171"/>
      <c r="F72" s="164"/>
      <c r="G72" s="171"/>
    </row>
    <row r="77" spans="1:7" x14ac:dyDescent="0.25">
      <c r="A77" s="287" t="s">
        <v>439</v>
      </c>
      <c r="B77" s="287"/>
      <c r="C77" s="287" t="s">
        <v>441</v>
      </c>
      <c r="D77" s="287"/>
      <c r="E77" s="287"/>
      <c r="F77" s="287"/>
    </row>
    <row r="78" spans="1:7" x14ac:dyDescent="0.25">
      <c r="A78" s="287" t="s">
        <v>440</v>
      </c>
      <c r="B78" s="287"/>
      <c r="C78" s="287" t="s">
        <v>442</v>
      </c>
      <c r="D78" s="287"/>
      <c r="E78" s="287"/>
      <c r="F78" s="287"/>
    </row>
  </sheetData>
  <mergeCells count="15">
    <mergeCell ref="A77:B77"/>
    <mergeCell ref="A78:B78"/>
    <mergeCell ref="C77:F77"/>
    <mergeCell ref="C78:F78"/>
    <mergeCell ref="A1:G1"/>
    <mergeCell ref="A2:G2"/>
    <mergeCell ref="A3:G3"/>
    <mergeCell ref="A4:G4"/>
    <mergeCell ref="B5:F6"/>
    <mergeCell ref="G5:G8"/>
    <mergeCell ref="B7:B8"/>
    <mergeCell ref="C7:C8"/>
    <mergeCell ref="D7:D8"/>
    <mergeCell ref="E7:E8"/>
    <mergeCell ref="F7:F8"/>
  </mergeCells>
  <pageMargins left="0.7" right="0.7" top="0.75" bottom="0.75" header="0.3" footer="0.3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72"/>
  <sheetViews>
    <sheetView showGridLines="0" view="pageBreakPreview" topLeftCell="A31" zoomScale="80" zoomScaleNormal="100" zoomScaleSheetLayoutView="80" workbookViewId="0">
      <selection activeCell="D92" sqref="D92"/>
    </sheetView>
  </sheetViews>
  <sheetFormatPr baseColWidth="10" defaultRowHeight="15" x14ac:dyDescent="0.25"/>
  <cols>
    <col min="1" max="1" width="65.42578125" customWidth="1"/>
    <col min="2" max="2" width="11.7109375" customWidth="1"/>
    <col min="3" max="3" width="16.7109375" customWidth="1"/>
    <col min="4" max="4" width="13.140625" customWidth="1"/>
    <col min="5" max="5" width="12.85546875" customWidth="1"/>
    <col min="6" max="6" width="12.5703125" customWidth="1"/>
    <col min="7" max="7" width="15.7109375" customWidth="1"/>
  </cols>
  <sheetData>
    <row r="1" spans="1:7" x14ac:dyDescent="0.25">
      <c r="A1" s="276" t="s">
        <v>347</v>
      </c>
      <c r="B1" s="294"/>
      <c r="C1" s="294"/>
      <c r="D1" s="294"/>
      <c r="E1" s="294"/>
      <c r="F1" s="294"/>
      <c r="G1" s="277"/>
    </row>
    <row r="2" spans="1:7" x14ac:dyDescent="0.25">
      <c r="A2" s="278" t="s">
        <v>227</v>
      </c>
      <c r="B2" s="261"/>
      <c r="C2" s="261"/>
      <c r="D2" s="261"/>
      <c r="E2" s="261"/>
      <c r="F2" s="261"/>
      <c r="G2" s="279"/>
    </row>
    <row r="3" spans="1:7" x14ac:dyDescent="0.25">
      <c r="A3" s="278" t="s">
        <v>421</v>
      </c>
      <c r="B3" s="261"/>
      <c r="C3" s="261"/>
      <c r="D3" s="261"/>
      <c r="E3" s="261"/>
      <c r="F3" s="261"/>
      <c r="G3" s="279"/>
    </row>
    <row r="4" spans="1:7" x14ac:dyDescent="0.25">
      <c r="A4" s="278" t="s">
        <v>453</v>
      </c>
      <c r="B4" s="261"/>
      <c r="C4" s="261"/>
      <c r="D4" s="261"/>
      <c r="E4" s="261"/>
      <c r="F4" s="261"/>
      <c r="G4" s="279"/>
    </row>
    <row r="5" spans="1:7" ht="15.75" thickBot="1" x14ac:dyDescent="0.3">
      <c r="A5" s="295" t="s">
        <v>1</v>
      </c>
      <c r="B5" s="296"/>
      <c r="C5" s="296"/>
      <c r="D5" s="296"/>
      <c r="E5" s="296"/>
      <c r="F5" s="296"/>
      <c r="G5" s="301"/>
    </row>
    <row r="6" spans="1:7" ht="15.75" thickBot="1" x14ac:dyDescent="0.3">
      <c r="A6" s="276" t="s">
        <v>2</v>
      </c>
      <c r="B6" s="276" t="s">
        <v>228</v>
      </c>
      <c r="C6" s="294"/>
      <c r="D6" s="294"/>
      <c r="E6" s="294"/>
      <c r="F6" s="277"/>
      <c r="G6" s="280" t="s">
        <v>301</v>
      </c>
    </row>
    <row r="7" spans="1:7" ht="24.75" thickBot="1" x14ac:dyDescent="0.3">
      <c r="A7" s="278"/>
      <c r="B7" s="246" t="s">
        <v>155</v>
      </c>
      <c r="C7" s="247" t="s">
        <v>422</v>
      </c>
      <c r="D7" s="247" t="s">
        <v>423</v>
      </c>
      <c r="E7" s="247" t="s">
        <v>156</v>
      </c>
      <c r="F7" s="67" t="s">
        <v>381</v>
      </c>
      <c r="G7" s="279"/>
    </row>
    <row r="8" spans="1:7" x14ac:dyDescent="0.25">
      <c r="A8" s="239" t="s">
        <v>229</v>
      </c>
      <c r="B8" s="240">
        <f t="shared" ref="B8" si="0">+B9+B17+B27+B37+B47+B57+B61+B70</f>
        <v>94971386</v>
      </c>
      <c r="C8" s="240">
        <f>+C162</f>
        <v>2662555</v>
      </c>
      <c r="D8" s="240">
        <f t="shared" ref="D8:G8" si="1">+D162</f>
        <v>97633941</v>
      </c>
      <c r="E8" s="240">
        <f t="shared" si="1"/>
        <v>44483485</v>
      </c>
      <c r="F8" s="240">
        <f t="shared" si="1"/>
        <v>44483485</v>
      </c>
      <c r="G8" s="240">
        <f t="shared" si="1"/>
        <v>53150456</v>
      </c>
    </row>
    <row r="9" spans="1:7" x14ac:dyDescent="0.25">
      <c r="A9" s="89" t="s">
        <v>230</v>
      </c>
      <c r="B9" s="234">
        <f t="shared" ref="B9:F9" si="2">+B10+B11+B12+B13+B14+B15+B16</f>
        <v>73752830</v>
      </c>
      <c r="C9" s="234"/>
      <c r="D9" s="234">
        <f t="shared" si="2"/>
        <v>73813642</v>
      </c>
      <c r="E9" s="235">
        <f t="shared" si="2"/>
        <v>30300113</v>
      </c>
      <c r="F9" s="234">
        <f t="shared" si="2"/>
        <v>30300113</v>
      </c>
      <c r="G9" s="234">
        <f>+D9-E9</f>
        <v>43513529</v>
      </c>
    </row>
    <row r="10" spans="1:7" x14ac:dyDescent="0.25">
      <c r="A10" s="89" t="s">
        <v>231</v>
      </c>
      <c r="B10" s="234">
        <v>50129178</v>
      </c>
      <c r="C10" s="235"/>
      <c r="D10" s="234">
        <v>50129178</v>
      </c>
      <c r="E10" s="234">
        <v>23083788</v>
      </c>
      <c r="F10" s="234">
        <f>+E10</f>
        <v>23083788</v>
      </c>
      <c r="G10" s="234">
        <f t="shared" ref="G10:G59" si="3">+D10-E10</f>
        <v>27045390</v>
      </c>
    </row>
    <row r="11" spans="1:7" x14ac:dyDescent="0.25">
      <c r="A11" s="89" t="s">
        <v>232</v>
      </c>
      <c r="B11" s="236"/>
      <c r="C11" s="237"/>
      <c r="D11" s="234"/>
      <c r="E11" s="237"/>
      <c r="F11" s="236"/>
      <c r="G11" s="234"/>
    </row>
    <row r="12" spans="1:7" x14ac:dyDescent="0.25">
      <c r="A12" s="89" t="s">
        <v>233</v>
      </c>
      <c r="B12" s="234">
        <v>11867356</v>
      </c>
      <c r="C12" s="237"/>
      <c r="D12" s="234">
        <f t="shared" ref="D12:D59" si="4">+C12+B12</f>
        <v>11867356</v>
      </c>
      <c r="E12" s="234">
        <v>1145099</v>
      </c>
      <c r="F12" s="234">
        <f t="shared" ref="F12:F13" si="5">+E12</f>
        <v>1145099</v>
      </c>
      <c r="G12" s="234">
        <f t="shared" si="3"/>
        <v>10722257</v>
      </c>
    </row>
    <row r="13" spans="1:7" x14ac:dyDescent="0.25">
      <c r="A13" s="89" t="s">
        <v>234</v>
      </c>
      <c r="B13" s="234">
        <v>11756296</v>
      </c>
      <c r="C13" s="237"/>
      <c r="D13" s="234">
        <f t="shared" si="4"/>
        <v>11756296</v>
      </c>
      <c r="E13" s="235">
        <v>6010414</v>
      </c>
      <c r="F13" s="234">
        <f t="shared" si="5"/>
        <v>6010414</v>
      </c>
      <c r="G13" s="234">
        <f t="shared" si="3"/>
        <v>5745882</v>
      </c>
    </row>
    <row r="14" spans="1:7" x14ac:dyDescent="0.25">
      <c r="A14" s="89" t="s">
        <v>235</v>
      </c>
      <c r="B14" s="236"/>
      <c r="C14" s="237"/>
      <c r="D14" s="234"/>
      <c r="E14" s="237"/>
      <c r="F14" s="236"/>
      <c r="G14" s="234"/>
    </row>
    <row r="15" spans="1:7" ht="15" customHeight="1" x14ac:dyDescent="0.25">
      <c r="A15" s="89" t="s">
        <v>236</v>
      </c>
      <c r="B15" s="236"/>
      <c r="C15" s="237"/>
      <c r="D15" s="234"/>
      <c r="E15" s="237"/>
      <c r="F15" s="236"/>
      <c r="G15" s="234"/>
    </row>
    <row r="16" spans="1:7" x14ac:dyDescent="0.25">
      <c r="A16" s="89" t="s">
        <v>237</v>
      </c>
      <c r="B16" s="236"/>
      <c r="C16" s="237">
        <v>60812</v>
      </c>
      <c r="D16" s="234">
        <f>+C16</f>
        <v>60812</v>
      </c>
      <c r="E16" s="235">
        <f>+D16</f>
        <v>60812</v>
      </c>
      <c r="F16" s="234">
        <f>+E16</f>
        <v>60812</v>
      </c>
      <c r="G16" s="234"/>
    </row>
    <row r="17" spans="1:8" x14ac:dyDescent="0.25">
      <c r="A17" s="89" t="s">
        <v>238</v>
      </c>
      <c r="B17" s="234">
        <f>SUM(B18:B26)</f>
        <v>6436999</v>
      </c>
      <c r="C17" s="234">
        <f>SUM(C18:C26)</f>
        <v>390805</v>
      </c>
      <c r="D17" s="234">
        <f t="shared" si="4"/>
        <v>6827804</v>
      </c>
      <c r="E17" s="234">
        <f>SUM(E18:E26)</f>
        <v>5025922</v>
      </c>
      <c r="F17" s="234">
        <f>+E17</f>
        <v>5025922</v>
      </c>
      <c r="G17" s="234">
        <f t="shared" si="3"/>
        <v>1801882</v>
      </c>
    </row>
    <row r="18" spans="1:8" x14ac:dyDescent="0.25">
      <c r="A18" s="89" t="s">
        <v>424</v>
      </c>
      <c r="B18" s="234">
        <v>2879999</v>
      </c>
      <c r="C18" s="235">
        <v>158115</v>
      </c>
      <c r="D18" s="234">
        <f t="shared" si="4"/>
        <v>3038114</v>
      </c>
      <c r="E18" s="234">
        <v>2340148</v>
      </c>
      <c r="F18" s="234">
        <f>+E18</f>
        <v>2340148</v>
      </c>
      <c r="G18" s="234">
        <f t="shared" si="3"/>
        <v>697966</v>
      </c>
    </row>
    <row r="19" spans="1:8" ht="15" customHeight="1" x14ac:dyDescent="0.25">
      <c r="A19" s="89" t="s">
        <v>239</v>
      </c>
      <c r="B19" s="234">
        <v>180000</v>
      </c>
      <c r="C19" s="235">
        <v>-7894</v>
      </c>
      <c r="D19" s="234">
        <f t="shared" si="4"/>
        <v>172106</v>
      </c>
      <c r="E19" s="234">
        <v>104860</v>
      </c>
      <c r="F19" s="234">
        <f t="shared" ref="E19:F26" si="6">+E19</f>
        <v>104860</v>
      </c>
      <c r="G19" s="234">
        <f t="shared" si="3"/>
        <v>67246</v>
      </c>
    </row>
    <row r="20" spans="1:8" x14ac:dyDescent="0.25">
      <c r="A20" s="89" t="s">
        <v>240</v>
      </c>
      <c r="B20" s="236">
        <v>0</v>
      </c>
      <c r="C20" s="237">
        <v>0</v>
      </c>
      <c r="D20" s="236">
        <f t="shared" si="4"/>
        <v>0</v>
      </c>
      <c r="E20" s="236">
        <f t="shared" si="6"/>
        <v>0</v>
      </c>
      <c r="F20" s="236">
        <f t="shared" si="6"/>
        <v>0</v>
      </c>
      <c r="G20" s="234">
        <f t="shared" si="3"/>
        <v>0</v>
      </c>
    </row>
    <row r="21" spans="1:8" x14ac:dyDescent="0.25">
      <c r="A21" s="89" t="s">
        <v>241</v>
      </c>
      <c r="B21" s="234">
        <v>1272000</v>
      </c>
      <c r="C21" s="235">
        <v>-39882</v>
      </c>
      <c r="D21" s="234">
        <f t="shared" si="4"/>
        <v>1232118</v>
      </c>
      <c r="E21" s="234">
        <v>801957</v>
      </c>
      <c r="F21" s="234">
        <f t="shared" si="6"/>
        <v>801957</v>
      </c>
      <c r="G21" s="234">
        <f t="shared" si="3"/>
        <v>430161</v>
      </c>
    </row>
    <row r="22" spans="1:8" x14ac:dyDescent="0.25">
      <c r="A22" s="89" t="s">
        <v>242</v>
      </c>
      <c r="B22" s="234">
        <v>1142000</v>
      </c>
      <c r="C22" s="235">
        <v>-155000</v>
      </c>
      <c r="D22" s="234">
        <f t="shared" si="4"/>
        <v>987000</v>
      </c>
      <c r="E22" s="234">
        <v>959510</v>
      </c>
      <c r="F22" s="234">
        <f t="shared" si="6"/>
        <v>959510</v>
      </c>
      <c r="G22" s="234">
        <f t="shared" si="3"/>
        <v>27490</v>
      </c>
      <c r="H22" s="250"/>
    </row>
    <row r="23" spans="1:8" x14ac:dyDescent="0.25">
      <c r="A23" s="89" t="s">
        <v>243</v>
      </c>
      <c r="B23" s="234">
        <v>336000</v>
      </c>
      <c r="C23" s="237">
        <v>0</v>
      </c>
      <c r="D23" s="234">
        <f t="shared" si="4"/>
        <v>336000</v>
      </c>
      <c r="E23" s="234">
        <v>194065</v>
      </c>
      <c r="F23" s="234">
        <f t="shared" si="6"/>
        <v>194065</v>
      </c>
      <c r="G23" s="234">
        <f t="shared" si="3"/>
        <v>141935</v>
      </c>
      <c r="H23" s="250"/>
    </row>
    <row r="24" spans="1:8" x14ac:dyDescent="0.25">
      <c r="A24" s="89" t="s">
        <v>244</v>
      </c>
      <c r="B24" s="234">
        <v>435000</v>
      </c>
      <c r="C24" s="235">
        <v>5450</v>
      </c>
      <c r="D24" s="234">
        <f t="shared" si="4"/>
        <v>440450</v>
      </c>
      <c r="E24" s="236">
        <v>50182</v>
      </c>
      <c r="F24" s="236">
        <f t="shared" si="6"/>
        <v>50182</v>
      </c>
      <c r="G24" s="234">
        <f t="shared" si="3"/>
        <v>390268</v>
      </c>
    </row>
    <row r="25" spans="1:8" x14ac:dyDescent="0.25">
      <c r="A25" s="89" t="s">
        <v>245</v>
      </c>
      <c r="B25" s="234"/>
      <c r="C25" s="237"/>
      <c r="D25" s="236"/>
      <c r="E25" s="236"/>
      <c r="F25" s="236"/>
      <c r="G25" s="234"/>
    </row>
    <row r="26" spans="1:8" x14ac:dyDescent="0.25">
      <c r="A26" s="89" t="s">
        <v>246</v>
      </c>
      <c r="B26" s="234">
        <v>192000</v>
      </c>
      <c r="C26" s="235">
        <v>430016</v>
      </c>
      <c r="D26" s="234">
        <f t="shared" si="4"/>
        <v>622016</v>
      </c>
      <c r="E26" s="234">
        <v>575200</v>
      </c>
      <c r="F26" s="234">
        <f t="shared" si="6"/>
        <v>575200</v>
      </c>
      <c r="G26" s="234">
        <f t="shared" si="3"/>
        <v>46816</v>
      </c>
    </row>
    <row r="27" spans="1:8" ht="15" customHeight="1" x14ac:dyDescent="0.25">
      <c r="A27" s="89" t="s">
        <v>247</v>
      </c>
      <c r="B27" s="234">
        <f>SUM(B28:B36)</f>
        <v>12084931</v>
      </c>
      <c r="C27" s="235">
        <f>SUM(C28:C36)</f>
        <v>165547</v>
      </c>
      <c r="D27" s="234">
        <f t="shared" si="4"/>
        <v>12250478</v>
      </c>
      <c r="E27" s="235">
        <f>SUM(E28:E36)</f>
        <v>6041146</v>
      </c>
      <c r="F27" s="234">
        <f>SUM(F28:F36)</f>
        <v>6041146</v>
      </c>
      <c r="G27" s="234">
        <f t="shared" si="3"/>
        <v>6209332</v>
      </c>
    </row>
    <row r="28" spans="1:8" ht="15" customHeight="1" x14ac:dyDescent="0.25">
      <c r="A28" s="89" t="s">
        <v>248</v>
      </c>
      <c r="B28" s="234">
        <v>2452000</v>
      </c>
      <c r="C28" s="235">
        <v>-53502</v>
      </c>
      <c r="D28" s="234">
        <f t="shared" si="4"/>
        <v>2398498</v>
      </c>
      <c r="E28" s="234">
        <v>1219816</v>
      </c>
      <c r="F28" s="234">
        <f>+E28</f>
        <v>1219816</v>
      </c>
      <c r="G28" s="234">
        <f t="shared" si="3"/>
        <v>1178682</v>
      </c>
    </row>
    <row r="29" spans="1:8" ht="15" customHeight="1" x14ac:dyDescent="0.25">
      <c r="A29" s="89" t="s">
        <v>249</v>
      </c>
      <c r="B29" s="236"/>
      <c r="C29" s="237"/>
      <c r="D29" s="236"/>
      <c r="E29" s="236"/>
      <c r="F29" s="236"/>
      <c r="G29" s="234"/>
    </row>
    <row r="30" spans="1:8" x14ac:dyDescent="0.25">
      <c r="A30" s="89" t="s">
        <v>250</v>
      </c>
      <c r="B30" s="234">
        <v>2767000</v>
      </c>
      <c r="C30" s="235">
        <v>316532</v>
      </c>
      <c r="D30" s="234">
        <f t="shared" si="4"/>
        <v>3083532</v>
      </c>
      <c r="E30" s="234">
        <v>1551093</v>
      </c>
      <c r="F30" s="234">
        <f t="shared" ref="F30:F36" si="7">+E30</f>
        <v>1551093</v>
      </c>
      <c r="G30" s="234">
        <f t="shared" si="3"/>
        <v>1532439</v>
      </c>
    </row>
    <row r="31" spans="1:8" x14ac:dyDescent="0.25">
      <c r="A31" s="89" t="s">
        <v>251</v>
      </c>
      <c r="B31" s="234">
        <v>900000</v>
      </c>
      <c r="C31" s="235">
        <v>-60204</v>
      </c>
      <c r="D31" s="234">
        <f t="shared" si="4"/>
        <v>839796</v>
      </c>
      <c r="E31" s="234">
        <v>291616</v>
      </c>
      <c r="F31" s="234">
        <f t="shared" si="7"/>
        <v>291616</v>
      </c>
      <c r="G31" s="234">
        <f t="shared" si="3"/>
        <v>548180</v>
      </c>
    </row>
    <row r="32" spans="1:8" x14ac:dyDescent="0.25">
      <c r="A32" s="89" t="s">
        <v>425</v>
      </c>
      <c r="B32" s="234">
        <v>1988000</v>
      </c>
      <c r="C32" s="235">
        <v>-7282</v>
      </c>
      <c r="D32" s="234">
        <f t="shared" si="4"/>
        <v>1980718</v>
      </c>
      <c r="E32" s="234">
        <v>919529</v>
      </c>
      <c r="F32" s="234">
        <f t="shared" si="7"/>
        <v>919529</v>
      </c>
      <c r="G32" s="234">
        <f t="shared" si="3"/>
        <v>1061189</v>
      </c>
    </row>
    <row r="33" spans="1:7" x14ac:dyDescent="0.25">
      <c r="A33" s="89" t="s">
        <v>252</v>
      </c>
      <c r="B33" s="234">
        <v>420000</v>
      </c>
      <c r="C33" s="235">
        <v>-40000</v>
      </c>
      <c r="D33" s="234">
        <f t="shared" si="4"/>
        <v>380000</v>
      </c>
      <c r="E33" s="234">
        <v>296855</v>
      </c>
      <c r="F33" s="234">
        <f t="shared" si="7"/>
        <v>296855</v>
      </c>
      <c r="G33" s="234">
        <f t="shared" si="3"/>
        <v>83145</v>
      </c>
    </row>
    <row r="34" spans="1:7" x14ac:dyDescent="0.25">
      <c r="A34" s="89" t="s">
        <v>253</v>
      </c>
      <c r="B34" s="234">
        <v>288000</v>
      </c>
      <c r="C34" s="235">
        <v>7649</v>
      </c>
      <c r="D34" s="234">
        <f t="shared" si="4"/>
        <v>295649</v>
      </c>
      <c r="E34" s="234">
        <v>151892</v>
      </c>
      <c r="F34" s="234">
        <f t="shared" si="7"/>
        <v>151892</v>
      </c>
      <c r="G34" s="234">
        <f t="shared" si="3"/>
        <v>143757</v>
      </c>
    </row>
    <row r="35" spans="1:7" ht="15" customHeight="1" x14ac:dyDescent="0.25">
      <c r="A35" s="89" t="s">
        <v>254</v>
      </c>
      <c r="B35" s="234">
        <v>1910000</v>
      </c>
      <c r="C35" s="235">
        <v>-85250</v>
      </c>
      <c r="D35" s="234">
        <f t="shared" si="4"/>
        <v>1824750</v>
      </c>
      <c r="E35" s="234">
        <v>820712</v>
      </c>
      <c r="F35" s="234">
        <f t="shared" si="7"/>
        <v>820712</v>
      </c>
      <c r="G35" s="234">
        <f t="shared" si="3"/>
        <v>1004038</v>
      </c>
    </row>
    <row r="36" spans="1:7" ht="15" customHeight="1" x14ac:dyDescent="0.25">
      <c r="A36" s="89" t="s">
        <v>255</v>
      </c>
      <c r="B36" s="234">
        <v>1359931</v>
      </c>
      <c r="C36" s="235">
        <v>87604</v>
      </c>
      <c r="D36" s="234">
        <f t="shared" si="4"/>
        <v>1447535</v>
      </c>
      <c r="E36" s="234">
        <v>789633</v>
      </c>
      <c r="F36" s="234">
        <f t="shared" si="7"/>
        <v>789633</v>
      </c>
      <c r="G36" s="234">
        <f t="shared" si="3"/>
        <v>657902</v>
      </c>
    </row>
    <row r="37" spans="1:7" ht="23.25" customHeight="1" x14ac:dyDescent="0.25">
      <c r="A37" s="89" t="s">
        <v>426</v>
      </c>
      <c r="B37" s="234">
        <f>+B38</f>
        <v>300000</v>
      </c>
      <c r="C37" s="235">
        <f>+C38</f>
        <v>-30000</v>
      </c>
      <c r="D37" s="234">
        <f t="shared" si="4"/>
        <v>270000</v>
      </c>
      <c r="E37" s="234">
        <f>+E38</f>
        <v>3500</v>
      </c>
      <c r="F37" s="234">
        <f>+F38</f>
        <v>3500</v>
      </c>
      <c r="G37" s="234">
        <f t="shared" si="3"/>
        <v>266500</v>
      </c>
    </row>
    <row r="38" spans="1:7" x14ac:dyDescent="0.25">
      <c r="A38" s="89" t="s">
        <v>256</v>
      </c>
      <c r="B38" s="236">
        <v>300000</v>
      </c>
      <c r="C38" s="237">
        <v>-30000</v>
      </c>
      <c r="D38" s="234">
        <f>+B38+C38</f>
        <v>270000</v>
      </c>
      <c r="E38" s="235">
        <v>3500</v>
      </c>
      <c r="F38" s="234">
        <v>3500</v>
      </c>
      <c r="G38" s="234">
        <f t="shared" si="3"/>
        <v>266500</v>
      </c>
    </row>
    <row r="39" spans="1:7" x14ac:dyDescent="0.25">
      <c r="A39" s="89" t="s">
        <v>257</v>
      </c>
      <c r="B39" s="236"/>
      <c r="C39" s="237"/>
      <c r="D39" s="236"/>
      <c r="E39" s="237"/>
      <c r="F39" s="236"/>
      <c r="G39" s="234"/>
    </row>
    <row r="40" spans="1:7" ht="15" customHeight="1" x14ac:dyDescent="0.25">
      <c r="A40" s="89" t="s">
        <v>258</v>
      </c>
      <c r="B40" s="234"/>
      <c r="C40" s="235"/>
      <c r="D40" s="234"/>
      <c r="E40" s="235"/>
      <c r="F40" s="234"/>
      <c r="G40" s="234"/>
    </row>
    <row r="41" spans="1:7" ht="15" customHeight="1" x14ac:dyDescent="0.25">
      <c r="A41" s="89" t="s">
        <v>259</v>
      </c>
      <c r="B41" s="236"/>
      <c r="C41" s="237"/>
      <c r="D41" s="236"/>
      <c r="E41" s="237"/>
      <c r="F41" s="236"/>
      <c r="G41" s="234"/>
    </row>
    <row r="42" spans="1:7" ht="15" customHeight="1" x14ac:dyDescent="0.25">
      <c r="A42" s="89" t="s">
        <v>260</v>
      </c>
      <c r="B42" s="236"/>
      <c r="C42" s="237"/>
      <c r="D42" s="236"/>
      <c r="E42" s="237"/>
      <c r="F42" s="236"/>
      <c r="G42" s="234"/>
    </row>
    <row r="43" spans="1:7" x14ac:dyDescent="0.25">
      <c r="A43" s="89" t="s">
        <v>261</v>
      </c>
      <c r="B43" s="236"/>
      <c r="C43" s="237"/>
      <c r="D43" s="236"/>
      <c r="E43" s="237"/>
      <c r="F43" s="236"/>
      <c r="G43" s="234"/>
    </row>
    <row r="44" spans="1:7" x14ac:dyDescent="0.25">
      <c r="A44" s="89" t="s">
        <v>262</v>
      </c>
      <c r="B44" s="236"/>
      <c r="C44" s="237"/>
      <c r="D44" s="236"/>
      <c r="E44" s="237"/>
      <c r="F44" s="236"/>
      <c r="G44" s="234"/>
    </row>
    <row r="45" spans="1:7" ht="15" customHeight="1" x14ac:dyDescent="0.25">
      <c r="A45" s="89" t="s">
        <v>263</v>
      </c>
      <c r="B45" s="236"/>
      <c r="C45" s="237"/>
      <c r="D45" s="236"/>
      <c r="E45" s="237"/>
      <c r="F45" s="236"/>
      <c r="G45" s="234"/>
    </row>
    <row r="46" spans="1:7" ht="15" customHeight="1" x14ac:dyDescent="0.25">
      <c r="A46" s="89" t="s">
        <v>264</v>
      </c>
      <c r="B46" s="236"/>
      <c r="C46" s="237"/>
      <c r="D46" s="236"/>
      <c r="E46" s="237"/>
      <c r="F46" s="236"/>
      <c r="G46" s="234"/>
    </row>
    <row r="47" spans="1:7" ht="24" x14ac:dyDescent="0.25">
      <c r="A47" s="89" t="s">
        <v>427</v>
      </c>
      <c r="B47" s="234">
        <f>SUM(B48:B56)</f>
        <v>996626</v>
      </c>
      <c r="C47" s="234">
        <f t="shared" ref="C47:F47" si="8">SUM(C48:C56)</f>
        <v>667296</v>
      </c>
      <c r="D47" s="234">
        <f>SUM(D48:D56)</f>
        <v>1663922</v>
      </c>
      <c r="E47" s="234">
        <f t="shared" si="8"/>
        <v>319788</v>
      </c>
      <c r="F47" s="234">
        <f t="shared" si="8"/>
        <v>319788</v>
      </c>
      <c r="G47" s="234">
        <f t="shared" si="3"/>
        <v>1344134</v>
      </c>
    </row>
    <row r="48" spans="1:7" x14ac:dyDescent="0.25">
      <c r="A48" s="89" t="s">
        <v>265</v>
      </c>
      <c r="B48" s="234">
        <v>996626</v>
      </c>
      <c r="C48" s="235">
        <v>329037</v>
      </c>
      <c r="D48" s="234">
        <f>+B48+C48</f>
        <v>1325663</v>
      </c>
      <c r="E48" s="234">
        <v>228795</v>
      </c>
      <c r="F48" s="234">
        <f>+E48</f>
        <v>228795</v>
      </c>
      <c r="G48" s="234">
        <f t="shared" si="3"/>
        <v>1096868</v>
      </c>
    </row>
    <row r="49" spans="1:7" x14ac:dyDescent="0.25">
      <c r="A49" s="89" t="s">
        <v>266</v>
      </c>
      <c r="B49" s="236"/>
      <c r="C49" s="237"/>
      <c r="D49" s="236"/>
      <c r="E49" s="236"/>
      <c r="F49" s="234"/>
      <c r="G49" s="234"/>
    </row>
    <row r="50" spans="1:7" x14ac:dyDescent="0.25">
      <c r="A50" s="89" t="s">
        <v>267</v>
      </c>
      <c r="B50" s="236"/>
      <c r="C50" s="237"/>
      <c r="D50" s="236"/>
      <c r="E50" s="236"/>
      <c r="F50" s="236"/>
      <c r="G50" s="234"/>
    </row>
    <row r="51" spans="1:7" x14ac:dyDescent="0.25">
      <c r="A51" s="89" t="s">
        <v>268</v>
      </c>
      <c r="B51" s="236"/>
      <c r="C51" s="235">
        <v>90993</v>
      </c>
      <c r="D51" s="234">
        <f>+C51</f>
        <v>90993</v>
      </c>
      <c r="E51" s="234">
        <f>+D51</f>
        <v>90993</v>
      </c>
      <c r="F51" s="234">
        <f>+E51</f>
        <v>90993</v>
      </c>
      <c r="G51" s="234"/>
    </row>
    <row r="52" spans="1:7" x14ac:dyDescent="0.25">
      <c r="A52" s="89" t="s">
        <v>269</v>
      </c>
      <c r="B52" s="236"/>
      <c r="C52" s="237"/>
      <c r="D52" s="236"/>
      <c r="E52" s="236"/>
      <c r="F52" s="236"/>
      <c r="G52" s="234"/>
    </row>
    <row r="53" spans="1:7" x14ac:dyDescent="0.25">
      <c r="A53" s="89" t="s">
        <v>270</v>
      </c>
      <c r="B53" s="236"/>
      <c r="C53" s="235">
        <v>247266</v>
      </c>
      <c r="D53" s="234">
        <f t="shared" si="4"/>
        <v>247266</v>
      </c>
      <c r="E53" s="236">
        <v>0</v>
      </c>
      <c r="F53" s="236">
        <v>0</v>
      </c>
      <c r="G53" s="234">
        <f t="shared" si="3"/>
        <v>247266</v>
      </c>
    </row>
    <row r="54" spans="1:7" ht="15" customHeight="1" x14ac:dyDescent="0.25">
      <c r="A54" s="89" t="s">
        <v>271</v>
      </c>
      <c r="B54" s="236"/>
      <c r="C54" s="237"/>
      <c r="D54" s="234"/>
      <c r="E54" s="237"/>
      <c r="F54" s="236"/>
      <c r="G54" s="234"/>
    </row>
    <row r="55" spans="1:7" ht="15" customHeight="1" x14ac:dyDescent="0.25">
      <c r="A55" s="89" t="s">
        <v>272</v>
      </c>
      <c r="B55" s="236"/>
      <c r="C55" s="237"/>
      <c r="D55" s="234"/>
      <c r="E55" s="237"/>
      <c r="F55" s="236"/>
      <c r="G55" s="234"/>
    </row>
    <row r="56" spans="1:7" ht="15" customHeight="1" x14ac:dyDescent="0.25">
      <c r="A56" s="89" t="s">
        <v>273</v>
      </c>
      <c r="B56" s="236"/>
      <c r="C56" s="235">
        <v>0</v>
      </c>
      <c r="D56" s="234">
        <v>0</v>
      </c>
      <c r="E56" s="235">
        <v>0</v>
      </c>
      <c r="F56" s="234">
        <f>+E56</f>
        <v>0</v>
      </c>
      <c r="G56" s="234">
        <f t="shared" si="3"/>
        <v>0</v>
      </c>
    </row>
    <row r="57" spans="1:7" ht="15" customHeight="1" x14ac:dyDescent="0.25">
      <c r="A57" s="89" t="s">
        <v>274</v>
      </c>
      <c r="B57" s="235">
        <f>+B59</f>
        <v>1400000</v>
      </c>
      <c r="C57" s="235">
        <f>+C59</f>
        <v>1408095</v>
      </c>
      <c r="D57" s="234">
        <f>+C57+B57</f>
        <v>2808095</v>
      </c>
      <c r="E57" s="235">
        <f>+E59</f>
        <v>1958175</v>
      </c>
      <c r="F57" s="234">
        <f>+E57</f>
        <v>1958175</v>
      </c>
      <c r="G57" s="234">
        <f t="shared" si="3"/>
        <v>849920</v>
      </c>
    </row>
    <row r="58" spans="1:7" x14ac:dyDescent="0.25">
      <c r="A58" s="89" t="s">
        <v>275</v>
      </c>
      <c r="B58" s="236">
        <v>0</v>
      </c>
      <c r="C58" s="237">
        <v>0</v>
      </c>
      <c r="D58" s="234">
        <f t="shared" si="4"/>
        <v>0</v>
      </c>
      <c r="E58" s="235">
        <v>0</v>
      </c>
      <c r="F58" s="236">
        <v>0</v>
      </c>
      <c r="G58" s="234">
        <f t="shared" si="3"/>
        <v>0</v>
      </c>
    </row>
    <row r="59" spans="1:7" x14ac:dyDescent="0.25">
      <c r="A59" s="89" t="s">
        <v>276</v>
      </c>
      <c r="B59" s="234">
        <v>1400000</v>
      </c>
      <c r="C59" s="235">
        <v>1408095</v>
      </c>
      <c r="D59" s="234">
        <f t="shared" si="4"/>
        <v>2808095</v>
      </c>
      <c r="E59" s="235">
        <v>1958175</v>
      </c>
      <c r="F59" s="234">
        <f>+E59</f>
        <v>1958175</v>
      </c>
      <c r="G59" s="234">
        <f t="shared" si="3"/>
        <v>849920</v>
      </c>
    </row>
    <row r="60" spans="1:7" x14ac:dyDescent="0.25">
      <c r="A60" s="89" t="s">
        <v>277</v>
      </c>
      <c r="B60" s="236"/>
      <c r="C60" s="237"/>
      <c r="D60" s="234"/>
      <c r="E60" s="237"/>
      <c r="F60" s="236"/>
      <c r="G60" s="234"/>
    </row>
    <row r="61" spans="1:7" x14ac:dyDescent="0.25">
      <c r="A61" s="89" t="s">
        <v>428</v>
      </c>
      <c r="B61" s="236"/>
      <c r="C61" s="237"/>
      <c r="D61" s="234"/>
      <c r="E61" s="237"/>
      <c r="F61" s="236"/>
      <c r="G61" s="234"/>
    </row>
    <row r="62" spans="1:7" x14ac:dyDescent="0.25">
      <c r="A62" s="89" t="s">
        <v>278</v>
      </c>
      <c r="B62" s="236"/>
      <c r="C62" s="237"/>
      <c r="D62" s="234"/>
      <c r="E62" s="237"/>
      <c r="F62" s="236"/>
      <c r="G62" s="234"/>
    </row>
    <row r="63" spans="1:7" x14ac:dyDescent="0.25">
      <c r="A63" s="89" t="s">
        <v>279</v>
      </c>
      <c r="B63" s="236"/>
      <c r="C63" s="237"/>
      <c r="D63" s="234"/>
      <c r="E63" s="237"/>
      <c r="F63" s="236"/>
      <c r="G63" s="234"/>
    </row>
    <row r="64" spans="1:7" ht="15" customHeight="1" x14ac:dyDescent="0.25">
      <c r="A64" s="89" t="s">
        <v>280</v>
      </c>
      <c r="B64" s="236"/>
      <c r="C64" s="237"/>
      <c r="D64" s="234"/>
      <c r="E64" s="237"/>
      <c r="F64" s="236"/>
      <c r="G64" s="234"/>
    </row>
    <row r="65" spans="1:7" ht="15" customHeight="1" x14ac:dyDescent="0.25">
      <c r="A65" s="89" t="s">
        <v>281</v>
      </c>
      <c r="B65" s="236"/>
      <c r="C65" s="237"/>
      <c r="D65" s="234"/>
      <c r="E65" s="237"/>
      <c r="F65" s="236"/>
      <c r="G65" s="234"/>
    </row>
    <row r="66" spans="1:7" x14ac:dyDescent="0.25">
      <c r="A66" s="89" t="s">
        <v>282</v>
      </c>
      <c r="B66" s="236"/>
      <c r="C66" s="237"/>
      <c r="D66" s="234"/>
      <c r="E66" s="237"/>
      <c r="F66" s="236"/>
      <c r="G66" s="234"/>
    </row>
    <row r="67" spans="1:7" x14ac:dyDescent="0.25">
      <c r="A67" s="89" t="s">
        <v>283</v>
      </c>
      <c r="B67" s="236"/>
      <c r="C67" s="237"/>
      <c r="D67" s="234"/>
      <c r="E67" s="237"/>
      <c r="F67" s="236"/>
      <c r="G67" s="234"/>
    </row>
    <row r="68" spans="1:7" ht="15" customHeight="1" x14ac:dyDescent="0.25">
      <c r="A68" s="89" t="s">
        <v>284</v>
      </c>
      <c r="B68" s="236"/>
      <c r="C68" s="237"/>
      <c r="D68" s="234"/>
      <c r="E68" s="237"/>
      <c r="F68" s="236"/>
      <c r="G68" s="236"/>
    </row>
    <row r="69" spans="1:7" x14ac:dyDescent="0.25">
      <c r="A69" s="89" t="s">
        <v>285</v>
      </c>
      <c r="B69" s="236"/>
      <c r="C69" s="237"/>
      <c r="D69" s="234"/>
      <c r="E69" s="237"/>
      <c r="F69" s="236"/>
      <c r="G69" s="236"/>
    </row>
    <row r="70" spans="1:7" x14ac:dyDescent="0.25">
      <c r="A70" s="89" t="s">
        <v>286</v>
      </c>
      <c r="B70" s="236"/>
      <c r="C70" s="237"/>
      <c r="D70" s="234"/>
      <c r="E70" s="237"/>
      <c r="F70" s="236"/>
      <c r="G70" s="236"/>
    </row>
    <row r="71" spans="1:7" ht="15" customHeight="1" x14ac:dyDescent="0.25">
      <c r="A71" s="89" t="s">
        <v>287</v>
      </c>
      <c r="B71" s="236"/>
      <c r="C71" s="237"/>
      <c r="D71" s="234"/>
      <c r="E71" s="237"/>
      <c r="F71" s="236"/>
      <c r="G71" s="236"/>
    </row>
    <row r="72" spans="1:7" ht="15" customHeight="1" x14ac:dyDescent="0.25">
      <c r="A72" s="89" t="s">
        <v>288</v>
      </c>
      <c r="B72" s="236"/>
      <c r="C72" s="237"/>
      <c r="D72" s="234"/>
      <c r="E72" s="237"/>
      <c r="F72" s="236"/>
      <c r="G72" s="236"/>
    </row>
    <row r="73" spans="1:7" ht="15" customHeight="1" x14ac:dyDescent="0.25">
      <c r="A73" s="89" t="s">
        <v>289</v>
      </c>
      <c r="B73" s="236"/>
      <c r="C73" s="237"/>
      <c r="D73" s="234"/>
      <c r="E73" s="237"/>
      <c r="F73" s="236"/>
      <c r="G73" s="236"/>
    </row>
    <row r="74" spans="1:7" ht="15" customHeight="1" x14ac:dyDescent="0.25">
      <c r="A74" s="89" t="s">
        <v>290</v>
      </c>
      <c r="B74" s="236"/>
      <c r="C74" s="237"/>
      <c r="D74" s="234"/>
      <c r="E74" s="237"/>
      <c r="F74" s="236"/>
      <c r="G74" s="236"/>
    </row>
    <row r="75" spans="1:7" ht="15" customHeight="1" x14ac:dyDescent="0.25">
      <c r="A75" s="89" t="s">
        <v>291</v>
      </c>
      <c r="B75" s="236"/>
      <c r="C75" s="237"/>
      <c r="D75" s="234"/>
      <c r="E75" s="237"/>
      <c r="F75" s="236"/>
      <c r="G75" s="236"/>
    </row>
    <row r="76" spans="1:7" ht="15" customHeight="1" x14ac:dyDescent="0.25">
      <c r="A76" s="89" t="s">
        <v>292</v>
      </c>
      <c r="B76" s="236"/>
      <c r="C76" s="237"/>
      <c r="D76" s="234"/>
      <c r="E76" s="237"/>
      <c r="F76" s="236"/>
      <c r="G76" s="236"/>
    </row>
    <row r="77" spans="1:7" ht="15" customHeight="1" x14ac:dyDescent="0.25">
      <c r="A77" s="89" t="s">
        <v>293</v>
      </c>
      <c r="B77" s="236"/>
      <c r="C77" s="237"/>
      <c r="D77" s="234"/>
      <c r="E77" s="237"/>
      <c r="F77" s="236"/>
      <c r="G77" s="236"/>
    </row>
    <row r="78" spans="1:7" ht="15" customHeight="1" x14ac:dyDescent="0.25">
      <c r="A78" s="89" t="s">
        <v>294</v>
      </c>
      <c r="B78" s="236"/>
      <c r="C78" s="237"/>
      <c r="D78" s="234"/>
      <c r="E78" s="237"/>
      <c r="F78" s="236"/>
      <c r="G78" s="236"/>
    </row>
    <row r="79" spans="1:7" ht="15" customHeight="1" x14ac:dyDescent="0.25">
      <c r="A79" s="89" t="s">
        <v>295</v>
      </c>
      <c r="B79" s="236"/>
      <c r="C79" s="237"/>
      <c r="D79" s="234"/>
      <c r="E79" s="237"/>
      <c r="F79" s="236"/>
      <c r="G79" s="236"/>
    </row>
    <row r="80" spans="1:7" ht="15" customHeight="1" x14ac:dyDescent="0.25">
      <c r="A80" s="89" t="s">
        <v>296</v>
      </c>
      <c r="B80" s="236"/>
      <c r="C80" s="237"/>
      <c r="D80" s="234"/>
      <c r="E80" s="237"/>
      <c r="F80" s="236"/>
      <c r="G80" s="236"/>
    </row>
    <row r="81" spans="1:7" x14ac:dyDescent="0.25">
      <c r="A81" s="89" t="s">
        <v>297</v>
      </c>
      <c r="B81" s="236"/>
      <c r="C81" s="237"/>
      <c r="D81" s="234"/>
      <c r="E81" s="237"/>
      <c r="F81" s="236"/>
      <c r="G81" s="236"/>
    </row>
    <row r="82" spans="1:7" x14ac:dyDescent="0.25">
      <c r="A82" s="220" t="s">
        <v>298</v>
      </c>
      <c r="B82" s="236"/>
      <c r="C82" s="237"/>
      <c r="D82" s="234"/>
      <c r="E82" s="237"/>
      <c r="F82" s="236"/>
      <c r="G82" s="236"/>
    </row>
    <row r="83" spans="1:7" x14ac:dyDescent="0.25">
      <c r="A83" s="89" t="s">
        <v>230</v>
      </c>
      <c r="B83" s="236"/>
      <c r="C83" s="237"/>
      <c r="D83" s="234"/>
      <c r="E83" s="237"/>
      <c r="F83" s="236"/>
      <c r="G83" s="236"/>
    </row>
    <row r="84" spans="1:7" x14ac:dyDescent="0.25">
      <c r="A84" s="89" t="s">
        <v>231</v>
      </c>
      <c r="B84" s="236"/>
      <c r="C84" s="237"/>
      <c r="D84" s="234"/>
      <c r="E84" s="237"/>
      <c r="F84" s="236"/>
      <c r="G84" s="236"/>
    </row>
    <row r="85" spans="1:7" ht="15.75" thickBot="1" x14ac:dyDescent="0.3">
      <c r="A85" s="132" t="s">
        <v>232</v>
      </c>
      <c r="B85" s="238"/>
      <c r="C85" s="244"/>
      <c r="D85" s="249"/>
      <c r="E85" s="244"/>
      <c r="F85" s="238"/>
      <c r="G85" s="238"/>
    </row>
    <row r="86" spans="1:7" x14ac:dyDescent="0.25">
      <c r="A86" s="276" t="s">
        <v>347</v>
      </c>
      <c r="B86" s="294"/>
      <c r="C86" s="294"/>
      <c r="D86" s="294"/>
      <c r="E86" s="294"/>
      <c r="F86" s="294"/>
      <c r="G86" s="277"/>
    </row>
    <row r="87" spans="1:7" x14ac:dyDescent="0.25">
      <c r="A87" s="278" t="s">
        <v>227</v>
      </c>
      <c r="B87" s="261"/>
      <c r="C87" s="261"/>
      <c r="D87" s="261"/>
      <c r="E87" s="261"/>
      <c r="F87" s="261"/>
      <c r="G87" s="279"/>
    </row>
    <row r="88" spans="1:7" x14ac:dyDescent="0.25">
      <c r="A88" s="278" t="s">
        <v>421</v>
      </c>
      <c r="B88" s="261"/>
      <c r="C88" s="261"/>
      <c r="D88" s="261"/>
      <c r="E88" s="261"/>
      <c r="F88" s="261"/>
      <c r="G88" s="279"/>
    </row>
    <row r="89" spans="1:7" x14ac:dyDescent="0.25">
      <c r="A89" s="278" t="s">
        <v>453</v>
      </c>
      <c r="B89" s="261"/>
      <c r="C89" s="261"/>
      <c r="D89" s="261"/>
      <c r="E89" s="261"/>
      <c r="F89" s="261"/>
      <c r="G89" s="279"/>
    </row>
    <row r="90" spans="1:7" ht="15.75" thickBot="1" x14ac:dyDescent="0.3">
      <c r="A90" s="295" t="s">
        <v>1</v>
      </c>
      <c r="B90" s="296"/>
      <c r="C90" s="296"/>
      <c r="D90" s="296"/>
      <c r="E90" s="296"/>
      <c r="F90" s="296"/>
      <c r="G90" s="301"/>
    </row>
    <row r="91" spans="1:7" ht="15.75" thickBot="1" x14ac:dyDescent="0.3">
      <c r="A91" s="276" t="s">
        <v>2</v>
      </c>
      <c r="B91" s="276" t="s">
        <v>228</v>
      </c>
      <c r="C91" s="294"/>
      <c r="D91" s="294"/>
      <c r="E91" s="294"/>
      <c r="F91" s="277"/>
      <c r="G91" s="280" t="s">
        <v>301</v>
      </c>
    </row>
    <row r="92" spans="1:7" ht="24.75" thickBot="1" x14ac:dyDescent="0.3">
      <c r="A92" s="278"/>
      <c r="B92" s="246" t="s">
        <v>155</v>
      </c>
      <c r="C92" s="247" t="s">
        <v>422</v>
      </c>
      <c r="D92" s="247" t="s">
        <v>423</v>
      </c>
      <c r="E92" s="247" t="s">
        <v>156</v>
      </c>
      <c r="F92" s="67" t="s">
        <v>381</v>
      </c>
      <c r="G92" s="279"/>
    </row>
    <row r="93" spans="1:7" ht="15" customHeight="1" x14ac:dyDescent="0.25">
      <c r="A93" s="89" t="s">
        <v>234</v>
      </c>
      <c r="B93" s="236"/>
      <c r="C93" s="237"/>
      <c r="D93" s="234"/>
      <c r="E93" s="237"/>
      <c r="F93" s="236"/>
      <c r="G93" s="236"/>
    </row>
    <row r="94" spans="1:7" x14ac:dyDescent="0.25">
      <c r="A94" s="89" t="s">
        <v>235</v>
      </c>
      <c r="B94" s="236"/>
      <c r="C94" s="237"/>
      <c r="D94" s="234"/>
      <c r="E94" s="237"/>
      <c r="F94" s="236"/>
      <c r="G94" s="236"/>
    </row>
    <row r="95" spans="1:7" ht="15" customHeight="1" x14ac:dyDescent="0.25">
      <c r="A95" s="89" t="s">
        <v>236</v>
      </c>
      <c r="B95" s="236"/>
      <c r="C95" s="237"/>
      <c r="D95" s="234"/>
      <c r="E95" s="237"/>
      <c r="F95" s="236"/>
      <c r="G95" s="236"/>
    </row>
    <row r="96" spans="1:7" x14ac:dyDescent="0.25">
      <c r="A96" s="89" t="s">
        <v>237</v>
      </c>
      <c r="B96" s="236"/>
      <c r="C96" s="237"/>
      <c r="D96" s="234"/>
      <c r="E96" s="237"/>
      <c r="F96" s="236"/>
      <c r="G96" s="236"/>
    </row>
    <row r="97" spans="1:7" x14ac:dyDescent="0.25">
      <c r="A97" s="89" t="s">
        <v>238</v>
      </c>
      <c r="B97" s="236"/>
      <c r="C97" s="237"/>
      <c r="D97" s="234"/>
      <c r="E97" s="237"/>
      <c r="F97" s="236"/>
      <c r="G97" s="236"/>
    </row>
    <row r="98" spans="1:7" x14ac:dyDescent="0.25">
      <c r="A98" s="89" t="s">
        <v>424</v>
      </c>
      <c r="B98" s="236"/>
      <c r="C98" s="237"/>
      <c r="D98" s="234"/>
      <c r="E98" s="243"/>
      <c r="F98" s="241"/>
      <c r="G98" s="236"/>
    </row>
    <row r="99" spans="1:7" x14ac:dyDescent="0.25">
      <c r="A99" s="89" t="s">
        <v>239</v>
      </c>
      <c r="B99" s="236"/>
      <c r="C99" s="237"/>
      <c r="D99" s="234"/>
      <c r="E99" s="243"/>
      <c r="F99" s="241"/>
      <c r="G99" s="236"/>
    </row>
    <row r="100" spans="1:7" x14ac:dyDescent="0.25">
      <c r="A100" s="89" t="s">
        <v>240</v>
      </c>
      <c r="B100" s="236"/>
      <c r="C100" s="237"/>
      <c r="D100" s="234"/>
      <c r="E100" s="243"/>
      <c r="F100" s="241"/>
      <c r="G100" s="236"/>
    </row>
    <row r="101" spans="1:7" x14ac:dyDescent="0.25">
      <c r="A101" s="89" t="s">
        <v>241</v>
      </c>
      <c r="B101" s="236"/>
      <c r="C101" s="237"/>
      <c r="D101" s="234"/>
      <c r="E101" s="243"/>
      <c r="F101" s="241"/>
      <c r="G101" s="236"/>
    </row>
    <row r="102" spans="1:7" x14ac:dyDescent="0.25">
      <c r="A102" s="89" t="s">
        <v>242</v>
      </c>
      <c r="B102" s="236"/>
      <c r="C102" s="237"/>
      <c r="D102" s="234"/>
      <c r="E102" s="243"/>
      <c r="F102" s="241"/>
      <c r="G102" s="236"/>
    </row>
    <row r="103" spans="1:7" x14ac:dyDescent="0.25">
      <c r="A103" s="89" t="s">
        <v>243</v>
      </c>
      <c r="B103" s="236"/>
      <c r="C103" s="237"/>
      <c r="D103" s="234"/>
      <c r="E103" s="243"/>
      <c r="F103" s="241"/>
      <c r="G103" s="236"/>
    </row>
    <row r="104" spans="1:7" x14ac:dyDescent="0.25">
      <c r="A104" s="89" t="s">
        <v>244</v>
      </c>
      <c r="B104" s="236"/>
      <c r="C104" s="237"/>
      <c r="D104" s="234"/>
      <c r="E104" s="243"/>
      <c r="F104" s="241"/>
      <c r="G104" s="236"/>
    </row>
    <row r="105" spans="1:7" x14ac:dyDescent="0.25">
      <c r="A105" s="89" t="s">
        <v>245</v>
      </c>
      <c r="B105" s="236"/>
      <c r="C105" s="243"/>
      <c r="D105" s="234"/>
      <c r="E105" s="243"/>
      <c r="F105" s="241"/>
      <c r="G105" s="236"/>
    </row>
    <row r="106" spans="1:7" x14ac:dyDescent="0.25">
      <c r="A106" s="89" t="s">
        <v>246</v>
      </c>
      <c r="B106" s="236"/>
      <c r="C106" s="243"/>
      <c r="D106" s="234"/>
      <c r="E106" s="243"/>
      <c r="F106" s="241"/>
      <c r="G106" s="236"/>
    </row>
    <row r="107" spans="1:7" x14ac:dyDescent="0.25">
      <c r="A107" s="89" t="s">
        <v>247</v>
      </c>
      <c r="B107" s="241"/>
      <c r="C107" s="243"/>
      <c r="D107" s="234"/>
      <c r="E107" s="243"/>
      <c r="F107" s="241"/>
      <c r="G107" s="236"/>
    </row>
    <row r="108" spans="1:7" x14ac:dyDescent="0.25">
      <c r="A108" s="89" t="s">
        <v>248</v>
      </c>
      <c r="B108" s="236"/>
      <c r="C108" s="237"/>
      <c r="D108" s="234"/>
      <c r="E108" s="237"/>
      <c r="F108" s="236"/>
      <c r="G108" s="236"/>
    </row>
    <row r="109" spans="1:7" ht="15" customHeight="1" x14ac:dyDescent="0.25">
      <c r="A109" s="89" t="s">
        <v>249</v>
      </c>
      <c r="B109" s="236"/>
      <c r="C109" s="237"/>
      <c r="D109" s="234"/>
      <c r="E109" s="237"/>
      <c r="F109" s="236"/>
      <c r="G109" s="236"/>
    </row>
    <row r="110" spans="1:7" x14ac:dyDescent="0.25">
      <c r="A110" s="89" t="s">
        <v>250</v>
      </c>
      <c r="B110" s="236"/>
      <c r="C110" s="237"/>
      <c r="D110" s="234"/>
      <c r="E110" s="237"/>
      <c r="F110" s="236"/>
      <c r="G110" s="236"/>
    </row>
    <row r="111" spans="1:7" x14ac:dyDescent="0.25">
      <c r="A111" s="89" t="s">
        <v>251</v>
      </c>
      <c r="B111" s="236"/>
      <c r="C111" s="237"/>
      <c r="D111" s="234"/>
      <c r="E111" s="237"/>
      <c r="F111" s="236"/>
      <c r="G111" s="236"/>
    </row>
    <row r="112" spans="1:7" x14ac:dyDescent="0.25">
      <c r="A112" s="89" t="s">
        <v>425</v>
      </c>
      <c r="B112" s="236"/>
      <c r="C112" s="237"/>
      <c r="D112" s="234"/>
      <c r="E112" s="237"/>
      <c r="F112" s="236"/>
      <c r="G112" s="236"/>
    </row>
    <row r="113" spans="1:7" x14ac:dyDescent="0.25">
      <c r="A113" s="89" t="s">
        <v>252</v>
      </c>
      <c r="B113" s="236"/>
      <c r="C113" s="237"/>
      <c r="D113" s="234"/>
      <c r="E113" s="237"/>
      <c r="F113" s="236"/>
      <c r="G113" s="236"/>
    </row>
    <row r="114" spans="1:7" x14ac:dyDescent="0.25">
      <c r="A114" s="89" t="s">
        <v>253</v>
      </c>
      <c r="B114" s="236"/>
      <c r="C114" s="237"/>
      <c r="D114" s="234"/>
      <c r="E114" s="237"/>
      <c r="F114" s="236"/>
      <c r="G114" s="236"/>
    </row>
    <row r="115" spans="1:7" ht="15" customHeight="1" x14ac:dyDescent="0.25">
      <c r="A115" s="89" t="s">
        <v>254</v>
      </c>
      <c r="B115" s="236"/>
      <c r="C115" s="237"/>
      <c r="D115" s="234"/>
      <c r="E115" s="237"/>
      <c r="F115" s="236"/>
      <c r="G115" s="236"/>
    </row>
    <row r="116" spans="1:7" ht="15" customHeight="1" x14ac:dyDescent="0.25">
      <c r="A116" s="89" t="s">
        <v>255</v>
      </c>
      <c r="B116" s="236"/>
      <c r="C116" s="237"/>
      <c r="D116" s="234"/>
      <c r="E116" s="237"/>
      <c r="F116" s="236"/>
      <c r="G116" s="236"/>
    </row>
    <row r="117" spans="1:7" ht="24" x14ac:dyDescent="0.25">
      <c r="A117" s="89" t="s">
        <v>426</v>
      </c>
      <c r="B117" s="241"/>
      <c r="C117" s="237"/>
      <c r="D117" s="234"/>
      <c r="E117" s="237"/>
      <c r="F117" s="236"/>
      <c r="G117" s="236"/>
    </row>
    <row r="118" spans="1:7" x14ac:dyDescent="0.25">
      <c r="A118" s="89" t="s">
        <v>256</v>
      </c>
      <c r="B118" s="236"/>
      <c r="C118" s="237"/>
      <c r="D118" s="234"/>
      <c r="E118" s="237"/>
      <c r="F118" s="236"/>
      <c r="G118" s="236"/>
    </row>
    <row r="119" spans="1:7" x14ac:dyDescent="0.25">
      <c r="A119" s="89" t="s">
        <v>257</v>
      </c>
      <c r="B119" s="236"/>
      <c r="C119" s="237"/>
      <c r="D119" s="234"/>
      <c r="E119" s="237"/>
      <c r="F119" s="236"/>
      <c r="G119" s="236"/>
    </row>
    <row r="120" spans="1:7" ht="15" customHeight="1" x14ac:dyDescent="0.25">
      <c r="A120" s="89" t="s">
        <v>258</v>
      </c>
      <c r="B120" s="236"/>
      <c r="C120" s="237"/>
      <c r="D120" s="234"/>
      <c r="E120" s="237"/>
      <c r="F120" s="236"/>
      <c r="G120" s="236"/>
    </row>
    <row r="121" spans="1:7" ht="15" customHeight="1" x14ac:dyDescent="0.25">
      <c r="A121" s="89" t="s">
        <v>259</v>
      </c>
      <c r="B121" s="236"/>
      <c r="C121" s="237"/>
      <c r="D121" s="234"/>
      <c r="E121" s="237"/>
      <c r="F121" s="236"/>
      <c r="G121" s="236"/>
    </row>
    <row r="122" spans="1:7" ht="15" customHeight="1" x14ac:dyDescent="0.25">
      <c r="A122" s="89" t="s">
        <v>260</v>
      </c>
      <c r="B122" s="236"/>
      <c r="C122" s="237"/>
      <c r="D122" s="234"/>
      <c r="E122" s="237"/>
      <c r="F122" s="236"/>
      <c r="G122" s="236"/>
    </row>
    <row r="123" spans="1:7" x14ac:dyDescent="0.25">
      <c r="A123" s="89" t="s">
        <v>261</v>
      </c>
      <c r="B123" s="236"/>
      <c r="C123" s="237"/>
      <c r="D123" s="234"/>
      <c r="E123" s="237"/>
      <c r="F123" s="236"/>
      <c r="G123" s="236"/>
    </row>
    <row r="124" spans="1:7" x14ac:dyDescent="0.25">
      <c r="A124" s="89" t="s">
        <v>262</v>
      </c>
      <c r="B124" s="236"/>
      <c r="C124" s="237"/>
      <c r="D124" s="234"/>
      <c r="E124" s="237"/>
      <c r="F124" s="236"/>
      <c r="G124" s="236"/>
    </row>
    <row r="125" spans="1:7" ht="15" customHeight="1" x14ac:dyDescent="0.25">
      <c r="A125" s="89" t="s">
        <v>263</v>
      </c>
      <c r="B125" s="236"/>
      <c r="C125" s="237"/>
      <c r="D125" s="234"/>
      <c r="E125" s="237"/>
      <c r="F125" s="236"/>
      <c r="G125" s="236"/>
    </row>
    <row r="126" spans="1:7" ht="15" customHeight="1" x14ac:dyDescent="0.25">
      <c r="A126" s="89" t="s">
        <v>264</v>
      </c>
      <c r="B126" s="236"/>
      <c r="C126" s="237"/>
      <c r="D126" s="234"/>
      <c r="E126" s="237"/>
      <c r="F126" s="236"/>
      <c r="G126" s="236"/>
    </row>
    <row r="127" spans="1:7" ht="26.25" customHeight="1" x14ac:dyDescent="0.25">
      <c r="A127" s="89" t="s">
        <v>427</v>
      </c>
      <c r="B127" s="234"/>
      <c r="C127" s="237"/>
      <c r="D127" s="234"/>
      <c r="E127" s="237"/>
      <c r="F127" s="236"/>
      <c r="G127" s="236"/>
    </row>
    <row r="128" spans="1:7" x14ac:dyDescent="0.25">
      <c r="A128" s="89" t="s">
        <v>265</v>
      </c>
      <c r="B128" s="234"/>
      <c r="C128" s="237"/>
      <c r="D128" s="234"/>
      <c r="E128" s="237"/>
      <c r="F128" s="236"/>
      <c r="G128" s="236"/>
    </row>
    <row r="129" spans="1:7" x14ac:dyDescent="0.25">
      <c r="A129" s="89" t="s">
        <v>266</v>
      </c>
      <c r="B129" s="234"/>
      <c r="C129" s="237"/>
      <c r="D129" s="234"/>
      <c r="E129" s="237"/>
      <c r="F129" s="236"/>
      <c r="G129" s="236"/>
    </row>
    <row r="130" spans="1:7" x14ac:dyDescent="0.25">
      <c r="A130" s="89" t="s">
        <v>267</v>
      </c>
      <c r="B130" s="236"/>
      <c r="C130" s="237"/>
      <c r="D130" s="241"/>
      <c r="E130" s="237"/>
      <c r="F130" s="236"/>
      <c r="G130" s="236"/>
    </row>
    <row r="131" spans="1:7" x14ac:dyDescent="0.25">
      <c r="A131" s="89" t="s">
        <v>268</v>
      </c>
      <c r="B131" s="236"/>
      <c r="C131" s="237"/>
      <c r="D131" s="241"/>
      <c r="E131" s="237"/>
      <c r="F131" s="236"/>
      <c r="G131" s="236"/>
    </row>
    <row r="132" spans="1:7" ht="15" customHeight="1" x14ac:dyDescent="0.25">
      <c r="A132" s="89" t="s">
        <v>269</v>
      </c>
      <c r="B132" s="236"/>
      <c r="C132" s="237"/>
      <c r="D132" s="241"/>
      <c r="E132" s="237"/>
      <c r="F132" s="236"/>
      <c r="G132" s="236"/>
    </row>
    <row r="133" spans="1:7" x14ac:dyDescent="0.25">
      <c r="A133" s="89" t="s">
        <v>270</v>
      </c>
      <c r="B133" s="242"/>
      <c r="C133" s="237"/>
      <c r="D133" s="241"/>
      <c r="E133" s="237"/>
      <c r="F133" s="236"/>
      <c r="G133" s="236"/>
    </row>
    <row r="134" spans="1:7" ht="15" customHeight="1" x14ac:dyDescent="0.25">
      <c r="A134" s="89" t="s">
        <v>271</v>
      </c>
      <c r="B134" s="236"/>
      <c r="C134" s="237"/>
      <c r="D134" s="236"/>
      <c r="E134" s="237"/>
      <c r="F134" s="236"/>
      <c r="G134" s="236"/>
    </row>
    <row r="135" spans="1:7" ht="15" customHeight="1" x14ac:dyDescent="0.25">
      <c r="A135" s="89" t="s">
        <v>272</v>
      </c>
      <c r="B135" s="236"/>
      <c r="C135" s="237"/>
      <c r="D135" s="236"/>
      <c r="E135" s="237"/>
      <c r="F135" s="236"/>
      <c r="G135" s="236"/>
    </row>
    <row r="136" spans="1:7" ht="15" customHeight="1" x14ac:dyDescent="0.25">
      <c r="A136" s="89" t="s">
        <v>273</v>
      </c>
      <c r="B136" s="236"/>
      <c r="C136" s="237"/>
      <c r="D136" s="236"/>
      <c r="E136" s="237"/>
      <c r="F136" s="236"/>
      <c r="G136" s="236"/>
    </row>
    <row r="137" spans="1:7" ht="15" customHeight="1" x14ac:dyDescent="0.25">
      <c r="A137" s="89" t="s">
        <v>274</v>
      </c>
      <c r="B137" s="236"/>
      <c r="C137" s="237"/>
      <c r="D137" s="236"/>
      <c r="E137" s="237"/>
      <c r="F137" s="236"/>
      <c r="G137" s="236"/>
    </row>
    <row r="138" spans="1:7" x14ac:dyDescent="0.25">
      <c r="A138" s="89" t="s">
        <v>275</v>
      </c>
      <c r="B138" s="236"/>
      <c r="C138" s="237"/>
      <c r="D138" s="236"/>
      <c r="E138" s="237"/>
      <c r="F138" s="236"/>
      <c r="G138" s="236"/>
    </row>
    <row r="139" spans="1:7" x14ac:dyDescent="0.25">
      <c r="A139" s="89" t="s">
        <v>276</v>
      </c>
      <c r="B139" s="242"/>
      <c r="C139" s="237"/>
      <c r="D139" s="236"/>
      <c r="E139" s="237"/>
      <c r="F139" s="236"/>
      <c r="G139" s="236"/>
    </row>
    <row r="140" spans="1:7" x14ac:dyDescent="0.25">
      <c r="A140" s="89" t="s">
        <v>277</v>
      </c>
      <c r="B140" s="236"/>
      <c r="C140" s="237"/>
      <c r="D140" s="236"/>
      <c r="E140" s="237"/>
      <c r="F140" s="236"/>
      <c r="G140" s="236"/>
    </row>
    <row r="141" spans="1:7" ht="15" customHeight="1" x14ac:dyDescent="0.25">
      <c r="A141" s="89" t="s">
        <v>428</v>
      </c>
      <c r="B141" s="236"/>
      <c r="C141" s="237"/>
      <c r="D141" s="236"/>
      <c r="E141" s="237"/>
      <c r="F141" s="236"/>
      <c r="G141" s="236"/>
    </row>
    <row r="142" spans="1:7" x14ac:dyDescent="0.25">
      <c r="A142" s="89" t="s">
        <v>278</v>
      </c>
      <c r="B142" s="236"/>
      <c r="C142" s="237"/>
      <c r="D142" s="236"/>
      <c r="E142" s="237"/>
      <c r="F142" s="236"/>
      <c r="G142" s="236"/>
    </row>
    <row r="143" spans="1:7" x14ac:dyDescent="0.25">
      <c r="A143" s="89" t="s">
        <v>279</v>
      </c>
      <c r="B143" s="236"/>
      <c r="C143" s="237"/>
      <c r="D143" s="236"/>
      <c r="E143" s="237"/>
      <c r="F143" s="236"/>
      <c r="G143" s="236"/>
    </row>
    <row r="144" spans="1:7" x14ac:dyDescent="0.25">
      <c r="A144" s="89" t="s">
        <v>280</v>
      </c>
      <c r="B144" s="236"/>
      <c r="C144" s="237"/>
      <c r="D144" s="236"/>
      <c r="E144" s="237"/>
      <c r="F144" s="236"/>
      <c r="G144" s="236"/>
    </row>
    <row r="145" spans="1:7" ht="15" customHeight="1" x14ac:dyDescent="0.25">
      <c r="A145" s="89" t="s">
        <v>281</v>
      </c>
      <c r="B145" s="236"/>
      <c r="C145" s="237"/>
      <c r="D145" s="236"/>
      <c r="E145" s="237"/>
      <c r="F145" s="236"/>
      <c r="G145" s="236"/>
    </row>
    <row r="146" spans="1:7" ht="22.5" customHeight="1" x14ac:dyDescent="0.25">
      <c r="A146" s="89" t="s">
        <v>282</v>
      </c>
      <c r="B146" s="236"/>
      <c r="C146" s="237"/>
      <c r="D146" s="236"/>
      <c r="E146" s="237"/>
      <c r="F146" s="236"/>
      <c r="G146" s="236"/>
    </row>
    <row r="147" spans="1:7" x14ac:dyDescent="0.25">
      <c r="A147" s="89" t="s">
        <v>283</v>
      </c>
      <c r="B147" s="236"/>
      <c r="C147" s="237"/>
      <c r="D147" s="236"/>
      <c r="E147" s="237"/>
      <c r="F147" s="236"/>
      <c r="G147" s="236"/>
    </row>
    <row r="148" spans="1:7" ht="15" customHeight="1" x14ac:dyDescent="0.25">
      <c r="A148" s="89" t="s">
        <v>284</v>
      </c>
      <c r="B148" s="236"/>
      <c r="C148" s="237"/>
      <c r="D148" s="236"/>
      <c r="E148" s="237"/>
      <c r="F148" s="236"/>
      <c r="G148" s="236"/>
    </row>
    <row r="149" spans="1:7" ht="27" customHeight="1" x14ac:dyDescent="0.25">
      <c r="A149" s="89" t="s">
        <v>285</v>
      </c>
      <c r="B149" s="236"/>
      <c r="C149" s="237"/>
      <c r="D149" s="236"/>
      <c r="E149" s="237"/>
      <c r="F149" s="236"/>
      <c r="G149" s="236"/>
    </row>
    <row r="150" spans="1:7" ht="15" customHeight="1" x14ac:dyDescent="0.25">
      <c r="A150" s="89" t="s">
        <v>286</v>
      </c>
      <c r="B150" s="236"/>
      <c r="C150" s="237"/>
      <c r="D150" s="236"/>
      <c r="E150" s="237"/>
      <c r="F150" s="236"/>
      <c r="G150" s="236"/>
    </row>
    <row r="151" spans="1:7" ht="15" customHeight="1" x14ac:dyDescent="0.25">
      <c r="A151" s="89" t="s">
        <v>287</v>
      </c>
      <c r="B151" s="236"/>
      <c r="C151" s="237"/>
      <c r="D151" s="236"/>
      <c r="E151" s="237"/>
      <c r="F151" s="236"/>
      <c r="G151" s="236"/>
    </row>
    <row r="152" spans="1:7" ht="15" customHeight="1" x14ac:dyDescent="0.25">
      <c r="A152" s="89" t="s">
        <v>288</v>
      </c>
      <c r="B152" s="236"/>
      <c r="C152" s="237"/>
      <c r="D152" s="236"/>
      <c r="E152" s="237"/>
      <c r="F152" s="236"/>
      <c r="G152" s="236"/>
    </row>
    <row r="153" spans="1:7" ht="15" customHeight="1" x14ac:dyDescent="0.25">
      <c r="A153" s="89" t="s">
        <v>289</v>
      </c>
      <c r="B153" s="236"/>
      <c r="C153" s="237"/>
      <c r="D153" s="236"/>
      <c r="E153" s="237"/>
      <c r="F153" s="236"/>
      <c r="G153" s="236"/>
    </row>
    <row r="154" spans="1:7" ht="15" customHeight="1" x14ac:dyDescent="0.25">
      <c r="A154" s="89" t="s">
        <v>290</v>
      </c>
      <c r="B154" s="236"/>
      <c r="C154" s="237"/>
      <c r="D154" s="236"/>
      <c r="E154" s="237"/>
      <c r="F154" s="236"/>
      <c r="G154" s="236"/>
    </row>
    <row r="155" spans="1:7" ht="15" customHeight="1" x14ac:dyDescent="0.25">
      <c r="A155" s="89" t="s">
        <v>291</v>
      </c>
      <c r="B155" s="236"/>
      <c r="C155" s="237"/>
      <c r="D155" s="236"/>
      <c r="E155" s="237"/>
      <c r="F155" s="236"/>
      <c r="G155" s="236"/>
    </row>
    <row r="156" spans="1:7" ht="15" customHeight="1" x14ac:dyDescent="0.25">
      <c r="A156" s="89" t="s">
        <v>292</v>
      </c>
      <c r="B156" s="236"/>
      <c r="C156" s="237"/>
      <c r="D156" s="236"/>
      <c r="E156" s="237"/>
      <c r="F156" s="236"/>
      <c r="G156" s="236"/>
    </row>
    <row r="157" spans="1:7" ht="15" customHeight="1" x14ac:dyDescent="0.25">
      <c r="A157" s="89" t="s">
        <v>293</v>
      </c>
      <c r="B157" s="236"/>
      <c r="C157" s="237"/>
      <c r="D157" s="236"/>
      <c r="E157" s="237"/>
      <c r="F157" s="236"/>
      <c r="G157" s="236"/>
    </row>
    <row r="158" spans="1:7" ht="15" customHeight="1" x14ac:dyDescent="0.25">
      <c r="A158" s="89" t="s">
        <v>294</v>
      </c>
      <c r="B158" s="236"/>
      <c r="C158" s="237"/>
      <c r="D158" s="236"/>
      <c r="E158" s="237"/>
      <c r="F158" s="236"/>
      <c r="G158" s="236"/>
    </row>
    <row r="159" spans="1:7" ht="15" customHeight="1" x14ac:dyDescent="0.25">
      <c r="A159" s="89" t="s">
        <v>295</v>
      </c>
      <c r="B159" s="236"/>
      <c r="C159" s="237"/>
      <c r="D159" s="236"/>
      <c r="E159" s="237"/>
      <c r="F159" s="236"/>
      <c r="G159" s="236"/>
    </row>
    <row r="160" spans="1:7" ht="15" customHeight="1" x14ac:dyDescent="0.25">
      <c r="A160" s="89" t="s">
        <v>296</v>
      </c>
      <c r="B160" s="236"/>
      <c r="C160" s="237"/>
      <c r="D160" s="236"/>
      <c r="E160" s="237"/>
      <c r="F160" s="236"/>
      <c r="G160" s="236"/>
    </row>
    <row r="161" spans="1:7" ht="15.75" thickBot="1" x14ac:dyDescent="0.3">
      <c r="A161" s="132" t="s">
        <v>297</v>
      </c>
      <c r="B161" s="238"/>
      <c r="C161" s="244"/>
      <c r="D161" s="238"/>
      <c r="E161" s="244"/>
      <c r="F161" s="238"/>
      <c r="G161" s="238"/>
    </row>
    <row r="162" spans="1:7" ht="15" customHeight="1" thickBot="1" x14ac:dyDescent="0.3">
      <c r="A162" s="148" t="s">
        <v>299</v>
      </c>
      <c r="B162" s="115">
        <f>+B154+B150+B141+B127+B117+B107+B97+B83+B8</f>
        <v>94971386</v>
      </c>
      <c r="C162" s="115">
        <v>2662555</v>
      </c>
      <c r="D162" s="115">
        <v>97633941</v>
      </c>
      <c r="E162" s="115">
        <v>44483485</v>
      </c>
      <c r="F162" s="115">
        <v>44483485</v>
      </c>
      <c r="G162" s="115">
        <v>53150456</v>
      </c>
    </row>
    <row r="163" spans="1:7" ht="15" customHeight="1" x14ac:dyDescent="0.25">
      <c r="A163" s="40"/>
      <c r="B163" s="216"/>
      <c r="C163" s="216"/>
      <c r="D163" s="216"/>
      <c r="E163" s="216"/>
      <c r="F163" s="216"/>
      <c r="G163" s="216"/>
    </row>
    <row r="164" spans="1:7" ht="15" customHeight="1" x14ac:dyDescent="0.25">
      <c r="A164" s="40"/>
      <c r="B164" s="216"/>
      <c r="C164" s="216"/>
      <c r="D164" s="216"/>
      <c r="E164" s="216"/>
      <c r="F164" s="216"/>
      <c r="G164" s="216"/>
    </row>
    <row r="165" spans="1:7" x14ac:dyDescent="0.25">
      <c r="A165" s="40"/>
      <c r="B165" s="102"/>
      <c r="C165" s="102"/>
      <c r="D165" s="102"/>
      <c r="E165" s="102"/>
      <c r="F165" s="102"/>
      <c r="G165" s="102"/>
    </row>
    <row r="166" spans="1:7" x14ac:dyDescent="0.25">
      <c r="A166" s="302" t="s">
        <v>439</v>
      </c>
      <c r="B166" s="302"/>
      <c r="C166" s="102"/>
      <c r="D166" s="302" t="s">
        <v>448</v>
      </c>
      <c r="E166" s="302"/>
      <c r="F166" s="302"/>
      <c r="G166" s="302"/>
    </row>
    <row r="167" spans="1:7" x14ac:dyDescent="0.25">
      <c r="A167" s="302" t="s">
        <v>440</v>
      </c>
      <c r="B167" s="302"/>
      <c r="C167" s="102"/>
      <c r="D167" s="302" t="s">
        <v>442</v>
      </c>
      <c r="E167" s="302"/>
      <c r="F167" s="302"/>
      <c r="G167" s="302"/>
    </row>
    <row r="171" spans="1:7" x14ac:dyDescent="0.25">
      <c r="A171" s="287"/>
      <c r="B171" s="287"/>
      <c r="C171" s="287"/>
      <c r="D171" s="287"/>
      <c r="E171" s="287"/>
      <c r="F171" s="287"/>
    </row>
    <row r="172" spans="1:7" x14ac:dyDescent="0.25">
      <c r="A172" s="287"/>
      <c r="B172" s="287"/>
      <c r="C172" s="287"/>
      <c r="D172" s="287"/>
      <c r="E172" s="287"/>
      <c r="F172" s="287"/>
    </row>
  </sheetData>
  <mergeCells count="24">
    <mergeCell ref="A91:A92"/>
    <mergeCell ref="B91:F91"/>
    <mergeCell ref="G91:G92"/>
    <mergeCell ref="A86:G86"/>
    <mergeCell ref="A87:G87"/>
    <mergeCell ref="A88:G88"/>
    <mergeCell ref="A89:G89"/>
    <mergeCell ref="A90:G90"/>
    <mergeCell ref="A171:C171"/>
    <mergeCell ref="A172:C172"/>
    <mergeCell ref="D171:F171"/>
    <mergeCell ref="D172:F172"/>
    <mergeCell ref="A166:B166"/>
    <mergeCell ref="D166:G166"/>
    <mergeCell ref="A167:B167"/>
    <mergeCell ref="D167:G167"/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portrait" r:id="rId1"/>
  <headerFooter differentOddEven="1"/>
  <rowBreaks count="2" manualBreakCount="2">
    <brk id="85" max="6" man="1"/>
    <brk id="167" max="6" man="1"/>
  </rowBreaks>
  <ignoredErrors>
    <ignoredError sqref="D27:F27 D37 D57" formula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GridLines="0" view="pageBreakPreview" zoomScale="80" zoomScaleNormal="100" zoomScaleSheetLayoutView="80" workbookViewId="0">
      <selection activeCell="C55" sqref="C55"/>
    </sheetView>
  </sheetViews>
  <sheetFormatPr baseColWidth="10" defaultRowHeight="15" x14ac:dyDescent="0.25"/>
  <cols>
    <col min="1" max="1" width="44.42578125" customWidth="1"/>
    <col min="2" max="2" width="17.140625" customWidth="1"/>
    <col min="3" max="3" width="19.140625" customWidth="1"/>
    <col min="4" max="4" width="16.7109375" customWidth="1"/>
    <col min="5" max="5" width="16.5703125" customWidth="1"/>
    <col min="6" max="6" width="16.85546875" customWidth="1"/>
    <col min="7" max="7" width="19.28515625" customWidth="1"/>
    <col min="9" max="9" width="16.7109375" customWidth="1"/>
  </cols>
  <sheetData>
    <row r="1" spans="1:9" x14ac:dyDescent="0.25">
      <c r="A1" s="309" t="s">
        <v>438</v>
      </c>
      <c r="B1" s="310"/>
      <c r="C1" s="310"/>
      <c r="D1" s="310"/>
      <c r="E1" s="310"/>
      <c r="F1" s="310"/>
      <c r="G1" s="311"/>
    </row>
    <row r="2" spans="1:9" x14ac:dyDescent="0.25">
      <c r="A2" s="312" t="s">
        <v>227</v>
      </c>
      <c r="B2" s="313"/>
      <c r="C2" s="313"/>
      <c r="D2" s="313"/>
      <c r="E2" s="313"/>
      <c r="F2" s="313"/>
      <c r="G2" s="314"/>
    </row>
    <row r="3" spans="1:9" x14ac:dyDescent="0.25">
      <c r="A3" s="312" t="s">
        <v>300</v>
      </c>
      <c r="B3" s="313"/>
      <c r="C3" s="313"/>
      <c r="D3" s="313"/>
      <c r="E3" s="313"/>
      <c r="F3" s="313"/>
      <c r="G3" s="314"/>
    </row>
    <row r="4" spans="1:9" x14ac:dyDescent="0.25">
      <c r="A4" s="312" t="s">
        <v>453</v>
      </c>
      <c r="B4" s="313"/>
      <c r="C4" s="313"/>
      <c r="D4" s="313"/>
      <c r="E4" s="313"/>
      <c r="F4" s="313"/>
      <c r="G4" s="314"/>
    </row>
    <row r="5" spans="1:9" ht="15.75" thickBot="1" x14ac:dyDescent="0.3">
      <c r="A5" s="315" t="s">
        <v>1</v>
      </c>
      <c r="B5" s="316"/>
      <c r="C5" s="316"/>
      <c r="D5" s="316"/>
      <c r="E5" s="316"/>
      <c r="F5" s="316"/>
      <c r="G5" s="317"/>
    </row>
    <row r="6" spans="1:9" ht="15.75" thickBot="1" x14ac:dyDescent="0.3">
      <c r="A6" s="318" t="s">
        <v>2</v>
      </c>
      <c r="B6" s="320" t="s">
        <v>228</v>
      </c>
      <c r="C6" s="321"/>
      <c r="D6" s="321"/>
      <c r="E6" s="321"/>
      <c r="F6" s="322"/>
      <c r="G6" s="318" t="s">
        <v>301</v>
      </c>
    </row>
    <row r="7" spans="1:9" ht="26.25" thickBot="1" x14ac:dyDescent="0.3">
      <c r="A7" s="319"/>
      <c r="B7" s="19" t="s">
        <v>155</v>
      </c>
      <c r="C7" s="19" t="s">
        <v>397</v>
      </c>
      <c r="D7" s="19" t="s">
        <v>184</v>
      </c>
      <c r="E7" s="19" t="s">
        <v>156</v>
      </c>
      <c r="F7" s="19" t="s">
        <v>158</v>
      </c>
      <c r="G7" s="323"/>
    </row>
    <row r="8" spans="1:9" x14ac:dyDescent="0.25">
      <c r="A8" s="90" t="s">
        <v>302</v>
      </c>
      <c r="B8" s="326">
        <f>SUM(B10:B12)</f>
        <v>94971386</v>
      </c>
      <c r="C8" s="326">
        <f t="shared" ref="C8:F8" si="0">SUM(C10:C12)</f>
        <v>2662556</v>
      </c>
      <c r="D8" s="326">
        <f t="shared" si="0"/>
        <v>97633942</v>
      </c>
      <c r="E8" s="326">
        <f>SUM(E10:E12)</f>
        <v>44483485</v>
      </c>
      <c r="F8" s="326">
        <f t="shared" si="0"/>
        <v>44483485</v>
      </c>
      <c r="G8" s="307">
        <f>SUM(G10:G12)</f>
        <v>53150456</v>
      </c>
      <c r="I8" s="232"/>
    </row>
    <row r="9" spans="1:9" x14ac:dyDescent="0.25">
      <c r="A9" s="91" t="s">
        <v>303</v>
      </c>
      <c r="B9" s="327"/>
      <c r="C9" s="327"/>
      <c r="D9" s="327"/>
      <c r="E9" s="327"/>
      <c r="F9" s="327"/>
      <c r="G9" s="308"/>
    </row>
    <row r="10" spans="1:9" x14ac:dyDescent="0.25">
      <c r="A10" s="92" t="s">
        <v>445</v>
      </c>
      <c r="B10" s="227">
        <v>4728416</v>
      </c>
      <c r="C10" s="227">
        <v>353273</v>
      </c>
      <c r="D10" s="227">
        <f>+B10+C10</f>
        <v>5081689</v>
      </c>
      <c r="E10" s="227">
        <v>3502401</v>
      </c>
      <c r="F10" s="230">
        <f t="shared" ref="F10:F11" si="1">+E10</f>
        <v>3502401</v>
      </c>
      <c r="G10" s="253">
        <f>+D10-F10-1</f>
        <v>1579287</v>
      </c>
    </row>
    <row r="11" spans="1:9" s="135" customFormat="1" x14ac:dyDescent="0.25">
      <c r="A11" s="189" t="s">
        <v>446</v>
      </c>
      <c r="B11" s="228">
        <v>90242970</v>
      </c>
      <c r="C11" s="228">
        <v>2109283</v>
      </c>
      <c r="D11" s="227">
        <f t="shared" ref="D11" si="2">+B11+C11</f>
        <v>92352253</v>
      </c>
      <c r="E11" s="228">
        <v>40781084</v>
      </c>
      <c r="F11" s="231">
        <f t="shared" si="1"/>
        <v>40781084</v>
      </c>
      <c r="G11" s="253">
        <f>+D11-F11</f>
        <v>51571169</v>
      </c>
    </row>
    <row r="12" spans="1:9" ht="15.75" thickBot="1" x14ac:dyDescent="0.3">
      <c r="A12" s="92" t="s">
        <v>447</v>
      </c>
      <c r="B12" s="252"/>
      <c r="C12" s="227">
        <v>200000</v>
      </c>
      <c r="D12" s="227">
        <v>200000</v>
      </c>
      <c r="E12" s="227">
        <v>200000</v>
      </c>
      <c r="F12" s="230">
        <v>200000</v>
      </c>
      <c r="G12" s="254"/>
    </row>
    <row r="13" spans="1:9" x14ac:dyDescent="0.25">
      <c r="A13" s="93" t="s">
        <v>304</v>
      </c>
      <c r="B13" s="305"/>
      <c r="C13" s="305"/>
      <c r="D13" s="305"/>
      <c r="E13" s="305"/>
      <c r="F13" s="305"/>
      <c r="G13" s="305"/>
    </row>
    <row r="14" spans="1:9" x14ac:dyDescent="0.25">
      <c r="A14" s="94" t="s">
        <v>305</v>
      </c>
      <c r="B14" s="306"/>
      <c r="C14" s="306"/>
      <c r="D14" s="306"/>
      <c r="E14" s="306"/>
      <c r="F14" s="306"/>
      <c r="G14" s="306"/>
    </row>
    <row r="15" spans="1:9" x14ac:dyDescent="0.25">
      <c r="A15" s="95"/>
      <c r="B15" s="212"/>
      <c r="C15" s="212"/>
      <c r="D15" s="212"/>
      <c r="E15" s="212"/>
      <c r="F15" s="213"/>
      <c r="G15" s="219"/>
    </row>
    <row r="16" spans="1:9" x14ac:dyDescent="0.25">
      <c r="A16" s="95"/>
      <c r="B16" s="212"/>
      <c r="C16" s="212"/>
      <c r="D16" s="212"/>
      <c r="E16" s="212"/>
      <c r="F16" s="213"/>
      <c r="G16" s="219"/>
    </row>
    <row r="17" spans="1:7" x14ac:dyDescent="0.25">
      <c r="A17" s="95"/>
      <c r="B17" s="212"/>
      <c r="C17" s="212"/>
      <c r="D17" s="212"/>
      <c r="E17" s="212"/>
      <c r="F17" s="213"/>
      <c r="G17" s="219"/>
    </row>
    <row r="18" spans="1:7" ht="17.25" customHeight="1" x14ac:dyDescent="0.25">
      <c r="A18" s="95"/>
      <c r="B18" s="212"/>
      <c r="C18" s="212"/>
      <c r="D18" s="212"/>
      <c r="E18" s="212"/>
      <c r="F18" s="213"/>
      <c r="G18" s="219"/>
    </row>
    <row r="19" spans="1:7" ht="17.25" customHeight="1" x14ac:dyDescent="0.25">
      <c r="A19" s="188"/>
      <c r="B19" s="212"/>
      <c r="C19" s="212"/>
      <c r="D19" s="212"/>
      <c r="E19" s="212"/>
      <c r="F19" s="213"/>
      <c r="G19" s="219"/>
    </row>
    <row r="20" spans="1:7" x14ac:dyDescent="0.25">
      <c r="A20" s="95"/>
      <c r="B20" s="212"/>
      <c r="C20" s="212"/>
      <c r="D20" s="212"/>
      <c r="E20" s="212"/>
      <c r="F20" s="213"/>
      <c r="G20" s="219"/>
    </row>
    <row r="21" spans="1:7" ht="16.5" customHeight="1" x14ac:dyDescent="0.25">
      <c r="A21" s="95"/>
      <c r="B21" s="212"/>
      <c r="C21" s="212"/>
      <c r="D21" s="212"/>
      <c r="E21" s="212"/>
      <c r="F21" s="213"/>
      <c r="G21" s="219"/>
    </row>
    <row r="22" spans="1:7" x14ac:dyDescent="0.25">
      <c r="A22" s="95"/>
      <c r="B22" s="212"/>
      <c r="C22" s="212"/>
      <c r="D22" s="212"/>
      <c r="E22" s="212"/>
      <c r="F22" s="213"/>
      <c r="G22" s="219"/>
    </row>
    <row r="23" spans="1:7" x14ac:dyDescent="0.25">
      <c r="A23" s="95"/>
      <c r="B23" s="212"/>
      <c r="C23" s="212"/>
      <c r="D23" s="212"/>
      <c r="E23" s="212"/>
      <c r="F23" s="213"/>
      <c r="G23" s="219"/>
    </row>
    <row r="24" spans="1:7" x14ac:dyDescent="0.25">
      <c r="A24" s="95"/>
      <c r="B24" s="212"/>
      <c r="C24" s="212"/>
      <c r="D24" s="212"/>
      <c r="E24" s="212"/>
      <c r="F24" s="213"/>
      <c r="G24" s="219"/>
    </row>
    <row r="25" spans="1:7" x14ac:dyDescent="0.25">
      <c r="A25" s="95"/>
      <c r="B25" s="212"/>
      <c r="C25" s="212"/>
      <c r="D25" s="212"/>
      <c r="E25" s="212"/>
      <c r="F25" s="213"/>
      <c r="G25" s="219"/>
    </row>
    <row r="26" spans="1:7" x14ac:dyDescent="0.25">
      <c r="A26" s="95"/>
      <c r="B26" s="212"/>
      <c r="C26" s="212"/>
      <c r="D26" s="212"/>
      <c r="E26" s="212"/>
      <c r="F26" s="213"/>
      <c r="G26" s="219"/>
    </row>
    <row r="27" spans="1:7" x14ac:dyDescent="0.25">
      <c r="A27" s="95"/>
      <c r="B27" s="212"/>
      <c r="C27" s="212"/>
      <c r="D27" s="212"/>
      <c r="E27" s="212"/>
      <c r="F27" s="213"/>
      <c r="G27" s="219"/>
    </row>
    <row r="28" spans="1:7" x14ac:dyDescent="0.25">
      <c r="A28" s="95"/>
      <c r="B28" s="212"/>
      <c r="C28" s="212"/>
      <c r="D28" s="212"/>
      <c r="E28" s="212"/>
      <c r="F28" s="213"/>
      <c r="G28" s="219"/>
    </row>
    <row r="29" spans="1:7" x14ac:dyDescent="0.25">
      <c r="A29" s="188"/>
      <c r="B29" s="212"/>
      <c r="C29" s="212"/>
      <c r="D29" s="212"/>
      <c r="E29" s="212"/>
      <c r="F29" s="213"/>
      <c r="G29" s="219"/>
    </row>
    <row r="30" spans="1:7" x14ac:dyDescent="0.25">
      <c r="A30" s="95"/>
      <c r="B30" s="212"/>
      <c r="C30" s="212"/>
      <c r="D30" s="212"/>
      <c r="E30" s="212"/>
      <c r="F30" s="213"/>
      <c r="G30" s="219"/>
    </row>
    <row r="31" spans="1:7" x14ac:dyDescent="0.25">
      <c r="A31" s="95"/>
      <c r="B31" s="212"/>
      <c r="C31" s="212"/>
      <c r="D31" s="212"/>
      <c r="E31" s="212"/>
      <c r="F31" s="213"/>
      <c r="G31" s="219"/>
    </row>
    <row r="32" spans="1:7" x14ac:dyDescent="0.25">
      <c r="A32" s="95"/>
      <c r="B32" s="212"/>
      <c r="C32" s="212"/>
      <c r="D32" s="212"/>
      <c r="E32" s="212"/>
      <c r="F32" s="213"/>
      <c r="G32" s="219"/>
    </row>
    <row r="33" spans="1:7" x14ac:dyDescent="0.25">
      <c r="A33" s="95"/>
      <c r="B33" s="212"/>
      <c r="C33" s="212"/>
      <c r="D33" s="212"/>
      <c r="E33" s="212"/>
      <c r="F33" s="213"/>
      <c r="G33" s="219"/>
    </row>
    <row r="34" spans="1:7" ht="15.75" customHeight="1" x14ac:dyDescent="0.25">
      <c r="A34" s="95"/>
      <c r="B34" s="212"/>
      <c r="C34" s="212"/>
      <c r="D34" s="212"/>
      <c r="E34" s="212"/>
      <c r="F34" s="213"/>
      <c r="G34" s="219"/>
    </row>
    <row r="35" spans="1:7" ht="12" customHeight="1" x14ac:dyDescent="0.25">
      <c r="A35" s="95"/>
      <c r="B35" s="212"/>
      <c r="C35" s="212"/>
      <c r="D35" s="212"/>
      <c r="E35" s="212"/>
      <c r="F35" s="213"/>
      <c r="G35" s="219"/>
    </row>
    <row r="36" spans="1:7" ht="15.75" customHeight="1" x14ac:dyDescent="0.25">
      <c r="A36" s="95"/>
      <c r="B36" s="212"/>
      <c r="C36" s="212"/>
      <c r="D36" s="212"/>
      <c r="E36" s="212"/>
      <c r="F36" s="213"/>
      <c r="G36" s="219"/>
    </row>
    <row r="37" spans="1:7" ht="14.25" customHeight="1" x14ac:dyDescent="0.25">
      <c r="A37" s="95"/>
      <c r="B37" s="212"/>
      <c r="C37" s="212"/>
      <c r="D37" s="212"/>
      <c r="E37" s="212"/>
      <c r="F37" s="213"/>
      <c r="G37" s="219"/>
    </row>
    <row r="38" spans="1:7" ht="12.75" customHeight="1" thickBot="1" x14ac:dyDescent="0.3">
      <c r="A38" s="96"/>
      <c r="B38" s="224"/>
      <c r="C38" s="224"/>
      <c r="D38" s="225"/>
      <c r="E38" s="224"/>
      <c r="F38" s="226"/>
      <c r="G38" s="175"/>
    </row>
    <row r="39" spans="1:7" x14ac:dyDescent="0.25">
      <c r="A39" s="324" t="s">
        <v>299</v>
      </c>
      <c r="B39" s="303">
        <f>+B8</f>
        <v>94971386</v>
      </c>
      <c r="C39" s="303">
        <f t="shared" ref="C39:G39" si="3">+C8</f>
        <v>2662556</v>
      </c>
      <c r="D39" s="303">
        <f t="shared" si="3"/>
        <v>97633942</v>
      </c>
      <c r="E39" s="303">
        <f t="shared" si="3"/>
        <v>44483485</v>
      </c>
      <c r="F39" s="303">
        <f t="shared" si="3"/>
        <v>44483485</v>
      </c>
      <c r="G39" s="303">
        <f t="shared" si="3"/>
        <v>53150456</v>
      </c>
    </row>
    <row r="40" spans="1:7" ht="15.75" thickBot="1" x14ac:dyDescent="0.3">
      <c r="A40" s="325"/>
      <c r="B40" s="304"/>
      <c r="C40" s="304"/>
      <c r="D40" s="304"/>
      <c r="E40" s="304"/>
      <c r="F40" s="304"/>
      <c r="G40" s="304"/>
    </row>
    <row r="50" spans="1:7" x14ac:dyDescent="0.25">
      <c r="A50" s="287"/>
      <c r="B50" s="287"/>
      <c r="C50" s="287"/>
      <c r="D50" s="287"/>
      <c r="E50" s="287"/>
      <c r="F50" s="287"/>
    </row>
    <row r="51" spans="1:7" x14ac:dyDescent="0.25">
      <c r="A51" s="287" t="s">
        <v>439</v>
      </c>
      <c r="B51" s="287"/>
      <c r="C51" s="287"/>
      <c r="D51" s="287" t="s">
        <v>441</v>
      </c>
      <c r="E51" s="287"/>
      <c r="F51" s="287"/>
      <c r="G51" s="287"/>
    </row>
    <row r="52" spans="1:7" x14ac:dyDescent="0.25">
      <c r="A52" s="255"/>
      <c r="B52" s="255"/>
      <c r="C52" s="255"/>
      <c r="D52" s="255"/>
      <c r="E52" s="255"/>
      <c r="F52" s="255"/>
      <c r="G52" s="255"/>
    </row>
    <row r="54" spans="1:7" x14ac:dyDescent="0.25">
      <c r="A54" s="287" t="s">
        <v>440</v>
      </c>
      <c r="B54" s="287"/>
      <c r="C54" s="287"/>
      <c r="D54" s="287" t="s">
        <v>442</v>
      </c>
      <c r="E54" s="287"/>
      <c r="F54" s="287"/>
      <c r="G54" s="287"/>
    </row>
  </sheetData>
  <mergeCells count="33">
    <mergeCell ref="A6:A7"/>
    <mergeCell ref="B6:F6"/>
    <mergeCell ref="G6:G7"/>
    <mergeCell ref="A39:A40"/>
    <mergeCell ref="B39:B40"/>
    <mergeCell ref="C39:C40"/>
    <mergeCell ref="D39:D40"/>
    <mergeCell ref="E39:E40"/>
    <mergeCell ref="B8:B9"/>
    <mergeCell ref="C8:C9"/>
    <mergeCell ref="D8:D9"/>
    <mergeCell ref="E8:E9"/>
    <mergeCell ref="F8:F9"/>
    <mergeCell ref="B13:B14"/>
    <mergeCell ref="C13:C14"/>
    <mergeCell ref="D13:D14"/>
    <mergeCell ref="A1:G1"/>
    <mergeCell ref="A2:G2"/>
    <mergeCell ref="A3:G3"/>
    <mergeCell ref="A4:G4"/>
    <mergeCell ref="A5:G5"/>
    <mergeCell ref="A54:C54"/>
    <mergeCell ref="D54:G54"/>
    <mergeCell ref="G39:G40"/>
    <mergeCell ref="G13:G14"/>
    <mergeCell ref="G8:G9"/>
    <mergeCell ref="A51:C51"/>
    <mergeCell ref="A50:C50"/>
    <mergeCell ref="D50:F50"/>
    <mergeCell ref="E13:E14"/>
    <mergeCell ref="F13:F14"/>
    <mergeCell ref="F39:F40"/>
    <mergeCell ref="D51:G51"/>
  </mergeCells>
  <pageMargins left="0.7" right="0.7" top="0.75" bottom="0.75" header="0.3" footer="0.3"/>
  <pageSetup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showGridLines="0" view="pageBreakPreview" topLeftCell="A67" zoomScale="80" zoomScaleNormal="100" zoomScaleSheetLayoutView="80" workbookViewId="0">
      <selection activeCell="B15" sqref="B15"/>
    </sheetView>
  </sheetViews>
  <sheetFormatPr baseColWidth="10" defaultRowHeight="15" x14ac:dyDescent="0.25"/>
  <cols>
    <col min="1" max="1" width="68.85546875" customWidth="1"/>
    <col min="2" max="2" width="13.85546875" customWidth="1"/>
    <col min="3" max="3" width="16.85546875" customWidth="1"/>
    <col min="4" max="6" width="12.5703125" bestFit="1" customWidth="1"/>
    <col min="7" max="7" width="14.85546875" customWidth="1"/>
  </cols>
  <sheetData>
    <row r="1" spans="1:7" x14ac:dyDescent="0.25">
      <c r="A1" s="276" t="s">
        <v>347</v>
      </c>
      <c r="B1" s="294"/>
      <c r="C1" s="294"/>
      <c r="D1" s="294"/>
      <c r="E1" s="294"/>
      <c r="F1" s="294"/>
      <c r="G1" s="277"/>
    </row>
    <row r="2" spans="1:7" x14ac:dyDescent="0.25">
      <c r="A2" s="278" t="s">
        <v>227</v>
      </c>
      <c r="B2" s="261"/>
      <c r="C2" s="261"/>
      <c r="D2" s="261"/>
      <c r="E2" s="261"/>
      <c r="F2" s="261"/>
      <c r="G2" s="279"/>
    </row>
    <row r="3" spans="1:7" x14ac:dyDescent="0.25">
      <c r="A3" s="278" t="s">
        <v>306</v>
      </c>
      <c r="B3" s="261"/>
      <c r="C3" s="261"/>
      <c r="D3" s="261"/>
      <c r="E3" s="261"/>
      <c r="F3" s="261"/>
      <c r="G3" s="279"/>
    </row>
    <row r="4" spans="1:7" x14ac:dyDescent="0.25">
      <c r="A4" s="278" t="s">
        <v>454</v>
      </c>
      <c r="B4" s="261"/>
      <c r="C4" s="261"/>
      <c r="D4" s="261"/>
      <c r="E4" s="261"/>
      <c r="F4" s="261"/>
      <c r="G4" s="279"/>
    </row>
    <row r="5" spans="1:7" ht="15.75" thickBot="1" x14ac:dyDescent="0.3">
      <c r="A5" s="295" t="s">
        <v>1</v>
      </c>
      <c r="B5" s="296"/>
      <c r="C5" s="296"/>
      <c r="D5" s="296"/>
      <c r="E5" s="296"/>
      <c r="F5" s="296"/>
      <c r="G5" s="301"/>
    </row>
    <row r="6" spans="1:7" ht="15.75" thickBot="1" x14ac:dyDescent="0.3">
      <c r="A6" s="276" t="s">
        <v>2</v>
      </c>
      <c r="B6" s="273" t="s">
        <v>228</v>
      </c>
      <c r="C6" s="274"/>
      <c r="D6" s="274"/>
      <c r="E6" s="274"/>
      <c r="F6" s="275"/>
      <c r="G6" s="280" t="s">
        <v>301</v>
      </c>
    </row>
    <row r="7" spans="1:7" ht="29.25" customHeight="1" thickBot="1" x14ac:dyDescent="0.3">
      <c r="A7" s="278"/>
      <c r="B7" s="190" t="s">
        <v>155</v>
      </c>
      <c r="C7" s="190" t="s">
        <v>422</v>
      </c>
      <c r="D7" s="190" t="s">
        <v>423</v>
      </c>
      <c r="E7" s="190" t="s">
        <v>156</v>
      </c>
      <c r="F7" s="190" t="s">
        <v>158</v>
      </c>
      <c r="G7" s="281"/>
    </row>
    <row r="8" spans="1:7" x14ac:dyDescent="0.25">
      <c r="A8" s="340" t="s">
        <v>307</v>
      </c>
      <c r="B8" s="335"/>
      <c r="C8" s="207"/>
      <c r="D8" s="207"/>
      <c r="E8" s="207"/>
      <c r="F8" s="207"/>
      <c r="G8" s="208"/>
    </row>
    <row r="9" spans="1:7" x14ac:dyDescent="0.25">
      <c r="A9" s="341" t="s">
        <v>308</v>
      </c>
      <c r="B9" s="336"/>
      <c r="C9" s="193"/>
      <c r="D9" s="193"/>
      <c r="E9" s="193"/>
      <c r="F9" s="193"/>
      <c r="G9" s="209"/>
    </row>
    <row r="10" spans="1:7" x14ac:dyDescent="0.25">
      <c r="A10" s="342" t="s">
        <v>309</v>
      </c>
      <c r="B10" s="336"/>
      <c r="C10" s="193"/>
      <c r="D10" s="193"/>
      <c r="E10" s="193"/>
      <c r="F10" s="193"/>
      <c r="G10" s="209"/>
    </row>
    <row r="11" spans="1:7" x14ac:dyDescent="0.25">
      <c r="A11" s="342" t="s">
        <v>310</v>
      </c>
      <c r="B11" s="336"/>
      <c r="C11" s="193"/>
      <c r="D11" s="193"/>
      <c r="E11" s="193"/>
      <c r="F11" s="193"/>
      <c r="G11" s="209"/>
    </row>
    <row r="12" spans="1:7" x14ac:dyDescent="0.25">
      <c r="A12" s="342" t="s">
        <v>311</v>
      </c>
      <c r="B12" s="336"/>
      <c r="C12" s="193"/>
      <c r="D12" s="193"/>
      <c r="E12" s="193"/>
      <c r="F12" s="193"/>
      <c r="G12" s="209"/>
    </row>
    <row r="13" spans="1:7" x14ac:dyDescent="0.25">
      <c r="A13" s="342" t="s">
        <v>312</v>
      </c>
      <c r="B13" s="336"/>
      <c r="C13" s="193"/>
      <c r="D13" s="193"/>
      <c r="E13" s="193"/>
      <c r="F13" s="193"/>
      <c r="G13" s="209"/>
    </row>
    <row r="14" spans="1:7" x14ac:dyDescent="0.25">
      <c r="A14" s="342" t="s">
        <v>313</v>
      </c>
      <c r="B14" s="336"/>
      <c r="C14" s="193"/>
      <c r="D14" s="193"/>
      <c r="E14" s="193"/>
      <c r="F14" s="193"/>
      <c r="G14" s="209"/>
    </row>
    <row r="15" spans="1:7" x14ac:dyDescent="0.25">
      <c r="A15" s="342" t="s">
        <v>314</v>
      </c>
      <c r="B15" s="336"/>
      <c r="C15" s="193"/>
      <c r="D15" s="193"/>
      <c r="E15" s="193"/>
      <c r="F15" s="193"/>
      <c r="G15" s="209"/>
    </row>
    <row r="16" spans="1:7" x14ac:dyDescent="0.25">
      <c r="A16" s="342" t="s">
        <v>315</v>
      </c>
      <c r="B16" s="336"/>
      <c r="C16" s="193"/>
      <c r="D16" s="193"/>
      <c r="E16" s="193"/>
      <c r="F16" s="193"/>
      <c r="G16" s="209"/>
    </row>
    <row r="17" spans="1:7" x14ac:dyDescent="0.25">
      <c r="A17" s="342" t="s">
        <v>316</v>
      </c>
      <c r="B17" s="336"/>
      <c r="C17" s="193"/>
      <c r="D17" s="193"/>
      <c r="E17" s="193"/>
      <c r="F17" s="193"/>
      <c r="G17" s="209"/>
    </row>
    <row r="18" spans="1:7" x14ac:dyDescent="0.25">
      <c r="A18" s="341" t="s">
        <v>317</v>
      </c>
      <c r="B18" s="337">
        <f>+B23</f>
        <v>94971386</v>
      </c>
      <c r="C18" s="180">
        <f t="shared" ref="C18:F18" si="0">+C23</f>
        <v>2662555</v>
      </c>
      <c r="D18" s="180">
        <f t="shared" si="0"/>
        <v>97633941</v>
      </c>
      <c r="E18" s="180">
        <f t="shared" si="0"/>
        <v>44483485</v>
      </c>
      <c r="F18" s="180">
        <f t="shared" si="0"/>
        <v>44483485</v>
      </c>
      <c r="G18" s="233">
        <f>+G23</f>
        <v>53150456</v>
      </c>
    </row>
    <row r="19" spans="1:7" x14ac:dyDescent="0.25">
      <c r="A19" s="342" t="s">
        <v>318</v>
      </c>
      <c r="B19" s="336"/>
      <c r="C19" s="193"/>
      <c r="D19" s="193"/>
      <c r="E19" s="193"/>
      <c r="F19" s="193"/>
      <c r="G19" s="209"/>
    </row>
    <row r="20" spans="1:7" x14ac:dyDescent="0.25">
      <c r="A20" s="342" t="s">
        <v>319</v>
      </c>
      <c r="B20" s="336"/>
      <c r="C20" s="193"/>
      <c r="D20" s="193"/>
      <c r="E20" s="193"/>
      <c r="F20" s="193"/>
      <c r="G20" s="209"/>
    </row>
    <row r="21" spans="1:7" x14ac:dyDescent="0.25">
      <c r="A21" s="342" t="s">
        <v>320</v>
      </c>
      <c r="B21" s="336"/>
      <c r="C21" s="193"/>
      <c r="D21" s="193"/>
      <c r="E21" s="193"/>
      <c r="F21" s="193"/>
      <c r="G21" s="209"/>
    </row>
    <row r="22" spans="1:7" x14ac:dyDescent="0.25">
      <c r="A22" s="342" t="s">
        <v>429</v>
      </c>
      <c r="B22" s="336"/>
      <c r="C22" s="193"/>
      <c r="D22" s="193"/>
      <c r="E22" s="193"/>
      <c r="F22" s="193"/>
      <c r="G22" s="209"/>
    </row>
    <row r="23" spans="1:7" ht="15" customHeight="1" x14ac:dyDescent="0.25">
      <c r="A23" s="342" t="s">
        <v>321</v>
      </c>
      <c r="B23" s="338">
        <v>94971386</v>
      </c>
      <c r="C23" s="99">
        <v>2662555</v>
      </c>
      <c r="D23" s="99">
        <f>+B23+C23</f>
        <v>97633941</v>
      </c>
      <c r="E23" s="99">
        <v>44483485</v>
      </c>
      <c r="F23" s="99">
        <f>+E23</f>
        <v>44483485</v>
      </c>
      <c r="G23" s="233">
        <f>+D23-F23</f>
        <v>53150456</v>
      </c>
    </row>
    <row r="24" spans="1:7" ht="15" customHeight="1" x14ac:dyDescent="0.25">
      <c r="A24" s="342" t="s">
        <v>322</v>
      </c>
      <c r="B24" s="336"/>
      <c r="C24" s="193"/>
      <c r="D24" s="193"/>
      <c r="E24" s="193"/>
      <c r="F24" s="193"/>
      <c r="G24" s="209"/>
    </row>
    <row r="25" spans="1:7" ht="15" customHeight="1" x14ac:dyDescent="0.25">
      <c r="A25" s="342" t="s">
        <v>323</v>
      </c>
      <c r="B25" s="336"/>
      <c r="C25" s="193"/>
      <c r="D25" s="193"/>
      <c r="E25" s="193"/>
      <c r="F25" s="193"/>
      <c r="G25" s="209"/>
    </row>
    <row r="26" spans="1:7" x14ac:dyDescent="0.25">
      <c r="A26" s="341" t="s">
        <v>430</v>
      </c>
      <c r="B26" s="336"/>
      <c r="C26" s="193"/>
      <c r="D26" s="193"/>
      <c r="E26" s="193"/>
      <c r="F26" s="193"/>
      <c r="G26" s="209"/>
    </row>
    <row r="27" spans="1:7" x14ac:dyDescent="0.25">
      <c r="A27" s="342" t="s">
        <v>431</v>
      </c>
      <c r="B27" s="336"/>
      <c r="C27" s="193"/>
      <c r="D27" s="193"/>
      <c r="E27" s="193"/>
      <c r="F27" s="193"/>
      <c r="G27" s="209"/>
    </row>
    <row r="28" spans="1:7" x14ac:dyDescent="0.25">
      <c r="A28" s="342" t="s">
        <v>324</v>
      </c>
      <c r="B28" s="336"/>
      <c r="C28" s="193"/>
      <c r="D28" s="193"/>
      <c r="E28" s="193"/>
      <c r="F28" s="193"/>
      <c r="G28" s="209"/>
    </row>
    <row r="29" spans="1:7" ht="18.75" customHeight="1" x14ac:dyDescent="0.25">
      <c r="A29" s="342" t="s">
        <v>325</v>
      </c>
      <c r="B29" s="336"/>
      <c r="C29" s="193"/>
      <c r="D29" s="193"/>
      <c r="E29" s="193"/>
      <c r="F29" s="193"/>
      <c r="G29" s="209"/>
    </row>
    <row r="30" spans="1:7" ht="19.5" customHeight="1" x14ac:dyDescent="0.25">
      <c r="A30" s="342" t="s">
        <v>326</v>
      </c>
      <c r="B30" s="336"/>
      <c r="C30" s="193"/>
      <c r="D30" s="193"/>
      <c r="E30" s="193"/>
      <c r="F30" s="193"/>
      <c r="G30" s="209"/>
    </row>
    <row r="31" spans="1:7" x14ac:dyDescent="0.25">
      <c r="A31" s="342" t="s">
        <v>327</v>
      </c>
      <c r="B31" s="336"/>
      <c r="C31" s="193"/>
      <c r="D31" s="193"/>
      <c r="E31" s="193"/>
      <c r="F31" s="193"/>
      <c r="G31" s="209"/>
    </row>
    <row r="32" spans="1:7" ht="15" customHeight="1" x14ac:dyDescent="0.25">
      <c r="A32" s="342" t="s">
        <v>328</v>
      </c>
      <c r="B32" s="336"/>
      <c r="C32" s="193"/>
      <c r="D32" s="193"/>
      <c r="E32" s="193"/>
      <c r="F32" s="193"/>
      <c r="G32" s="209"/>
    </row>
    <row r="33" spans="1:7" x14ac:dyDescent="0.25">
      <c r="A33" s="342" t="s">
        <v>329</v>
      </c>
      <c r="B33" s="336"/>
      <c r="C33" s="193"/>
      <c r="D33" s="193"/>
      <c r="E33" s="193"/>
      <c r="F33" s="193"/>
      <c r="G33" s="209"/>
    </row>
    <row r="34" spans="1:7" x14ac:dyDescent="0.25">
      <c r="A34" s="342" t="s">
        <v>330</v>
      </c>
      <c r="B34" s="336"/>
      <c r="C34" s="193"/>
      <c r="D34" s="193"/>
      <c r="E34" s="193"/>
      <c r="F34" s="193"/>
      <c r="G34" s="209"/>
    </row>
    <row r="35" spans="1:7" x14ac:dyDescent="0.25">
      <c r="A35" s="342" t="s">
        <v>331</v>
      </c>
      <c r="B35" s="336"/>
      <c r="C35" s="193"/>
      <c r="D35" s="193"/>
      <c r="E35" s="193"/>
      <c r="F35" s="193"/>
      <c r="G35" s="209"/>
    </row>
    <row r="36" spans="1:7" x14ac:dyDescent="0.25">
      <c r="A36" s="343" t="s">
        <v>432</v>
      </c>
      <c r="B36" s="336"/>
      <c r="C36" s="193"/>
      <c r="D36" s="193"/>
      <c r="E36" s="193"/>
      <c r="F36" s="193"/>
      <c r="G36" s="209"/>
    </row>
    <row r="37" spans="1:7" x14ac:dyDescent="0.25">
      <c r="A37" s="342" t="s">
        <v>433</v>
      </c>
      <c r="B37" s="336"/>
      <c r="C37" s="193"/>
      <c r="D37" s="193"/>
      <c r="E37" s="193"/>
      <c r="F37" s="193"/>
      <c r="G37" s="209"/>
    </row>
    <row r="38" spans="1:7" ht="28.5" customHeight="1" x14ac:dyDescent="0.25">
      <c r="A38" s="342" t="s">
        <v>434</v>
      </c>
      <c r="B38" s="336"/>
      <c r="C38" s="193"/>
      <c r="D38" s="193"/>
      <c r="E38" s="193"/>
      <c r="F38" s="193"/>
      <c r="G38" s="209"/>
    </row>
    <row r="39" spans="1:7" x14ac:dyDescent="0.25">
      <c r="A39" s="342" t="s">
        <v>332</v>
      </c>
      <c r="B39" s="336"/>
      <c r="C39" s="193"/>
      <c r="D39" s="193"/>
      <c r="E39" s="193"/>
      <c r="F39" s="193"/>
      <c r="G39" s="209"/>
    </row>
    <row r="40" spans="1:7" x14ac:dyDescent="0.25">
      <c r="A40" s="342" t="s">
        <v>333</v>
      </c>
      <c r="B40" s="336"/>
      <c r="C40" s="193"/>
      <c r="D40" s="193"/>
      <c r="E40" s="193"/>
      <c r="F40" s="193"/>
      <c r="G40" s="209"/>
    </row>
    <row r="41" spans="1:7" x14ac:dyDescent="0.25">
      <c r="A41" s="341" t="s">
        <v>334</v>
      </c>
      <c r="B41" s="336"/>
      <c r="C41" s="193"/>
      <c r="D41" s="193"/>
      <c r="E41" s="193"/>
      <c r="F41" s="193"/>
      <c r="G41" s="209"/>
    </row>
    <row r="42" spans="1:7" x14ac:dyDescent="0.25">
      <c r="A42" s="341" t="s">
        <v>308</v>
      </c>
      <c r="B42" s="336"/>
      <c r="C42" s="193"/>
      <c r="D42" s="193"/>
      <c r="E42" s="193"/>
      <c r="F42" s="193"/>
      <c r="G42" s="209"/>
    </row>
    <row r="43" spans="1:7" x14ac:dyDescent="0.25">
      <c r="A43" s="342" t="s">
        <v>309</v>
      </c>
      <c r="B43" s="336"/>
      <c r="C43" s="193"/>
      <c r="D43" s="193"/>
      <c r="E43" s="193"/>
      <c r="F43" s="193"/>
      <c r="G43" s="209"/>
    </row>
    <row r="44" spans="1:7" x14ac:dyDescent="0.25">
      <c r="A44" s="342" t="s">
        <v>310</v>
      </c>
      <c r="B44" s="336"/>
      <c r="C44" s="193"/>
      <c r="D44" s="193"/>
      <c r="E44" s="193"/>
      <c r="F44" s="193"/>
      <c r="G44" s="209"/>
    </row>
    <row r="45" spans="1:7" x14ac:dyDescent="0.25">
      <c r="A45" s="344" t="s">
        <v>311</v>
      </c>
      <c r="B45" s="336"/>
      <c r="C45" s="193"/>
      <c r="D45" s="193"/>
      <c r="E45" s="193"/>
      <c r="F45" s="193"/>
      <c r="G45" s="209"/>
    </row>
    <row r="46" spans="1:7" ht="15" customHeight="1" x14ac:dyDescent="0.25">
      <c r="A46" s="342" t="s">
        <v>312</v>
      </c>
      <c r="B46" s="336"/>
      <c r="C46" s="193"/>
      <c r="D46" s="193"/>
      <c r="E46" s="193"/>
      <c r="F46" s="193"/>
      <c r="G46" s="209"/>
    </row>
    <row r="47" spans="1:7" x14ac:dyDescent="0.25">
      <c r="A47" s="342" t="s">
        <v>313</v>
      </c>
      <c r="B47" s="336"/>
      <c r="C47" s="193"/>
      <c r="D47" s="193"/>
      <c r="E47" s="193"/>
      <c r="F47" s="193"/>
      <c r="G47" s="209"/>
    </row>
    <row r="48" spans="1:7" x14ac:dyDescent="0.25">
      <c r="A48" s="345" t="s">
        <v>314</v>
      </c>
      <c r="B48" s="336"/>
      <c r="C48" s="193"/>
      <c r="D48" s="193"/>
      <c r="E48" s="193"/>
      <c r="F48" s="193"/>
      <c r="G48" s="209"/>
    </row>
    <row r="49" spans="1:7" x14ac:dyDescent="0.25">
      <c r="A49" s="342" t="s">
        <v>315</v>
      </c>
      <c r="B49" s="336"/>
      <c r="C49" s="193"/>
      <c r="D49" s="193"/>
      <c r="E49" s="193"/>
      <c r="F49" s="193"/>
      <c r="G49" s="209"/>
    </row>
    <row r="50" spans="1:7" x14ac:dyDescent="0.25">
      <c r="A50" s="342" t="s">
        <v>316</v>
      </c>
      <c r="B50" s="336"/>
      <c r="C50" s="193"/>
      <c r="D50" s="193"/>
      <c r="E50" s="193"/>
      <c r="F50" s="193"/>
      <c r="G50" s="209"/>
    </row>
    <row r="51" spans="1:7" x14ac:dyDescent="0.25">
      <c r="A51" s="341" t="s">
        <v>317</v>
      </c>
      <c r="B51" s="336"/>
      <c r="C51" s="193"/>
      <c r="D51" s="193"/>
      <c r="E51" s="193"/>
      <c r="F51" s="193"/>
      <c r="G51" s="209"/>
    </row>
    <row r="52" spans="1:7" ht="15" customHeight="1" x14ac:dyDescent="0.25">
      <c r="A52" s="342" t="s">
        <v>318</v>
      </c>
      <c r="B52" s="336"/>
      <c r="C52" s="193"/>
      <c r="D52" s="193"/>
      <c r="E52" s="193"/>
      <c r="F52" s="193"/>
      <c r="G52" s="209"/>
    </row>
    <row r="53" spans="1:7" x14ac:dyDescent="0.25">
      <c r="A53" s="342" t="s">
        <v>319</v>
      </c>
      <c r="B53" s="336"/>
      <c r="C53" s="193"/>
      <c r="D53" s="193"/>
      <c r="E53" s="193"/>
      <c r="F53" s="193"/>
      <c r="G53" s="209"/>
    </row>
    <row r="54" spans="1:7" x14ac:dyDescent="0.25">
      <c r="A54" s="342" t="s">
        <v>320</v>
      </c>
      <c r="B54" s="336"/>
      <c r="C54" s="193"/>
      <c r="D54" s="193"/>
      <c r="E54" s="193"/>
      <c r="F54" s="193"/>
      <c r="G54" s="209"/>
    </row>
    <row r="55" spans="1:7" x14ac:dyDescent="0.25">
      <c r="A55" s="342" t="s">
        <v>429</v>
      </c>
      <c r="B55" s="336"/>
      <c r="C55" s="193"/>
      <c r="D55" s="193"/>
      <c r="E55" s="193"/>
      <c r="F55" s="193"/>
      <c r="G55" s="209"/>
    </row>
    <row r="56" spans="1:7" x14ac:dyDescent="0.25">
      <c r="A56" s="342" t="s">
        <v>321</v>
      </c>
      <c r="B56" s="336"/>
      <c r="C56" s="193"/>
      <c r="D56" s="193"/>
      <c r="E56" s="193"/>
      <c r="F56" s="193"/>
      <c r="G56" s="209"/>
    </row>
    <row r="57" spans="1:7" ht="15" customHeight="1" x14ac:dyDescent="0.25">
      <c r="A57" s="342" t="s">
        <v>322</v>
      </c>
      <c r="B57" s="336"/>
      <c r="C57" s="193"/>
      <c r="D57" s="193"/>
      <c r="E57" s="193"/>
      <c r="F57" s="193"/>
      <c r="G57" s="209"/>
    </row>
    <row r="58" spans="1:7" ht="15" customHeight="1" x14ac:dyDescent="0.25">
      <c r="A58" s="342" t="s">
        <v>323</v>
      </c>
      <c r="B58" s="336"/>
      <c r="C58" s="193"/>
      <c r="D58" s="193"/>
      <c r="E58" s="193"/>
      <c r="F58" s="193"/>
      <c r="G58" s="209"/>
    </row>
    <row r="59" spans="1:7" x14ac:dyDescent="0.25">
      <c r="A59" s="341" t="s">
        <v>430</v>
      </c>
      <c r="B59" s="336"/>
      <c r="C59" s="193"/>
      <c r="D59" s="193"/>
      <c r="E59" s="193"/>
      <c r="F59" s="193"/>
      <c r="G59" s="209"/>
    </row>
    <row r="60" spans="1:7" x14ac:dyDescent="0.25">
      <c r="A60" s="342" t="s">
        <v>431</v>
      </c>
      <c r="B60" s="336"/>
      <c r="C60" s="193"/>
      <c r="D60" s="193"/>
      <c r="E60" s="193"/>
      <c r="F60" s="193"/>
      <c r="G60" s="209"/>
    </row>
    <row r="61" spans="1:7" x14ac:dyDescent="0.25">
      <c r="A61" s="342" t="s">
        <v>324</v>
      </c>
      <c r="B61" s="336"/>
      <c r="C61" s="193"/>
      <c r="D61" s="193"/>
      <c r="E61" s="193"/>
      <c r="F61" s="193"/>
      <c r="G61" s="209"/>
    </row>
    <row r="62" spans="1:7" x14ac:dyDescent="0.25">
      <c r="A62" s="342" t="s">
        <v>325</v>
      </c>
      <c r="B62" s="336"/>
      <c r="C62" s="193"/>
      <c r="D62" s="193"/>
      <c r="E62" s="193"/>
      <c r="F62" s="193"/>
      <c r="G62" s="209"/>
    </row>
    <row r="63" spans="1:7" x14ac:dyDescent="0.25">
      <c r="A63" s="342" t="s">
        <v>326</v>
      </c>
      <c r="B63" s="336"/>
      <c r="C63" s="193"/>
      <c r="D63" s="193"/>
      <c r="E63" s="193"/>
      <c r="F63" s="193"/>
      <c r="G63" s="209"/>
    </row>
    <row r="64" spans="1:7" x14ac:dyDescent="0.25">
      <c r="A64" s="342" t="s">
        <v>327</v>
      </c>
      <c r="B64" s="336"/>
      <c r="C64" s="193"/>
      <c r="D64" s="193"/>
      <c r="E64" s="193"/>
      <c r="F64" s="193"/>
      <c r="G64" s="209"/>
    </row>
    <row r="65" spans="1:7" ht="15" customHeight="1" x14ac:dyDescent="0.25">
      <c r="A65" s="342" t="s">
        <v>328</v>
      </c>
      <c r="B65" s="336"/>
      <c r="C65" s="193"/>
      <c r="D65" s="193"/>
      <c r="E65" s="193"/>
      <c r="F65" s="193"/>
      <c r="G65" s="209"/>
    </row>
    <row r="66" spans="1:7" x14ac:dyDescent="0.25">
      <c r="A66" s="342" t="s">
        <v>329</v>
      </c>
      <c r="B66" s="336"/>
      <c r="C66" s="193"/>
      <c r="D66" s="193"/>
      <c r="E66" s="193"/>
      <c r="F66" s="193"/>
      <c r="G66" s="209"/>
    </row>
    <row r="67" spans="1:7" x14ac:dyDescent="0.25">
      <c r="A67" s="342" t="s">
        <v>330</v>
      </c>
      <c r="B67" s="336"/>
      <c r="C67" s="193"/>
      <c r="D67" s="193"/>
      <c r="E67" s="193"/>
      <c r="F67" s="193"/>
      <c r="G67" s="209"/>
    </row>
    <row r="68" spans="1:7" x14ac:dyDescent="0.25">
      <c r="A68" s="342" t="s">
        <v>331</v>
      </c>
      <c r="B68" s="336"/>
      <c r="C68" s="193"/>
      <c r="D68" s="193"/>
      <c r="E68" s="193"/>
      <c r="F68" s="193"/>
      <c r="G68" s="209"/>
    </row>
    <row r="69" spans="1:7" x14ac:dyDescent="0.25">
      <c r="A69" s="341" t="s">
        <v>432</v>
      </c>
      <c r="B69" s="336"/>
      <c r="C69" s="193"/>
      <c r="D69" s="193"/>
      <c r="E69" s="193"/>
      <c r="F69" s="193"/>
      <c r="G69" s="209"/>
    </row>
    <row r="70" spans="1:7" x14ac:dyDescent="0.25">
      <c r="A70" s="342" t="s">
        <v>433</v>
      </c>
      <c r="B70" s="336"/>
      <c r="C70" s="193"/>
      <c r="D70" s="193"/>
      <c r="E70" s="193"/>
      <c r="F70" s="193"/>
      <c r="G70" s="209"/>
    </row>
    <row r="71" spans="1:7" ht="26.25" customHeight="1" x14ac:dyDescent="0.25">
      <c r="A71" s="342" t="s">
        <v>434</v>
      </c>
      <c r="B71" s="336"/>
      <c r="C71" s="193"/>
      <c r="D71" s="193"/>
      <c r="E71" s="193"/>
      <c r="F71" s="193"/>
      <c r="G71" s="209"/>
    </row>
    <row r="72" spans="1:7" x14ac:dyDescent="0.25">
      <c r="A72" s="342" t="s">
        <v>332</v>
      </c>
      <c r="B72" s="336"/>
      <c r="C72" s="193"/>
      <c r="D72" s="193"/>
      <c r="E72" s="193"/>
      <c r="F72" s="193"/>
      <c r="G72" s="209"/>
    </row>
    <row r="73" spans="1:7" x14ac:dyDescent="0.25">
      <c r="A73" s="342" t="s">
        <v>333</v>
      </c>
      <c r="B73" s="336"/>
      <c r="C73" s="193"/>
      <c r="D73" s="193"/>
      <c r="E73" s="193"/>
      <c r="F73" s="193"/>
      <c r="G73" s="209"/>
    </row>
    <row r="74" spans="1:7" x14ac:dyDescent="0.25">
      <c r="A74" s="341" t="s">
        <v>299</v>
      </c>
      <c r="B74" s="337">
        <f>+B18</f>
        <v>94971386</v>
      </c>
      <c r="C74" s="180">
        <f t="shared" ref="C74:F74" si="1">+C18</f>
        <v>2662555</v>
      </c>
      <c r="D74" s="180">
        <f t="shared" si="1"/>
        <v>97633941</v>
      </c>
      <c r="E74" s="180">
        <f t="shared" si="1"/>
        <v>44483485</v>
      </c>
      <c r="F74" s="180">
        <f t="shared" si="1"/>
        <v>44483485</v>
      </c>
      <c r="G74" s="233">
        <f>+G18</f>
        <v>53150456</v>
      </c>
    </row>
    <row r="75" spans="1:7" ht="6.75" customHeight="1" thickBot="1" x14ac:dyDescent="0.3">
      <c r="A75" s="346"/>
      <c r="B75" s="339"/>
      <c r="C75" s="210"/>
      <c r="D75" s="210"/>
      <c r="E75" s="210"/>
      <c r="F75" s="210"/>
      <c r="G75" s="211"/>
    </row>
    <row r="76" spans="1:7" ht="6.75" customHeight="1" x14ac:dyDescent="0.25">
      <c r="A76" s="40"/>
      <c r="B76" s="43"/>
      <c r="C76" s="43"/>
      <c r="D76" s="43"/>
      <c r="E76" s="43"/>
      <c r="F76" s="43"/>
      <c r="G76" s="43"/>
    </row>
    <row r="77" spans="1:7" ht="6.75" customHeight="1" x14ac:dyDescent="0.25">
      <c r="A77" s="40"/>
      <c r="B77" s="43"/>
      <c r="C77" s="43"/>
      <c r="D77" s="43"/>
      <c r="E77" s="43"/>
      <c r="F77" s="43"/>
      <c r="G77" s="43"/>
    </row>
    <row r="78" spans="1:7" ht="6.75" customHeight="1" x14ac:dyDescent="0.25">
      <c r="A78" s="40"/>
      <c r="B78" s="43"/>
      <c r="C78" s="43"/>
      <c r="D78" s="43"/>
      <c r="E78" s="43"/>
      <c r="F78" s="43"/>
      <c r="G78" s="43"/>
    </row>
    <row r="79" spans="1:7" x14ac:dyDescent="0.25">
      <c r="A79" s="214" t="s">
        <v>443</v>
      </c>
      <c r="C79" s="256" t="s">
        <v>441</v>
      </c>
      <c r="D79" s="256"/>
      <c r="E79" s="256"/>
      <c r="F79" s="256"/>
    </row>
    <row r="80" spans="1:7" x14ac:dyDescent="0.25">
      <c r="A80" s="215" t="s">
        <v>440</v>
      </c>
      <c r="C80" s="287" t="s">
        <v>442</v>
      </c>
      <c r="D80" s="287"/>
      <c r="E80" s="287"/>
      <c r="F80" s="287"/>
    </row>
  </sheetData>
  <mergeCells count="10">
    <mergeCell ref="A1:G1"/>
    <mergeCell ref="A2:G2"/>
    <mergeCell ref="A3:G3"/>
    <mergeCell ref="A4:G4"/>
    <mergeCell ref="A5:G5"/>
    <mergeCell ref="C79:F79"/>
    <mergeCell ref="C80:F80"/>
    <mergeCell ref="A6:A7"/>
    <mergeCell ref="B6:F6"/>
    <mergeCell ref="G6:G7"/>
  </mergeCells>
  <printOptions horizontalCentered="1" verticalCentered="1"/>
  <pageMargins left="0.59055118110236227" right="0.59055118110236227" top="0.59055118110236227" bottom="0.59055118110236227" header="0.19685039370078741" footer="0.19685039370078741"/>
  <pageSetup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tabSelected="1" view="pageBreakPreview" zoomScale="90" zoomScaleNormal="100" zoomScaleSheetLayoutView="90" workbookViewId="0">
      <selection activeCell="D54" sqref="D54"/>
    </sheetView>
  </sheetViews>
  <sheetFormatPr baseColWidth="10" defaultRowHeight="15" x14ac:dyDescent="0.25"/>
  <cols>
    <col min="1" max="1" width="34" customWidth="1"/>
    <col min="2" max="2" width="12.7109375" customWidth="1"/>
    <col min="3" max="3" width="14.28515625" customWidth="1"/>
    <col min="4" max="5" width="11.7109375" bestFit="1" customWidth="1"/>
    <col min="6" max="6" width="12.7109375" bestFit="1" customWidth="1"/>
    <col min="7" max="7" width="12.5703125" customWidth="1"/>
  </cols>
  <sheetData>
    <row r="1" spans="1:9" x14ac:dyDescent="0.25">
      <c r="A1" s="276" t="s">
        <v>347</v>
      </c>
      <c r="B1" s="294"/>
      <c r="C1" s="294"/>
      <c r="D1" s="294"/>
      <c r="E1" s="294"/>
      <c r="F1" s="294"/>
      <c r="G1" s="277"/>
    </row>
    <row r="2" spans="1:9" x14ac:dyDescent="0.25">
      <c r="A2" s="278" t="s">
        <v>227</v>
      </c>
      <c r="B2" s="261"/>
      <c r="C2" s="261"/>
      <c r="D2" s="261"/>
      <c r="E2" s="261"/>
      <c r="F2" s="261"/>
      <c r="G2" s="279"/>
    </row>
    <row r="3" spans="1:9" x14ac:dyDescent="0.25">
      <c r="A3" s="278" t="s">
        <v>335</v>
      </c>
      <c r="B3" s="261"/>
      <c r="C3" s="261"/>
      <c r="D3" s="261"/>
      <c r="E3" s="261"/>
      <c r="F3" s="261"/>
      <c r="G3" s="279"/>
    </row>
    <row r="4" spans="1:9" x14ac:dyDescent="0.25">
      <c r="A4" s="278" t="s">
        <v>453</v>
      </c>
      <c r="B4" s="261"/>
      <c r="C4" s="261"/>
      <c r="D4" s="261"/>
      <c r="E4" s="261"/>
      <c r="F4" s="261"/>
      <c r="G4" s="279"/>
    </row>
    <row r="5" spans="1:9" ht="15.75" thickBot="1" x14ac:dyDescent="0.3">
      <c r="A5" s="295" t="s">
        <v>1</v>
      </c>
      <c r="B5" s="296"/>
      <c r="C5" s="296"/>
      <c r="D5" s="296"/>
      <c r="E5" s="296"/>
      <c r="F5" s="296"/>
      <c r="G5" s="301"/>
    </row>
    <row r="6" spans="1:9" ht="15.75" thickBot="1" x14ac:dyDescent="0.3">
      <c r="A6" s="280" t="s">
        <v>2</v>
      </c>
      <c r="B6" s="273" t="s">
        <v>228</v>
      </c>
      <c r="C6" s="274"/>
      <c r="D6" s="274"/>
      <c r="E6" s="274"/>
      <c r="F6" s="275"/>
      <c r="G6" s="280" t="s">
        <v>301</v>
      </c>
    </row>
    <row r="7" spans="1:9" ht="24.75" thickBot="1" x14ac:dyDescent="0.3">
      <c r="A7" s="281"/>
      <c r="B7" s="17" t="s">
        <v>155</v>
      </c>
      <c r="C7" s="17" t="s">
        <v>422</v>
      </c>
      <c r="D7" s="17" t="s">
        <v>423</v>
      </c>
      <c r="E7" s="17" t="s">
        <v>435</v>
      </c>
      <c r="F7" s="17" t="s">
        <v>158</v>
      </c>
      <c r="G7" s="281"/>
    </row>
    <row r="8" spans="1:9" ht="18" customHeight="1" x14ac:dyDescent="0.25">
      <c r="A8" s="263" t="s">
        <v>336</v>
      </c>
      <c r="B8" s="332">
        <f t="shared" ref="B8:F8" si="0">+B10+B11</f>
        <v>73752830</v>
      </c>
      <c r="C8" s="333"/>
      <c r="D8" s="330">
        <f t="shared" si="0"/>
        <v>73813642</v>
      </c>
      <c r="E8" s="330">
        <f t="shared" si="0"/>
        <v>30300113</v>
      </c>
      <c r="F8" s="330">
        <f t="shared" si="0"/>
        <v>30300113</v>
      </c>
      <c r="G8" s="330">
        <f>+D8-F8</f>
        <v>43513529</v>
      </c>
    </row>
    <row r="9" spans="1:9" x14ac:dyDescent="0.25">
      <c r="A9" s="264"/>
      <c r="B9" s="328"/>
      <c r="C9" s="334"/>
      <c r="D9" s="331"/>
      <c r="E9" s="331"/>
      <c r="F9" s="331"/>
      <c r="G9" s="331"/>
    </row>
    <row r="10" spans="1:9" ht="23.25" customHeight="1" x14ac:dyDescent="0.25">
      <c r="A10" s="186" t="s">
        <v>337</v>
      </c>
      <c r="B10" s="187">
        <v>12160225</v>
      </c>
      <c r="C10" s="174"/>
      <c r="D10" s="229">
        <f>+B10+C10</f>
        <v>12160225</v>
      </c>
      <c r="E10" s="187">
        <v>13373152</v>
      </c>
      <c r="F10" s="187">
        <f>+E10</f>
        <v>13373152</v>
      </c>
      <c r="G10" s="61">
        <f>+D10-F10</f>
        <v>-1212927</v>
      </c>
    </row>
    <row r="11" spans="1:9" x14ac:dyDescent="0.25">
      <c r="A11" s="186" t="s">
        <v>338</v>
      </c>
      <c r="B11" s="187">
        <v>61592605</v>
      </c>
      <c r="C11" s="174">
        <v>60812</v>
      </c>
      <c r="D11" s="187">
        <f>+B11+C11</f>
        <v>61653417</v>
      </c>
      <c r="E11" s="187">
        <v>16926961</v>
      </c>
      <c r="F11" s="187">
        <f>+E11</f>
        <v>16926961</v>
      </c>
      <c r="G11" s="61">
        <f>+D11-F11</f>
        <v>44726456</v>
      </c>
    </row>
    <row r="12" spans="1:9" x14ac:dyDescent="0.25">
      <c r="A12" s="186" t="s">
        <v>339</v>
      </c>
      <c r="B12" s="181"/>
      <c r="C12" s="181"/>
      <c r="D12" s="181"/>
      <c r="E12" s="181"/>
      <c r="F12" s="181"/>
      <c r="G12" s="185"/>
    </row>
    <row r="13" spans="1:9" x14ac:dyDescent="0.25">
      <c r="A13" s="186" t="s">
        <v>340</v>
      </c>
      <c r="B13" s="195"/>
      <c r="C13" s="195"/>
      <c r="D13" s="195"/>
      <c r="E13" s="195"/>
      <c r="F13" s="195"/>
      <c r="G13" s="194"/>
      <c r="I13" s="232">
        <f>+E8-30300113</f>
        <v>0</v>
      </c>
    </row>
    <row r="14" spans="1:9" ht="15" customHeight="1" x14ac:dyDescent="0.25">
      <c r="A14" s="186" t="s">
        <v>341</v>
      </c>
      <c r="B14" s="195"/>
      <c r="C14" s="195"/>
      <c r="D14" s="195"/>
      <c r="E14" s="195"/>
      <c r="F14" s="195"/>
      <c r="G14" s="194"/>
    </row>
    <row r="15" spans="1:9" x14ac:dyDescent="0.25">
      <c r="A15" s="186" t="s">
        <v>342</v>
      </c>
      <c r="B15" s="195"/>
      <c r="C15" s="195"/>
      <c r="D15" s="195"/>
      <c r="E15" s="195"/>
      <c r="F15" s="195"/>
      <c r="G15" s="194"/>
    </row>
    <row r="16" spans="1:9" ht="34.5" customHeight="1" x14ac:dyDescent="0.25">
      <c r="A16" s="186" t="s">
        <v>436</v>
      </c>
      <c r="B16" s="195"/>
      <c r="C16" s="195"/>
      <c r="D16" s="195"/>
      <c r="E16" s="195"/>
      <c r="F16" s="195"/>
      <c r="G16" s="194"/>
    </row>
    <row r="17" spans="1:7" x14ac:dyDescent="0.25">
      <c r="A17" s="186" t="s">
        <v>343</v>
      </c>
      <c r="B17" s="195"/>
      <c r="C17" s="195"/>
      <c r="D17" s="195"/>
      <c r="E17" s="195"/>
      <c r="F17" s="195"/>
      <c r="G17" s="194"/>
    </row>
    <row r="18" spans="1:7" x14ac:dyDescent="0.25">
      <c r="A18" s="186" t="s">
        <v>344</v>
      </c>
      <c r="B18" s="195"/>
      <c r="C18" s="195"/>
      <c r="D18" s="195"/>
      <c r="E18" s="195"/>
      <c r="F18" s="195"/>
      <c r="G18" s="194"/>
    </row>
    <row r="19" spans="1:7" x14ac:dyDescent="0.25">
      <c r="A19" s="186" t="s">
        <v>345</v>
      </c>
      <c r="B19" s="195"/>
      <c r="C19" s="195"/>
      <c r="D19" s="195"/>
      <c r="E19" s="195"/>
      <c r="F19" s="195"/>
      <c r="G19" s="194"/>
    </row>
    <row r="20" spans="1:7" ht="18" customHeight="1" x14ac:dyDescent="0.25">
      <c r="A20" s="176" t="s">
        <v>346</v>
      </c>
      <c r="B20" s="195"/>
      <c r="C20" s="195"/>
      <c r="D20" s="195"/>
      <c r="E20" s="195"/>
      <c r="F20" s="195"/>
      <c r="G20" s="194"/>
    </row>
    <row r="21" spans="1:7" ht="25.5" customHeight="1" x14ac:dyDescent="0.25">
      <c r="A21" s="186" t="s">
        <v>337</v>
      </c>
      <c r="B21" s="195"/>
      <c r="C21" s="195"/>
      <c r="D21" s="195"/>
      <c r="E21" s="195"/>
      <c r="F21" s="195"/>
      <c r="G21" s="194"/>
    </row>
    <row r="22" spans="1:7" x14ac:dyDescent="0.25">
      <c r="A22" s="186" t="s">
        <v>338</v>
      </c>
      <c r="B22" s="195"/>
      <c r="C22" s="195"/>
      <c r="D22" s="195"/>
      <c r="E22" s="195"/>
      <c r="F22" s="195"/>
      <c r="G22" s="194"/>
    </row>
    <row r="23" spans="1:7" x14ac:dyDescent="0.25">
      <c r="A23" s="186" t="s">
        <v>339</v>
      </c>
      <c r="B23" s="195"/>
      <c r="C23" s="195"/>
      <c r="D23" s="195"/>
      <c r="E23" s="195"/>
      <c r="F23" s="195"/>
      <c r="G23" s="194"/>
    </row>
    <row r="24" spans="1:7" x14ac:dyDescent="0.25">
      <c r="A24" s="186" t="s">
        <v>340</v>
      </c>
      <c r="B24" s="195"/>
      <c r="C24" s="195"/>
      <c r="D24" s="195"/>
      <c r="E24" s="195"/>
      <c r="F24" s="195"/>
      <c r="G24" s="194"/>
    </row>
    <row r="25" spans="1:7" ht="15" customHeight="1" x14ac:dyDescent="0.25">
      <c r="A25" s="186" t="s">
        <v>341</v>
      </c>
      <c r="B25" s="195"/>
      <c r="C25" s="195"/>
      <c r="D25" s="195"/>
      <c r="E25" s="195"/>
      <c r="F25" s="195"/>
      <c r="G25" s="194"/>
    </row>
    <row r="26" spans="1:7" x14ac:dyDescent="0.25">
      <c r="A26" s="186" t="s">
        <v>342</v>
      </c>
      <c r="B26" s="195"/>
      <c r="C26" s="195"/>
      <c r="D26" s="195"/>
      <c r="E26" s="195"/>
      <c r="F26" s="195"/>
      <c r="G26" s="194"/>
    </row>
    <row r="27" spans="1:7" ht="34.5" customHeight="1" x14ac:dyDescent="0.25">
      <c r="A27" s="186" t="s">
        <v>436</v>
      </c>
      <c r="B27" s="195"/>
      <c r="C27" s="195"/>
      <c r="D27" s="195"/>
      <c r="E27" s="195"/>
      <c r="F27" s="195"/>
      <c r="G27" s="194"/>
    </row>
    <row r="28" spans="1:7" x14ac:dyDescent="0.25">
      <c r="A28" s="184" t="s">
        <v>343</v>
      </c>
      <c r="B28" s="195"/>
      <c r="C28" s="195"/>
      <c r="D28" s="195"/>
      <c r="E28" s="195"/>
      <c r="F28" s="195"/>
      <c r="G28" s="194"/>
    </row>
    <row r="29" spans="1:7" x14ac:dyDescent="0.25">
      <c r="A29" s="184" t="s">
        <v>344</v>
      </c>
      <c r="B29" s="195"/>
      <c r="C29" s="195"/>
      <c r="D29" s="195"/>
      <c r="E29" s="195"/>
      <c r="F29" s="195"/>
      <c r="G29" s="194"/>
    </row>
    <row r="30" spans="1:7" x14ac:dyDescent="0.25">
      <c r="A30" s="184" t="s">
        <v>345</v>
      </c>
      <c r="B30" s="195"/>
      <c r="C30" s="195"/>
      <c r="D30" s="195"/>
      <c r="E30" s="195"/>
      <c r="F30" s="195"/>
      <c r="G30" s="194"/>
    </row>
    <row r="31" spans="1:7" ht="26.25" customHeight="1" x14ac:dyDescent="0.25">
      <c r="A31" s="182" t="s">
        <v>437</v>
      </c>
      <c r="B31" s="183">
        <f>+B8</f>
        <v>73752830</v>
      </c>
      <c r="C31" s="183">
        <f t="shared" ref="C31:F31" si="1">+C8</f>
        <v>0</v>
      </c>
      <c r="D31" s="183">
        <f t="shared" si="1"/>
        <v>73813642</v>
      </c>
      <c r="E31" s="183">
        <f t="shared" si="1"/>
        <v>30300113</v>
      </c>
      <c r="F31" s="183">
        <f t="shared" si="1"/>
        <v>30300113</v>
      </c>
      <c r="G31" s="331">
        <f>+G8</f>
        <v>43513529</v>
      </c>
    </row>
    <row r="32" spans="1:7" x14ac:dyDescent="0.25">
      <c r="A32" s="182"/>
      <c r="B32" s="181"/>
      <c r="C32" s="181"/>
      <c r="D32" s="181"/>
      <c r="E32" s="181"/>
      <c r="F32" s="181"/>
      <c r="G32" s="331"/>
    </row>
    <row r="33" spans="1:7" x14ac:dyDescent="0.25">
      <c r="A33" s="328"/>
      <c r="B33" s="328"/>
      <c r="C33" s="328"/>
      <c r="D33" s="328"/>
      <c r="E33" s="328"/>
      <c r="F33" s="328"/>
      <c r="G33" s="328"/>
    </row>
    <row r="34" spans="1:7" ht="15.75" thickBot="1" x14ac:dyDescent="0.3">
      <c r="A34" s="329"/>
      <c r="B34" s="329"/>
      <c r="C34" s="329"/>
      <c r="D34" s="329"/>
      <c r="E34" s="329"/>
      <c r="F34" s="329"/>
      <c r="G34" s="329"/>
    </row>
    <row r="44" spans="1:7" x14ac:dyDescent="0.25">
      <c r="A44" s="287" t="s">
        <v>439</v>
      </c>
      <c r="B44" s="287"/>
      <c r="C44" s="287"/>
      <c r="D44" s="287" t="s">
        <v>441</v>
      </c>
      <c r="E44" s="287"/>
      <c r="F44" s="287"/>
    </row>
    <row r="45" spans="1:7" x14ac:dyDescent="0.25">
      <c r="A45" s="287" t="s">
        <v>440</v>
      </c>
      <c r="B45" s="287"/>
      <c r="C45" s="287"/>
      <c r="D45" s="287" t="s">
        <v>442</v>
      </c>
      <c r="E45" s="287"/>
      <c r="F45" s="287"/>
    </row>
  </sheetData>
  <mergeCells count="27">
    <mergeCell ref="A6:A7"/>
    <mergeCell ref="B6:F6"/>
    <mergeCell ref="G6:G7"/>
    <mergeCell ref="A44:C44"/>
    <mergeCell ref="D44:F44"/>
    <mergeCell ref="G8:G9"/>
    <mergeCell ref="A8:A9"/>
    <mergeCell ref="B8:B9"/>
    <mergeCell ref="C8:C9"/>
    <mergeCell ref="D8:D9"/>
    <mergeCell ref="G31:G32"/>
    <mergeCell ref="E8:E9"/>
    <mergeCell ref="F8:F9"/>
    <mergeCell ref="A1:G1"/>
    <mergeCell ref="A2:G2"/>
    <mergeCell ref="A3:G3"/>
    <mergeCell ref="A4:G4"/>
    <mergeCell ref="A5:G5"/>
    <mergeCell ref="A45:C45"/>
    <mergeCell ref="D45:F45"/>
    <mergeCell ref="G33:G34"/>
    <mergeCell ref="A33:A34"/>
    <mergeCell ref="B33:B34"/>
    <mergeCell ref="C33:C34"/>
    <mergeCell ref="D33:D34"/>
    <mergeCell ref="E33:E34"/>
    <mergeCell ref="F33:F34"/>
  </mergeCells>
  <pageMargins left="0.7" right="0.7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Edo Sit Fra</vt:lpstr>
      <vt:lpstr>Ot. Pasivos</vt:lpstr>
      <vt:lpstr>Anal Oblig</vt:lpstr>
      <vt:lpstr>Bce Presup</vt:lpstr>
      <vt:lpstr>Edo. Anal Ing</vt:lpstr>
      <vt:lpstr>Edo Anal Egre COG</vt:lpstr>
      <vt:lpstr>Edo Anal Egre CA</vt:lpstr>
      <vt:lpstr>Edo Anal Egre CF</vt:lpstr>
      <vt:lpstr>Clas Ser Pers</vt:lpstr>
      <vt:lpstr>'Anal Oblig'!Área_de_impresión</vt:lpstr>
      <vt:lpstr>'Bce Presup'!Área_de_impresión</vt:lpstr>
      <vt:lpstr>'Clas Ser Pers'!Área_de_impresión</vt:lpstr>
      <vt:lpstr>'Edo Anal Egre CA'!Área_de_impresión</vt:lpstr>
      <vt:lpstr>'Edo Anal Egre CF'!Área_de_impresión</vt:lpstr>
      <vt:lpstr>'Edo Anal Egre COG'!Área_de_impresión</vt:lpstr>
      <vt:lpstr>'Edo Sit Fra'!Área_de_impresión</vt:lpstr>
      <vt:lpstr>'Edo. Anal Ing'!Área_de_impresión</vt:lpstr>
      <vt:lpstr>'Ot. Pasivos'!Área_de_impresión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2018-07-05T20:44:36Z</cp:lastPrinted>
  <dcterms:created xsi:type="dcterms:W3CDTF">2016-11-22T20:27:11Z</dcterms:created>
  <dcterms:modified xsi:type="dcterms:W3CDTF">2018-07-05T21:54:19Z</dcterms:modified>
</cp:coreProperties>
</file>