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dith\Documents\2.-CUENTA PÚBLICA\CD ARMONIZADA 4TO TRIM 2019\CORACYT\"/>
    </mc:Choice>
  </mc:AlternateContent>
  <bookViews>
    <workbookView xWindow="-120" yWindow="-120" windowWidth="29040" windowHeight="15840"/>
  </bookViews>
  <sheets>
    <sheet name="FORMATO 1" sheetId="1" r:id="rId1"/>
    <sheet name="FORMATO 2" sheetId="2" r:id="rId2"/>
    <sheet name="FORMATO 3" sheetId="3" r:id="rId3"/>
    <sheet name="FORMATO 4" sheetId="4" r:id="rId4"/>
    <sheet name="FORMATO 5" sheetId="5" r:id="rId5"/>
    <sheet name="FORMATO 6A" sheetId="6" r:id="rId6"/>
    <sheet name="FORMATO 6B" sheetId="7" r:id="rId7"/>
    <sheet name="FORMATO 6C" sheetId="8" r:id="rId8"/>
    <sheet name="FORMATO 6D" sheetId="9" r:id="rId9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76" i="8" l="1"/>
  <c r="G76" i="8"/>
  <c r="F76" i="8"/>
  <c r="E76" i="8"/>
  <c r="D76" i="8"/>
  <c r="C76" i="8"/>
  <c r="H65" i="8"/>
  <c r="G65" i="8"/>
  <c r="F65" i="8"/>
  <c r="E65" i="8"/>
  <c r="D65" i="8"/>
  <c r="C65" i="8"/>
  <c r="H56" i="8"/>
  <c r="G56" i="8"/>
  <c r="F56" i="8"/>
  <c r="E56" i="8"/>
  <c r="D56" i="8"/>
  <c r="C56" i="8"/>
  <c r="H46" i="8"/>
  <c r="H45" i="8" s="1"/>
  <c r="G46" i="8"/>
  <c r="F46" i="8"/>
  <c r="F45" i="8" s="1"/>
  <c r="E46" i="8"/>
  <c r="E45" i="8" s="1"/>
  <c r="D46" i="8"/>
  <c r="D45" i="8" s="1"/>
  <c r="C46" i="8"/>
  <c r="C45" i="8" s="1"/>
  <c r="H39" i="8"/>
  <c r="G39" i="8"/>
  <c r="F39" i="8"/>
  <c r="E39" i="8"/>
  <c r="D39" i="8"/>
  <c r="C39" i="8"/>
  <c r="H28" i="8"/>
  <c r="G28" i="8"/>
  <c r="F28" i="8"/>
  <c r="E28" i="8"/>
  <c r="D28" i="8"/>
  <c r="C28" i="8"/>
  <c r="H19" i="8"/>
  <c r="G19" i="8"/>
  <c r="F19" i="8"/>
  <c r="E19" i="8"/>
  <c r="D19" i="8"/>
  <c r="C19" i="8"/>
  <c r="G45" i="8" l="1"/>
  <c r="E69" i="1"/>
  <c r="G27" i="9" l="1"/>
  <c r="F27" i="9"/>
  <c r="E27" i="9"/>
  <c r="D27" i="9"/>
  <c r="C27" i="9"/>
  <c r="B27" i="9"/>
  <c r="G23" i="9"/>
  <c r="F23" i="9"/>
  <c r="F20" i="9" s="1"/>
  <c r="E23" i="9"/>
  <c r="E20" i="9" s="1"/>
  <c r="D23" i="9"/>
  <c r="D20" i="9" s="1"/>
  <c r="C23" i="9"/>
  <c r="C20" i="9" s="1"/>
  <c r="B23" i="9"/>
  <c r="B20" i="9" s="1"/>
  <c r="G15" i="9"/>
  <c r="F15" i="9"/>
  <c r="E15" i="9"/>
  <c r="D15" i="9"/>
  <c r="C15" i="9"/>
  <c r="B15" i="9"/>
  <c r="G11" i="9"/>
  <c r="F11" i="9"/>
  <c r="F8" i="9" s="1"/>
  <c r="F31" i="9" s="1"/>
  <c r="E11" i="9"/>
  <c r="E8" i="9" s="1"/>
  <c r="D11" i="9"/>
  <c r="C11" i="9"/>
  <c r="C8" i="9" s="1"/>
  <c r="B11" i="9"/>
  <c r="B8" i="9" s="1"/>
  <c r="B31" i="9" s="1"/>
  <c r="H9" i="8"/>
  <c r="H8" i="8" s="1"/>
  <c r="H82" i="8" s="1"/>
  <c r="G9" i="8"/>
  <c r="G8" i="8" s="1"/>
  <c r="G82" i="8" s="1"/>
  <c r="F9" i="8"/>
  <c r="F8" i="8" s="1"/>
  <c r="F82" i="8" s="1"/>
  <c r="E9" i="8"/>
  <c r="E8" i="8" s="1"/>
  <c r="E82" i="8" s="1"/>
  <c r="D9" i="8"/>
  <c r="D8" i="8" s="1"/>
  <c r="D82" i="8" s="1"/>
  <c r="C9" i="8"/>
  <c r="C8" i="8" s="1"/>
  <c r="C82" i="8" s="1"/>
  <c r="G19" i="7"/>
  <c r="F19" i="7"/>
  <c r="E19" i="7"/>
  <c r="D19" i="7"/>
  <c r="C19" i="7"/>
  <c r="B19" i="7"/>
  <c r="G8" i="7"/>
  <c r="G30" i="7" s="1"/>
  <c r="F8" i="7"/>
  <c r="E8" i="7"/>
  <c r="D8" i="7"/>
  <c r="D30" i="7" s="1"/>
  <c r="C8" i="7"/>
  <c r="B8" i="7"/>
  <c r="H151" i="6"/>
  <c r="G151" i="6"/>
  <c r="F151" i="6"/>
  <c r="E151" i="6"/>
  <c r="D151" i="6"/>
  <c r="C151" i="6"/>
  <c r="H147" i="6"/>
  <c r="G147" i="6"/>
  <c r="F147" i="6"/>
  <c r="E147" i="6"/>
  <c r="D147" i="6"/>
  <c r="C147" i="6"/>
  <c r="H138" i="6"/>
  <c r="G138" i="6"/>
  <c r="F138" i="6"/>
  <c r="E138" i="6"/>
  <c r="D138" i="6"/>
  <c r="C138" i="6"/>
  <c r="H134" i="6"/>
  <c r="G134" i="6"/>
  <c r="F134" i="6"/>
  <c r="E134" i="6"/>
  <c r="D134" i="6"/>
  <c r="C134" i="6"/>
  <c r="H124" i="6"/>
  <c r="G124" i="6"/>
  <c r="F124" i="6"/>
  <c r="E124" i="6"/>
  <c r="D124" i="6"/>
  <c r="C124" i="6"/>
  <c r="H114" i="6"/>
  <c r="G114" i="6"/>
  <c r="F114" i="6"/>
  <c r="E114" i="6"/>
  <c r="D114" i="6"/>
  <c r="C114" i="6"/>
  <c r="H104" i="6"/>
  <c r="G104" i="6"/>
  <c r="F104" i="6"/>
  <c r="E104" i="6"/>
  <c r="D104" i="6"/>
  <c r="C104" i="6"/>
  <c r="H94" i="6"/>
  <c r="G94" i="6"/>
  <c r="F94" i="6"/>
  <c r="E94" i="6"/>
  <c r="D94" i="6"/>
  <c r="C94" i="6"/>
  <c r="H86" i="6"/>
  <c r="H85" i="6" s="1"/>
  <c r="G86" i="6"/>
  <c r="F86" i="6"/>
  <c r="E86" i="6"/>
  <c r="D86" i="6"/>
  <c r="C86" i="6"/>
  <c r="H74" i="6"/>
  <c r="G74" i="6"/>
  <c r="F74" i="6"/>
  <c r="E74" i="6"/>
  <c r="D74" i="6"/>
  <c r="C74" i="6"/>
  <c r="H70" i="6"/>
  <c r="G70" i="6"/>
  <c r="F70" i="6"/>
  <c r="E70" i="6"/>
  <c r="D70" i="6"/>
  <c r="C70" i="6"/>
  <c r="H61" i="6"/>
  <c r="G61" i="6"/>
  <c r="F61" i="6"/>
  <c r="E61" i="6"/>
  <c r="D61" i="6"/>
  <c r="C61" i="6"/>
  <c r="H57" i="6"/>
  <c r="G57" i="6"/>
  <c r="F57" i="6"/>
  <c r="E57" i="6"/>
  <c r="D57" i="6"/>
  <c r="C57" i="6"/>
  <c r="H47" i="6"/>
  <c r="G47" i="6"/>
  <c r="F47" i="6"/>
  <c r="E47" i="6"/>
  <c r="D47" i="6"/>
  <c r="C47" i="6"/>
  <c r="H37" i="6"/>
  <c r="G37" i="6"/>
  <c r="F37" i="6"/>
  <c r="E37" i="6"/>
  <c r="D37" i="6"/>
  <c r="C37" i="6"/>
  <c r="H27" i="6"/>
  <c r="G27" i="6"/>
  <c r="F27" i="6"/>
  <c r="E27" i="6"/>
  <c r="D27" i="6"/>
  <c r="C27" i="6"/>
  <c r="H17" i="6"/>
  <c r="G17" i="6"/>
  <c r="F17" i="6"/>
  <c r="E17" i="6"/>
  <c r="D17" i="6"/>
  <c r="C17" i="6"/>
  <c r="H9" i="6"/>
  <c r="G9" i="6"/>
  <c r="F9" i="6"/>
  <c r="E9" i="6"/>
  <c r="D9" i="6"/>
  <c r="C9" i="6"/>
  <c r="I78" i="5"/>
  <c r="H78" i="5"/>
  <c r="G78" i="5"/>
  <c r="F78" i="5"/>
  <c r="E78" i="5"/>
  <c r="D78" i="5"/>
  <c r="I70" i="5"/>
  <c r="H70" i="5"/>
  <c r="G70" i="5"/>
  <c r="F70" i="5"/>
  <c r="E70" i="5"/>
  <c r="D70" i="5"/>
  <c r="I62" i="5"/>
  <c r="H62" i="5"/>
  <c r="G62" i="5"/>
  <c r="F62" i="5"/>
  <c r="E62" i="5"/>
  <c r="D62" i="5"/>
  <c r="I57" i="5"/>
  <c r="H57" i="5"/>
  <c r="G57" i="5"/>
  <c r="F57" i="5"/>
  <c r="E57" i="5"/>
  <c r="D57" i="5"/>
  <c r="I48" i="5"/>
  <c r="H48" i="5"/>
  <c r="H68" i="5" s="1"/>
  <c r="G48" i="5"/>
  <c r="G68" i="5" s="1"/>
  <c r="F48" i="5"/>
  <c r="E48" i="5"/>
  <c r="D48" i="5"/>
  <c r="D68" i="5" s="1"/>
  <c r="I39" i="5"/>
  <c r="H39" i="5"/>
  <c r="G39" i="5"/>
  <c r="F39" i="5"/>
  <c r="E39" i="5"/>
  <c r="D39" i="5"/>
  <c r="I30" i="5"/>
  <c r="H30" i="5"/>
  <c r="G30" i="5"/>
  <c r="F30" i="5"/>
  <c r="E30" i="5"/>
  <c r="D30" i="5"/>
  <c r="I18" i="5"/>
  <c r="I43" i="5" s="1"/>
  <c r="H18" i="5"/>
  <c r="G18" i="5"/>
  <c r="F18" i="5"/>
  <c r="F43" i="5" s="1"/>
  <c r="E18" i="5"/>
  <c r="E43" i="5" s="1"/>
  <c r="D18" i="5"/>
  <c r="E31" i="9" l="1"/>
  <c r="E85" i="6"/>
  <c r="C85" i="6"/>
  <c r="E68" i="5"/>
  <c r="D85" i="6"/>
  <c r="F68" i="5"/>
  <c r="F85" i="6"/>
  <c r="G85" i="6"/>
  <c r="I68" i="5"/>
  <c r="G20" i="9"/>
  <c r="C30" i="7"/>
  <c r="C31" i="9"/>
  <c r="E73" i="5"/>
  <c r="G43" i="5"/>
  <c r="G73" i="5" s="1"/>
  <c r="E30" i="7"/>
  <c r="G8" i="9"/>
  <c r="G31" i="9" s="1"/>
  <c r="I73" i="5"/>
  <c r="F73" i="5"/>
  <c r="D43" i="5"/>
  <c r="D73" i="5" s="1"/>
  <c r="H43" i="5"/>
  <c r="H73" i="5" s="1"/>
  <c r="B30" i="7"/>
  <c r="F30" i="7"/>
  <c r="D8" i="9"/>
  <c r="D31" i="9" s="1"/>
  <c r="F8" i="6"/>
  <c r="D8" i="6"/>
  <c r="D160" i="6" s="1"/>
  <c r="H8" i="6"/>
  <c r="H160" i="6" s="1"/>
  <c r="G8" i="6"/>
  <c r="E8" i="6"/>
  <c r="E160" i="6" s="1"/>
  <c r="C8" i="6"/>
  <c r="C160" i="6" s="1"/>
  <c r="E67" i="4"/>
  <c r="E75" i="4" s="1"/>
  <c r="E76" i="4" s="1"/>
  <c r="D67" i="4"/>
  <c r="D75" i="4" s="1"/>
  <c r="D76" i="4" s="1"/>
  <c r="C67" i="4"/>
  <c r="C75" i="4" s="1"/>
  <c r="C76" i="4" s="1"/>
  <c r="E51" i="4"/>
  <c r="D51" i="4"/>
  <c r="C51" i="4"/>
  <c r="E40" i="4"/>
  <c r="D40" i="4"/>
  <c r="C40" i="4"/>
  <c r="E37" i="4"/>
  <c r="D37" i="4"/>
  <c r="C37" i="4"/>
  <c r="C44" i="4" s="1"/>
  <c r="E27" i="4"/>
  <c r="D27" i="4"/>
  <c r="C27" i="4"/>
  <c r="F160" i="6" l="1"/>
  <c r="G160" i="6"/>
  <c r="D44" i="4"/>
  <c r="E44" i="4"/>
  <c r="C59" i="4"/>
  <c r="C60" i="4" s="1"/>
  <c r="E59" i="4"/>
  <c r="E60" i="4" s="1"/>
  <c r="D59" i="4"/>
  <c r="D60" i="4" s="1"/>
  <c r="E16" i="4"/>
  <c r="D16" i="4"/>
  <c r="C16" i="4"/>
  <c r="E12" i="4"/>
  <c r="D12" i="4"/>
  <c r="C12" i="4"/>
  <c r="E7" i="4"/>
  <c r="D7" i="4"/>
  <c r="C7" i="4"/>
  <c r="G29" i="2"/>
  <c r="G28" i="2"/>
  <c r="G27" i="2"/>
  <c r="G25" i="2"/>
  <c r="G24" i="2"/>
  <c r="G23" i="2"/>
  <c r="G22" i="2"/>
  <c r="G20" i="2"/>
  <c r="G18" i="2"/>
  <c r="G16" i="2"/>
  <c r="G15" i="2"/>
  <c r="G14" i="2"/>
  <c r="G12" i="2"/>
  <c r="G11" i="2"/>
  <c r="G10" i="2"/>
  <c r="K13" i="3"/>
  <c r="J13" i="3"/>
  <c r="I13" i="3"/>
  <c r="H13" i="3"/>
  <c r="G13" i="3"/>
  <c r="K7" i="3"/>
  <c r="J7" i="3"/>
  <c r="I7" i="3"/>
  <c r="H7" i="3"/>
  <c r="G7" i="3"/>
  <c r="I26" i="2"/>
  <c r="H26" i="2"/>
  <c r="F26" i="2"/>
  <c r="E26" i="2"/>
  <c r="D26" i="2"/>
  <c r="C26" i="2"/>
  <c r="I21" i="2"/>
  <c r="H21" i="2"/>
  <c r="F21" i="2"/>
  <c r="E21" i="2"/>
  <c r="D21" i="2"/>
  <c r="C21" i="2"/>
  <c r="I13" i="2"/>
  <c r="H13" i="2"/>
  <c r="F13" i="2"/>
  <c r="E13" i="2"/>
  <c r="D13" i="2"/>
  <c r="I9" i="2"/>
  <c r="H9" i="2"/>
  <c r="F9" i="2"/>
  <c r="E9" i="2"/>
  <c r="D9" i="2"/>
  <c r="C13" i="2"/>
  <c r="C9" i="2"/>
  <c r="F76" i="1"/>
  <c r="E76" i="1"/>
  <c r="F69" i="1"/>
  <c r="F64" i="1"/>
  <c r="E64" i="1"/>
  <c r="F58" i="1"/>
  <c r="E58" i="1"/>
  <c r="C61" i="1"/>
  <c r="B61" i="1"/>
  <c r="F41" i="1"/>
  <c r="E41" i="1"/>
  <c r="F37" i="1"/>
  <c r="E37" i="1"/>
  <c r="F30" i="1"/>
  <c r="E30" i="1"/>
  <c r="F26" i="1"/>
  <c r="E26" i="1"/>
  <c r="F22" i="1"/>
  <c r="E22" i="1"/>
  <c r="F18" i="1"/>
  <c r="E18" i="1"/>
  <c r="F8" i="1"/>
  <c r="E8" i="1"/>
  <c r="C40" i="1"/>
  <c r="B40" i="1"/>
  <c r="C37" i="1"/>
  <c r="B37" i="1"/>
  <c r="C30" i="1"/>
  <c r="B30" i="1"/>
  <c r="C24" i="1"/>
  <c r="B24" i="1"/>
  <c r="C16" i="1"/>
  <c r="B16" i="1"/>
  <c r="C8" i="1"/>
  <c r="B8" i="1"/>
  <c r="H19" i="3" l="1"/>
  <c r="J19" i="3"/>
  <c r="G26" i="2"/>
  <c r="G19" i="3"/>
  <c r="K19" i="3"/>
  <c r="D20" i="4"/>
  <c r="D21" i="4" s="1"/>
  <c r="D22" i="4" s="1"/>
  <c r="D31" i="4" s="1"/>
  <c r="G13" i="2"/>
  <c r="E8" i="2"/>
  <c r="E19" i="2" s="1"/>
  <c r="F8" i="2"/>
  <c r="F19" i="2" s="1"/>
  <c r="G21" i="2"/>
  <c r="G9" i="2"/>
  <c r="I8" i="2"/>
  <c r="I19" i="2" s="1"/>
  <c r="F80" i="1"/>
  <c r="E20" i="4"/>
  <c r="E21" i="4" s="1"/>
  <c r="E22" i="4" s="1"/>
  <c r="E31" i="4" s="1"/>
  <c r="C20" i="4"/>
  <c r="C21" i="4" s="1"/>
  <c r="C22" i="4" s="1"/>
  <c r="C31" i="4" s="1"/>
  <c r="E80" i="1"/>
  <c r="F46" i="1"/>
  <c r="F60" i="1" s="1"/>
  <c r="E46" i="1"/>
  <c r="E60" i="1" s="1"/>
  <c r="C46" i="1"/>
  <c r="C63" i="1" s="1"/>
  <c r="B46" i="1"/>
  <c r="B63" i="1" s="1"/>
  <c r="I19" i="3"/>
  <c r="H8" i="2"/>
  <c r="H19" i="2" s="1"/>
  <c r="D8" i="2"/>
  <c r="D19" i="2" s="1"/>
  <c r="C8" i="2"/>
  <c r="C19" i="2" s="1"/>
  <c r="F82" i="1" l="1"/>
  <c r="G8" i="2"/>
  <c r="G19" i="2" s="1"/>
  <c r="E82" i="1"/>
</calcChain>
</file>

<file path=xl/sharedStrings.xml><?xml version="1.0" encoding="utf-8"?>
<sst xmlns="http://schemas.openxmlformats.org/spreadsheetml/2006/main" count="680" uniqueCount="452">
  <si>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</si>
  <si>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</si>
  <si>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</si>
  <si>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</si>
  <si>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</si>
  <si>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</si>
  <si>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</si>
  <si>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</si>
  <si>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</si>
  <si>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b. Derechos a Recibir Efectivo o Equivalentes (b=b1+b2+b3+b4+b5+b6+b7)</t>
  </si>
  <si>
    <t>b. Documentos por Pagar a Corto Plazo (b=b1+b2+b3)</t>
  </si>
  <si>
    <t>c. Porción a Corto Plazo de la Deuda Pública a Largo Plazo (c=c1+c2)</t>
  </si>
  <si>
    <t>c. Derechos a Recibir Bienes o Servicios (c=c1+c2+c3+c4+c5)</t>
  </si>
  <si>
    <t>d. Títulos y Valores a Corto Plazo</t>
  </si>
  <si>
    <t>e. Pasivos Diferidos a Corto Plazo (e=e1+e2+e3)</t>
  </si>
  <si>
    <t>d. Inventarios (d=d1+d2+d3+d4+d5)</t>
  </si>
  <si>
    <t>f. Fondos y Bienes de Terceros en Garantía y/o Administración a Corto Plazo (f=f1+f2+f3+f4+f5+f6)</t>
  </si>
  <si>
    <t>e. Almacenes</t>
  </si>
  <si>
    <t>f. Estimación por Pérdida o Deterioro de Activos Circulantes (f=f1+f2)</t>
  </si>
  <si>
    <t>g. Provisiones a Corto Plazo (g=g1+g2+g3)</t>
  </si>
  <si>
    <t>g. Otros Activos Circulantes (g=g1+g2+g3+g4)</t>
  </si>
  <si>
    <t>h. Otros Pasivos a Corto Plazo (h=h1+h2+h3)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</si>
  <si>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</si>
  <si>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</si>
  <si>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</si>
  <si>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</si>
  <si>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</si>
  <si>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</si>
  <si>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</si>
  <si>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</si>
  <si>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</si>
  <si>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</si>
  <si>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</si>
  <si>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</si>
  <si>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</si>
  <si>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</si>
  <si>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</si>
  <si>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</si>
  <si>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</si>
  <si>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</si>
  <si>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</si>
  <si>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</si>
  <si>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</si>
  <si>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</si>
  <si>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</si>
  <si>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</si>
  <si>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</si>
  <si>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</si>
  <si>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</si>
  <si>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</si>
  <si>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</si>
  <si>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</si>
  <si>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</si>
  <si>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</si>
  <si>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</si>
  <si>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</si>
  <si>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</si>
  <si>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</si>
  <si>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</si>
  <si>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</si>
  <si>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</si>
  <si>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Informe Analítico de la Deuda Pública y Otros Pasivos - LDF</t>
  </si>
  <si>
    <t>Denominación de la Deuda Pública y Otros Pasivos (c)</t>
  </si>
  <si>
    <t>Saldo</t>
  </si>
  <si>
    <t>Disposiciones del Periodo (e)</t>
  </si>
  <si>
    <t>Amortizaciones del Periodo (f)</t>
  </si>
  <si>
    <t>Revaluaciones, Reclasificaciones y Otros Ajustes (g)</t>
  </si>
  <si>
    <t>Saldo Final del Periodo (h)</t>
  </si>
  <si>
    <t>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</si>
  <si>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</si>
  <si>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</si>
  <si>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</si>
  <si>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</si>
  <si>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</si>
  <si>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</si>
  <si>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</si>
  <si>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</si>
  <si>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</si>
  <si>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</si>
  <si>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</si>
  <si>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</si>
  <si>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</si>
  <si>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sz val="4"/>
        <color theme="1"/>
        <rFont val="Arial"/>
        <family val="2"/>
      </rPr>
      <t>1</t>
    </r>
    <r>
      <rPr>
        <b/>
        <sz val="5"/>
        <color theme="1"/>
        <rFont val="Arial"/>
        <family val="2"/>
      </rPr>
      <t xml:space="preserve"> (informativo)</t>
    </r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</si>
  <si>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</si>
  <si>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</si>
  <si>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</si>
  <si>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</si>
  <si>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</si>
  <si>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</si>
  <si>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</si>
  <si>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Obligaciones a Corto Plazo (k)</t>
  </si>
  <si>
    <t>Monto</t>
  </si>
  <si>
    <t>Contratado (l)</t>
  </si>
  <si>
    <t>Plazo</t>
  </si>
  <si>
    <t>Pactado</t>
  </si>
  <si>
    <t>(m)</t>
  </si>
  <si>
    <t>Tasa de Interés</t>
  </si>
  <si>
    <t>(n)</t>
  </si>
  <si>
    <t>Comisiones y Costos Relacionados (o)</t>
  </si>
  <si>
    <t>Tasa Efectiva</t>
  </si>
  <si>
    <t>(p)</t>
  </si>
  <si>
    <t>6. Obligaciones a Corto Plazo (Informativo)</t>
  </si>
  <si>
    <t>A. Crédito 1</t>
  </si>
  <si>
    <t>B. Crédito 2</t>
  </si>
  <si>
    <t>C. Crédito XX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</si>
  <si>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</si>
  <si>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</si>
  <si>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</si>
  <si>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</si>
  <si>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</si>
  <si>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</si>
  <si>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</si>
  <si>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</si>
  <si>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</si>
  <si>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XX de XXXX de 20XN (k)</t>
  </si>
  <si>
    <t>Monto pagado de la inversión actualizado al XX de XXXX de 20XN (l)</t>
  </si>
  <si>
    <t>Saldo pendiente por pagar de la inversión al XX de XXXX de 20XN (m = g –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</si>
  <si>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</si>
  <si>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</si>
  <si>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</si>
  <si>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</si>
  <si>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</si>
  <si>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</si>
  <si>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</si>
  <si>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</si>
  <si>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</si>
  <si>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</si>
  <si>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</si>
  <si>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Balance Presupuestario - LDF</t>
  </si>
  <si>
    <t>Estimado/</t>
  </si>
  <si>
    <t>Aprobado (d)</t>
  </si>
  <si>
    <t>Devengado</t>
  </si>
  <si>
    <t>Recaudado/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</si>
  <si>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</si>
  <si>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</si>
  <si>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</si>
  <si>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</si>
  <si>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</si>
  <si>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6"/>
        <color theme="1"/>
        <rFont val="Arial"/>
        <family val="2"/>
      </rPr>
      <t>1</t>
    </r>
    <r>
      <rPr>
        <b/>
        <sz val="6"/>
        <color theme="1"/>
        <rFont val="Arial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</si>
  <si>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</si>
  <si>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</si>
  <si>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</si>
  <si>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</si>
  <si>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</si>
  <si>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</si>
  <si>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</si>
  <si>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</si>
  <si>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</si>
  <si>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</si>
  <si>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</si>
  <si>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</si>
  <si>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</si>
  <si>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</si>
  <si>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</si>
  <si>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</si>
  <si>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</si>
  <si>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</si>
  <si>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</si>
  <si>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</si>
  <si>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</si>
  <si>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</si>
  <si>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</si>
  <si>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</si>
  <si>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</si>
  <si>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</si>
  <si>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</si>
  <si>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</si>
  <si>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</si>
  <si>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</si>
  <si>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</si>
  <si>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Estado Analítico de Ingresos Detallado - LDF</t>
  </si>
  <si>
    <t>Ingreso</t>
  </si>
  <si>
    <t>Diferencia (e)</t>
  </si>
  <si>
    <t>(c)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</si>
  <si>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</si>
  <si>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</si>
  <si>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</si>
  <si>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</si>
  <si>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</si>
  <si>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</si>
  <si>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</si>
  <si>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</si>
  <si>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</si>
  <si>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</si>
  <si>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</si>
  <si>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</si>
  <si>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</si>
  <si>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</si>
  <si>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</si>
  <si>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</si>
  <si>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</si>
  <si>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</si>
  <si>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</si>
  <si>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</si>
  <si>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</si>
  <si>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</si>
  <si>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</si>
  <si>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</si>
  <si>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</si>
  <si>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</si>
  <si>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</si>
  <si>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</si>
  <si>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</si>
  <si>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</si>
  <si>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</si>
  <si>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</si>
  <si>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</si>
  <si>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</si>
  <si>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</si>
  <si>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</si>
  <si>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</si>
  <si>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</si>
  <si>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</si>
  <si>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</si>
  <si>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</si>
  <si>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</si>
  <si>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</si>
  <si>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</si>
  <si>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</si>
  <si>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</si>
  <si>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</si>
  <si>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</si>
  <si>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</si>
  <si>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</si>
  <si>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</si>
  <si>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</si>
  <si>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</si>
  <si>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</si>
  <si>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</si>
  <si>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</si>
  <si>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</si>
  <si>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</si>
  <si>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</si>
  <si>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</si>
  <si>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</si>
  <si>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</si>
  <si>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</si>
  <si>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</si>
  <si>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</si>
  <si>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</si>
  <si>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</si>
  <si>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</si>
  <si>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</si>
  <si>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</si>
  <si>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</si>
  <si>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</si>
  <si>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</si>
  <si>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</si>
  <si>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</si>
  <si>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</si>
  <si>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</si>
  <si>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</si>
  <si>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</si>
  <si>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</si>
  <si>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</si>
  <si>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</si>
  <si>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</si>
  <si>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</si>
  <si>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</si>
  <si>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</si>
  <si>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</si>
  <si>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</si>
  <si>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</si>
  <si>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</si>
  <si>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</si>
  <si>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</si>
  <si>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</si>
  <si>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</si>
  <si>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</si>
  <si>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</si>
  <si>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</si>
  <si>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</si>
  <si>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</si>
  <si>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</si>
  <si>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</si>
  <si>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</si>
  <si>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</si>
  <si>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</si>
  <si>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</si>
  <si>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</si>
  <si>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</si>
  <si>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</si>
  <si>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</si>
  <si>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</si>
  <si>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</si>
  <si>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</si>
  <si>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</si>
  <si>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</si>
  <si>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</si>
  <si>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</si>
  <si>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</si>
  <si>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</si>
  <si>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</si>
  <si>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</si>
  <si>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</si>
  <si>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</si>
  <si>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</si>
  <si>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</si>
  <si>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</si>
  <si>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</si>
  <si>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</si>
  <si>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</si>
  <si>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</si>
  <si>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</si>
  <si>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</si>
  <si>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</si>
  <si>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</si>
  <si>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</si>
  <si>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</si>
  <si>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</si>
  <si>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</si>
  <si>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</si>
  <si>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</si>
  <si>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</si>
  <si>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</si>
  <si>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</si>
  <si>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</si>
  <si>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</si>
  <si>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</si>
  <si>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</si>
  <si>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</si>
  <si>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</si>
  <si>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</si>
  <si>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</si>
  <si>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Clasificación Administrativa</t>
  </si>
  <si>
    <t>I. Gasto No Etiquetado</t>
  </si>
  <si>
    <t>(I=A+B+C+D+E+F+G+H)</t>
  </si>
  <si>
    <t>II. Gasto Etiquetado</t>
  </si>
  <si>
    <t>(II=A+B+C+D+E+F+G+H)</t>
  </si>
  <si>
    <t>Clasificación Funcional (Finalidad y Función)</t>
  </si>
  <si>
    <t>I. Gasto No Etiquetado (I=A+B+C+D)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</si>
  <si>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</si>
  <si>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</si>
  <si>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</si>
  <si>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</si>
  <si>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</si>
  <si>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</si>
  <si>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</si>
  <si>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</si>
  <si>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</si>
  <si>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</si>
  <si>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</si>
  <si>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</si>
  <si>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</si>
  <si>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</si>
  <si>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</si>
  <si>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</si>
  <si>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</si>
  <si>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</si>
  <si>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</si>
  <si>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</si>
  <si>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</si>
  <si>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</si>
  <si>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</si>
  <si>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</si>
  <si>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</si>
  <si>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</si>
  <si>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</si>
  <si>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</si>
  <si>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</si>
  <si>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Clasificación de Servicios Personales por Categoría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</si>
  <si>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</si>
  <si>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</si>
  <si>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</si>
  <si>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</si>
  <si>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</si>
  <si>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D. Seguridad Pública</t>
  </si>
  <si>
    <t>E. Gastos asociados a la implementación de nuevas leyes federales o reformas a las mismas (E = e1 + e2)</t>
  </si>
  <si>
    <t>F. Sentencias laborales definitivas</t>
  </si>
  <si>
    <t>II. Gasto Etiquetado (II=A+B+C+D+E+F)</t>
  </si>
  <si>
    <t>III. Total del Gasto en Servicios Personales (III = I + II)</t>
  </si>
  <si>
    <t xml:space="preserve">    a1) Efectivo</t>
  </si>
  <si>
    <t xml:space="preserve">    a2) Bancos/Tesorería</t>
  </si>
  <si>
    <t xml:space="preserve">    a3) Bancos/Dependencias y Otros</t>
  </si>
  <si>
    <t xml:space="preserve">    a4) Inversiones Temporales (Hasta 3 meses)</t>
  </si>
  <si>
    <t xml:space="preserve">    a5) Fondos con Afectación Específica</t>
  </si>
  <si>
    <t xml:space="preserve">    a6) Depósitos de Fondos de Terceros en Garantía y/o Administración</t>
  </si>
  <si>
    <t xml:space="preserve">    a7) Otros Efectivos y Equivalentes</t>
  </si>
  <si>
    <t xml:space="preserve">    b1) Inversiones Financieras de Corto Plazo</t>
  </si>
  <si>
    <t xml:space="preserve">    b2) Cuentas por Cobrar a Corto Plazo</t>
  </si>
  <si>
    <t xml:space="preserve">    b3) Deudores Diversos por Cobrar a Corto Plazo</t>
  </si>
  <si>
    <t xml:space="preserve">    b4) Ingresos por Recuperar a Corto Plazo</t>
  </si>
  <si>
    <t xml:space="preserve">    b5) Deudores por Anticipos de la Tesorería a Corto Plazo</t>
  </si>
  <si>
    <t xml:space="preserve">    b6) Préstamos Otorgados a Corto Plazo</t>
  </si>
  <si>
    <t xml:space="preserve">    b7) Otros Derechos a Recibir Efectivo o Equivalentes a Corto Plazo</t>
  </si>
  <si>
    <t xml:space="preserve">    c1) Anticipo a Proveedores por Adquisición de Bienes y Prestación de Servicios a Corto Plazo</t>
  </si>
  <si>
    <t xml:space="preserve">     c2) Anticipo a Proveedores por Adquisición de Bienes Inmuebles y Muebles a Corto Plazo</t>
  </si>
  <si>
    <t xml:space="preserve">    c3) Anticipo a Proveedores por Adquisición de Bienes Intangibles a Corto Plazo</t>
  </si>
  <si>
    <t xml:space="preserve">    c4) Anticipo a Contratistas por Obras Públicas a Corto Plazo</t>
  </si>
  <si>
    <t xml:space="preserve">    c5) Otros Derechos a Recibir Bienes o Servicios a Corto Plazo</t>
  </si>
  <si>
    <t xml:space="preserve">    d1) Inventario de Mercancías para Venta</t>
  </si>
  <si>
    <t xml:space="preserve">    d2) Inventario de Mercancías Terminadas</t>
  </si>
  <si>
    <t xml:space="preserve">    d3) Inventario de Mercancías en Proceso de Elaboración</t>
  </si>
  <si>
    <t xml:space="preserve">    d4) Inventario de Materias Primas, Materiales y Suministros para  Producción</t>
  </si>
  <si>
    <t xml:space="preserve">    d5) Bienes en Tránsito</t>
  </si>
  <si>
    <t xml:space="preserve">    f1) Estimaciones para Cuentas Incobrables por Derechos a Recibir Efectivo o Equivalentes</t>
  </si>
  <si>
    <t xml:space="preserve">    f2) Estimación por Deterioro de Inventarios</t>
  </si>
  <si>
    <t xml:space="preserve">    g1) Valores en Garantía</t>
  </si>
  <si>
    <t xml:space="preserve">    g2) Bienes en Garantía (excluye depósitos de fondos)</t>
  </si>
  <si>
    <t xml:space="preserve">    g3) Bienes Derivados de Embargos, Decomisos, Aseguramientos y Dación en Pago</t>
  </si>
  <si>
    <t xml:space="preserve">    g4) Adquisición con Fondos de Terceros</t>
  </si>
  <si>
    <t xml:space="preserve">    a1) Servicios Personales por Pagar a Corto Plazo</t>
  </si>
  <si>
    <t xml:space="preserve">    a2) Proveedores por Pagar a Corto Plazo</t>
  </si>
  <si>
    <t xml:space="preserve">    a3) Contratistas por Obras Públicas por Pagar a Corto Plazo</t>
  </si>
  <si>
    <t xml:space="preserve">    a4) Participaciones y Aportaciones por Pagar a Corto Plazo</t>
  </si>
  <si>
    <t xml:space="preserve">    a5) Transferencias Otorgadas por Pagar a Corto Plazo</t>
  </si>
  <si>
    <t xml:space="preserve">    a6) Intereses, Comisiones y Otros Gastos de la Deuda Pública por Pagar a Corto Plazo</t>
  </si>
  <si>
    <t xml:space="preserve">    a7) Retenciones y Contribuciones por Pagar a Corto Plazo</t>
  </si>
  <si>
    <t xml:space="preserve">    a8) Devoluciones de la Ley de Ingresos por Pagar a Corto Plazo</t>
  </si>
  <si>
    <t xml:space="preserve">    a9) Otras Cuentas por Pagar a Corto Plazo</t>
  </si>
  <si>
    <t xml:space="preserve">     b1) Documentos Comerciales por Pagar a Corto Plazo</t>
  </si>
  <si>
    <t xml:space="preserve">    b2) Documentos con Contratistas por Obras Públicas por Pagar a Corto Plazo</t>
  </si>
  <si>
    <t xml:space="preserve">    b3) Otros Documentos por Pagar a Corto Plazo</t>
  </si>
  <si>
    <t xml:space="preserve">     c1) Porción a Corto Plazo de la Deuda Pública</t>
  </si>
  <si>
    <t xml:space="preserve">    c2) Porción a Corto Plazo de Arrendamiento Financiero</t>
  </si>
  <si>
    <t xml:space="preserve">    e1) Ingresos Cobrados por Adelantado a Corto Plazo</t>
  </si>
  <si>
    <t xml:space="preserve">    e2) Intereses Cobrados por Adelantado a Corto Plazo</t>
  </si>
  <si>
    <t xml:space="preserve">    e3) Otros Pasivos Diferidos a Corto Plazo</t>
  </si>
  <si>
    <t xml:space="preserve">    f1) Fondos en Garantía a Corto Plazo</t>
  </si>
  <si>
    <t xml:space="preserve">    f2) Fondos en Administración a Corto Plazo</t>
  </si>
  <si>
    <t xml:space="preserve">    f3) Fondos Contingentes a Corto Plazo</t>
  </si>
  <si>
    <t xml:space="preserve">    f4) Fondos de Fideicomisos, Mandatos y Contratos Análogos a Corto Plazo</t>
  </si>
  <si>
    <t xml:space="preserve">    f5) Otros Fondos de Terceros en Garantía y/o Administración a Corto Plazo</t>
  </si>
  <si>
    <t xml:space="preserve">    f6) Valores y Bienes en Garantía a Corto Plazo</t>
  </si>
  <si>
    <t xml:space="preserve">    g1) Provisión para Demandas y Juicios a Corto Plazo</t>
  </si>
  <si>
    <t xml:space="preserve">    g2) Provisión para Contingencias a Corto Plazo</t>
  </si>
  <si>
    <t xml:space="preserve">    g3) Otras Provisiones a Corto Plazo</t>
  </si>
  <si>
    <t xml:space="preserve">    h1) Ingresos por Clasificar</t>
  </si>
  <si>
    <t xml:space="preserve">    h2) Recaudación por Participar</t>
  </si>
  <si>
    <t xml:space="preserve">    h3) Otros Pasivos Circulantes</t>
  </si>
  <si>
    <t>Coordinación de Radio Cine y Televisión</t>
  </si>
  <si>
    <t xml:space="preserve">     A. Dependencia o Unidad Administrativa 1</t>
  </si>
  <si>
    <t xml:space="preserve">    A. Gobierno (A=a1+a2+a3+a4+a5+a6+a7+a8)</t>
  </si>
  <si>
    <t xml:space="preserve">    B. Desarrollo Social (B=b1+b2+b3+b4+b5+b6+b7)</t>
  </si>
  <si>
    <t xml:space="preserve">    C. Desarrollo Económico (C=c1+c2+c3+c4+c5+c6+c7+c8+c9)</t>
  </si>
  <si>
    <t xml:space="preserve">    D. Otras No Clasificadas en Funciones Anteriores (D=d1+d2+d3+d4)</t>
  </si>
  <si>
    <t xml:space="preserve">       c1) Personal Administrativo</t>
  </si>
  <si>
    <t xml:space="preserve">       c2) Personal Médico, Paramédico y afín</t>
  </si>
  <si>
    <t xml:space="preserve">   e1) Nombre del Programa o Ley 1</t>
  </si>
  <si>
    <t xml:space="preserve">   e2) Nombre del Programa o Ley 2</t>
  </si>
  <si>
    <t>Coordinación de Radio y Televisión</t>
  </si>
  <si>
    <t xml:space="preserve">     A. Coordinación de Radio Cine y Televisión</t>
  </si>
  <si>
    <t>LIC. CARLOS ALBERTO VILLANUEVA VERA</t>
  </si>
  <si>
    <t>ENCARGADO DE LA COORDINACIÓN DE RADIO CINE Y TELEVISIÓN</t>
  </si>
  <si>
    <t>ENCARGO DE LA COORDINACIÓN DE RADIO CINE Y TELEVISIÓN</t>
  </si>
  <si>
    <t>ENCARGADO DE LA DIRECCIÓN ADMINISTRATIVA DE CORACYT</t>
  </si>
  <si>
    <t>C.P. JOSÉ ALÁN GARCÍA TORIZ</t>
  </si>
  <si>
    <t>31 de diciembre de 2018</t>
  </si>
  <si>
    <t>al 31 de Diciembre de 2018 (d)</t>
  </si>
  <si>
    <t xml:space="preserve">Del 31 de Dicimbre de 2019 Al 31 de Diciembre de 2018 </t>
  </si>
  <si>
    <t>Del 1 de Enero al 31 de Diciembre de 2019</t>
  </si>
  <si>
    <t>Del 1 de Enero Al 31 de Diciembre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</si>
</sst>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#,##0_ ;\-#,##0\ "/>
    <numFmt numFmtId="165" formatCode="_-* #,##0_-;\-* #,##0_-;_-* &quot;-&quot;??_-;_-@_-"/>
  </numFmts>
  <fonts count="25" x14ac:knownFonts="1">
    <font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b/>
      <sz val="5"/>
      <color theme="1"/>
      <name val="Arial"/>
      <family val="2"/>
    </font>
    <font>
      <sz val="5"/>
      <color theme="1"/>
      <name val="Arial"/>
      <family val="2"/>
    </font>
    <font>
      <b/>
      <i/>
      <sz val="5"/>
      <color theme="1"/>
      <name val="Arial"/>
      <family val="2"/>
    </font>
    <font>
      <b/>
      <sz val="4"/>
      <color theme="1"/>
      <name val="Arial"/>
      <family val="2"/>
    </font>
    <font>
      <b/>
      <i/>
      <sz val="6"/>
      <color theme="1"/>
      <name val="Arial"/>
      <family val="2"/>
    </font>
    <font>
      <sz val="6"/>
      <color theme="1"/>
      <name val="Arial"/>
      <family val="2"/>
    </font>
    <font>
      <b/>
      <vertAlign val="superscript"/>
      <sz val="6"/>
      <color theme="1"/>
      <name val="Arial"/>
      <family val="2"/>
    </font>
    <font>
      <b/>
      <sz val="5.5"/>
      <color theme="1"/>
      <name val="Arial"/>
      <family val="2"/>
    </font>
    <font>
      <sz val="5.5"/>
      <color theme="1"/>
      <name val="Arial"/>
      <family val="2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6"/>
      <color theme="1"/>
      <name val="Arial"/>
      <family val="2"/>
    </font>
    <font>
      <sz val="11"/>
      <color theme="1"/>
      <name val="Calibri"/>
      <family val="2"/>
      <scheme val="minor"/>
    </font>
    <font>
      <b/>
      <sz val="5"/>
      <color theme="1"/>
      <name val="Arial"/>
      <family val="2"/>
    </font>
    <font>
      <sz val="5"/>
      <color theme="1"/>
      <name val="Arial"/>
      <family val="2"/>
    </font>
    <font>
      <b/>
      <i/>
      <sz val="5"/>
      <color theme="1"/>
      <name val="Arial"/>
      <family val="2"/>
    </font>
    <font>
      <sz val="8"/>
      <color theme="1"/>
      <name val="Calibri"/>
      <family val="2"/>
      <scheme val="minor"/>
    </font>
    <font>
      <b/>
      <sz val="6"/>
      <color theme="1"/>
      <name val="Arial"/>
      <family val="2"/>
    </font>
    <font>
      <sz val="11"/>
      <color theme="1"/>
      <name val="Calibri"/>
      <family val="2"/>
      <scheme val="minor"/>
    </font>
    <font>
      <sz val="6"/>
      <color theme="1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lightGray">
        <bgColor rgb="FFBFBFBF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311">
    <xf numFmtId="0" fontId="0" fillId="0" borderId="0" xfId="0"/>
    <xf numFmtId="0" fontId="3" fillId="0" borderId="7" xfId="0" applyFont="1" applyBorder="1" applyAlignment="1">
      <alignment horizontal="justify" vertical="center" wrapText="1"/>
    </xf>
    <xf numFmtId="0" fontId="3" fillId="0" borderId="11" xfId="0" applyFont="1" applyBorder="1" applyAlignment="1">
      <alignment horizontal="justify" vertical="center" wrapText="1"/>
    </xf>
    <xf numFmtId="0" fontId="0" fillId="0" borderId="9" xfId="0" applyBorder="1"/>
    <xf numFmtId="0" fontId="2" fillId="2" borderId="7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justify" vertical="center" wrapText="1"/>
    </xf>
    <xf numFmtId="0" fontId="3" fillId="0" borderId="6" xfId="0" applyFont="1" applyBorder="1" applyAlignment="1">
      <alignment horizontal="justify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0" fillId="2" borderId="11" xfId="0" applyFill="1" applyBorder="1" applyAlignment="1">
      <alignment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justify" vertical="center" wrapText="1"/>
    </xf>
    <xf numFmtId="0" fontId="6" fillId="0" borderId="7" xfId="0" applyFont="1" applyBorder="1" applyAlignment="1">
      <alignment horizontal="justify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justify" vertical="center" wrapText="1"/>
    </xf>
    <xf numFmtId="0" fontId="7" fillId="0" borderId="5" xfId="0" applyFont="1" applyBorder="1" applyAlignment="1">
      <alignment horizontal="left" vertical="center" wrapText="1" indent="1"/>
    </xf>
    <xf numFmtId="0" fontId="7" fillId="0" borderId="5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justify" vertical="center" wrapText="1"/>
    </xf>
    <xf numFmtId="0" fontId="1" fillId="0" borderId="11" xfId="0" applyFont="1" applyBorder="1" applyAlignment="1">
      <alignment horizontal="justify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vertical="center" wrapText="1"/>
    </xf>
    <xf numFmtId="0" fontId="7" fillId="0" borderId="7" xfId="0" applyFont="1" applyBorder="1" applyAlignment="1">
      <alignment vertical="center" wrapText="1"/>
    </xf>
    <xf numFmtId="0" fontId="7" fillId="0" borderId="7" xfId="0" applyFont="1" applyBorder="1" applyAlignment="1">
      <alignment horizontal="left" vertical="center" wrapText="1" indent="2"/>
    </xf>
    <xf numFmtId="0" fontId="7" fillId="0" borderId="9" xfId="0" applyFont="1" applyBorder="1" applyAlignment="1">
      <alignment vertical="center" wrapText="1"/>
    </xf>
    <xf numFmtId="0" fontId="7" fillId="0" borderId="11" xfId="0" applyFont="1" applyBorder="1" applyAlignment="1">
      <alignment vertical="center" wrapText="1"/>
    </xf>
    <xf numFmtId="0" fontId="7" fillId="0" borderId="7" xfId="0" applyFont="1" applyBorder="1" applyAlignment="1">
      <alignment horizontal="left" vertical="center" wrapText="1" indent="1"/>
    </xf>
    <xf numFmtId="0" fontId="7" fillId="0" borderId="6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7" xfId="0" applyFont="1" applyBorder="1" applyAlignment="1">
      <alignment horizontal="left" vertical="center" indent="1"/>
    </xf>
    <xf numFmtId="0" fontId="1" fillId="0" borderId="8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7" fillId="0" borderId="0" xfId="0" applyFont="1" applyAlignment="1">
      <alignment horizontal="justify" vertical="center"/>
    </xf>
    <xf numFmtId="0" fontId="7" fillId="0" borderId="7" xfId="0" applyFont="1" applyBorder="1" applyAlignment="1">
      <alignment horizontal="center" vertical="center"/>
    </xf>
    <xf numFmtId="0" fontId="7" fillId="0" borderId="6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0" borderId="6" xfId="0" applyBorder="1"/>
    <xf numFmtId="0" fontId="7" fillId="0" borderId="15" xfId="0" applyFont="1" applyBorder="1" applyAlignment="1">
      <alignment horizontal="left" vertical="center"/>
    </xf>
    <xf numFmtId="0" fontId="7" fillId="0" borderId="6" xfId="0" applyFont="1" applyBorder="1" applyAlignment="1">
      <alignment horizontal="justify" vertical="center"/>
    </xf>
    <xf numFmtId="0" fontId="7" fillId="0" borderId="15" xfId="0" applyFont="1" applyBorder="1" applyAlignment="1">
      <alignment horizontal="justify" vertical="center"/>
    </xf>
    <xf numFmtId="0" fontId="7" fillId="0" borderId="7" xfId="0" applyFont="1" applyBorder="1" applyAlignment="1">
      <alignment horizontal="left" vertical="center"/>
    </xf>
    <xf numFmtId="0" fontId="7" fillId="0" borderId="9" xfId="0" applyFont="1" applyBorder="1" applyAlignment="1">
      <alignment horizontal="justify" vertical="center"/>
    </xf>
    <xf numFmtId="0" fontId="9" fillId="2" borderId="11" xfId="0" applyFont="1" applyFill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10" fillId="0" borderId="9" xfId="0" applyFont="1" applyBorder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7" fillId="0" borderId="5" xfId="0" applyFont="1" applyBorder="1" applyAlignment="1">
      <alignment horizontal="justify" vertical="center" wrapText="1"/>
    </xf>
    <xf numFmtId="0" fontId="7" fillId="0" borderId="1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justify" vertical="center"/>
    </xf>
    <xf numFmtId="0" fontId="1" fillId="0" borderId="7" xfId="0" applyFont="1" applyBorder="1" applyAlignment="1">
      <alignment horizontal="justify" vertical="center"/>
    </xf>
    <xf numFmtId="0" fontId="1" fillId="0" borderId="9" xfId="0" applyFont="1" applyBorder="1" applyAlignment="1">
      <alignment horizontal="justify" vertical="center"/>
    </xf>
    <xf numFmtId="0" fontId="1" fillId="0" borderId="11" xfId="0" applyFont="1" applyBorder="1" applyAlignment="1">
      <alignment horizontal="justify" vertical="center"/>
    </xf>
    <xf numFmtId="0" fontId="1" fillId="0" borderId="11" xfId="0" applyFont="1" applyBorder="1" applyAlignment="1">
      <alignment horizontal="center" vertical="center"/>
    </xf>
    <xf numFmtId="3" fontId="3" fillId="0" borderId="7" xfId="0" applyNumberFormat="1" applyFont="1" applyBorder="1" applyAlignment="1">
      <alignment horizontal="right" vertical="center" wrapText="1"/>
    </xf>
    <xf numFmtId="3" fontId="2" fillId="0" borderId="7" xfId="0" applyNumberFormat="1" applyFont="1" applyBorder="1" applyAlignment="1">
      <alignment horizontal="right" vertical="center" wrapText="1"/>
    </xf>
    <xf numFmtId="3" fontId="4" fillId="0" borderId="7" xfId="0" applyNumberFormat="1" applyFont="1" applyBorder="1" applyAlignment="1">
      <alignment horizontal="right" vertical="center" wrapText="1"/>
    </xf>
    <xf numFmtId="3" fontId="4" fillId="0" borderId="11" xfId="0" applyNumberFormat="1" applyFont="1" applyBorder="1" applyAlignment="1">
      <alignment horizontal="right" vertical="center" wrapText="1"/>
    </xf>
    <xf numFmtId="3" fontId="3" fillId="0" borderId="11" xfId="0" applyNumberFormat="1" applyFont="1" applyBorder="1" applyAlignment="1">
      <alignment horizontal="right" vertical="center" wrapText="1"/>
    </xf>
    <xf numFmtId="0" fontId="1" fillId="0" borderId="7" xfId="0" applyFont="1" applyBorder="1" applyAlignment="1">
      <alignment horizontal="right" vertical="center" wrapText="1"/>
    </xf>
    <xf numFmtId="0" fontId="7" fillId="0" borderId="7" xfId="0" applyFont="1" applyBorder="1" applyAlignment="1">
      <alignment horizontal="right" vertical="center" wrapText="1"/>
    </xf>
    <xf numFmtId="0" fontId="1" fillId="0" borderId="9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7" fillId="0" borderId="15" xfId="0" applyFont="1" applyBorder="1" applyAlignment="1">
      <alignment horizontal="left" vertical="center" wrapText="1"/>
    </xf>
    <xf numFmtId="3" fontId="7" fillId="0" borderId="7" xfId="0" applyNumberFormat="1" applyFont="1" applyBorder="1" applyAlignment="1">
      <alignment horizontal="center" vertical="center"/>
    </xf>
    <xf numFmtId="3" fontId="7" fillId="2" borderId="7" xfId="0" applyNumberFormat="1" applyFont="1" applyFill="1" applyBorder="1" applyAlignment="1">
      <alignment horizontal="center" vertical="center"/>
    </xf>
    <xf numFmtId="3" fontId="7" fillId="0" borderId="11" xfId="0" applyNumberFormat="1" applyFont="1" applyBorder="1" applyAlignment="1">
      <alignment horizontal="center" vertical="center"/>
    </xf>
    <xf numFmtId="3" fontId="7" fillId="0" borderId="7" xfId="0" applyNumberFormat="1" applyFont="1" applyBorder="1" applyAlignment="1">
      <alignment horizontal="right" vertical="center"/>
    </xf>
    <xf numFmtId="3" fontId="1" fillId="0" borderId="17" xfId="0" applyNumberFormat="1" applyFont="1" applyBorder="1" applyAlignment="1">
      <alignment vertical="center"/>
    </xf>
    <xf numFmtId="3" fontId="1" fillId="0" borderId="7" xfId="0" applyNumberFormat="1" applyFont="1" applyBorder="1" applyAlignment="1">
      <alignment horizontal="right" vertical="center"/>
    </xf>
    <xf numFmtId="0" fontId="7" fillId="0" borderId="7" xfId="0" applyFont="1" applyBorder="1" applyAlignment="1">
      <alignment horizontal="left" vertical="center" wrapText="1"/>
    </xf>
    <xf numFmtId="3" fontId="1" fillId="0" borderId="7" xfId="0" applyNumberFormat="1" applyFont="1" applyBorder="1" applyAlignment="1">
      <alignment horizontal="center" vertical="center"/>
    </xf>
    <xf numFmtId="0" fontId="10" fillId="0" borderId="0" xfId="0" applyFont="1" applyAlignment="1">
      <alignment horizontal="left" vertical="center" wrapText="1"/>
    </xf>
    <xf numFmtId="3" fontId="7" fillId="0" borderId="7" xfId="0" applyNumberFormat="1" applyFont="1" applyBorder="1" applyAlignment="1">
      <alignment horizontal="center" vertical="center" wrapText="1"/>
    </xf>
    <xf numFmtId="3" fontId="7" fillId="0" borderId="7" xfId="0" applyNumberFormat="1" applyFont="1" applyBorder="1" applyAlignment="1">
      <alignment horizontal="right" vertical="center" wrapText="1"/>
    </xf>
    <xf numFmtId="3" fontId="1" fillId="0" borderId="7" xfId="0" applyNumberFormat="1" applyFont="1" applyBorder="1" applyAlignment="1">
      <alignment horizontal="right" vertical="center" wrapText="1"/>
    </xf>
    <xf numFmtId="3" fontId="9" fillId="0" borderId="5" xfId="0" applyNumberFormat="1" applyFont="1" applyBorder="1" applyAlignment="1">
      <alignment horizontal="right" vertical="center"/>
    </xf>
    <xf numFmtId="3" fontId="10" fillId="0" borderId="5" xfId="0" applyNumberFormat="1" applyFont="1" applyBorder="1" applyAlignment="1">
      <alignment horizontal="right" vertical="center"/>
    </xf>
    <xf numFmtId="3" fontId="9" fillId="0" borderId="8" xfId="0" applyNumberFormat="1" applyFont="1" applyBorder="1" applyAlignment="1">
      <alignment horizontal="center" vertical="center"/>
    </xf>
    <xf numFmtId="3" fontId="9" fillId="0" borderId="11" xfId="0" applyNumberFormat="1" applyFont="1" applyBorder="1" applyAlignment="1">
      <alignment horizontal="center" vertical="center"/>
    </xf>
    <xf numFmtId="3" fontId="0" fillId="0" borderId="0" xfId="0" applyNumberFormat="1"/>
    <xf numFmtId="3" fontId="9" fillId="0" borderId="1" xfId="0" applyNumberFormat="1" applyFont="1" applyBorder="1" applyAlignment="1">
      <alignment vertical="center"/>
    </xf>
    <xf numFmtId="3" fontId="9" fillId="0" borderId="5" xfId="0" applyNumberFormat="1" applyFont="1" applyBorder="1" applyAlignment="1">
      <alignment vertical="center"/>
    </xf>
    <xf numFmtId="3" fontId="10" fillId="0" borderId="5" xfId="0" applyNumberFormat="1" applyFont="1" applyBorder="1" applyAlignment="1">
      <alignment horizontal="center" vertical="center"/>
    </xf>
    <xf numFmtId="3" fontId="10" fillId="0" borderId="7" xfId="0" applyNumberFormat="1" applyFont="1" applyBorder="1" applyAlignment="1">
      <alignment horizontal="center" vertical="center"/>
    </xf>
    <xf numFmtId="3" fontId="10" fillId="0" borderId="8" xfId="0" applyNumberFormat="1" applyFont="1" applyBorder="1" applyAlignment="1">
      <alignment horizontal="center" vertical="center"/>
    </xf>
    <xf numFmtId="3" fontId="10" fillId="0" borderId="11" xfId="0" applyNumberFormat="1" applyFont="1" applyBorder="1" applyAlignment="1">
      <alignment horizontal="center" vertical="center"/>
    </xf>
    <xf numFmtId="3" fontId="2" fillId="5" borderId="7" xfId="0" applyNumberFormat="1" applyFont="1" applyFill="1" applyBorder="1" applyAlignment="1">
      <alignment horizontal="right" vertical="center" wrapText="1"/>
    </xf>
    <xf numFmtId="43" fontId="7" fillId="0" borderId="7" xfId="1" applyFont="1" applyBorder="1" applyAlignment="1">
      <alignment vertical="center" wrapText="1"/>
    </xf>
    <xf numFmtId="43" fontId="7" fillId="0" borderId="11" xfId="1" applyFont="1" applyBorder="1" applyAlignment="1">
      <alignment vertical="center" wrapText="1"/>
    </xf>
    <xf numFmtId="43" fontId="0" fillId="0" borderId="0" xfId="1" applyFont="1"/>
    <xf numFmtId="43" fontId="1" fillId="2" borderId="14" xfId="1" applyFont="1" applyFill="1" applyBorder="1" applyAlignment="1">
      <alignment horizontal="center" vertical="center" wrapText="1"/>
    </xf>
    <xf numFmtId="43" fontId="1" fillId="2" borderId="4" xfId="1" applyFont="1" applyFill="1" applyBorder="1" applyAlignment="1">
      <alignment horizontal="center" vertical="center"/>
    </xf>
    <xf numFmtId="43" fontId="1" fillId="2" borderId="11" xfId="1" applyFont="1" applyFill="1" applyBorder="1" applyAlignment="1">
      <alignment horizontal="center" vertical="center"/>
    </xf>
    <xf numFmtId="43" fontId="7" fillId="0" borderId="7" xfId="1" applyFont="1" applyBorder="1" applyAlignment="1">
      <alignment vertical="center"/>
    </xf>
    <xf numFmtId="43" fontId="1" fillId="0" borderId="8" xfId="1" applyFont="1" applyBorder="1" applyAlignment="1">
      <alignment vertical="center"/>
    </xf>
    <xf numFmtId="43" fontId="7" fillId="0" borderId="11" xfId="1" applyFont="1" applyBorder="1" applyAlignment="1">
      <alignment vertical="center"/>
    </xf>
    <xf numFmtId="164" fontId="7" fillId="0" borderId="7" xfId="1" applyNumberFormat="1" applyFont="1" applyBorder="1" applyAlignment="1">
      <alignment vertical="center" wrapText="1"/>
    </xf>
    <xf numFmtId="164" fontId="1" fillId="0" borderId="7" xfId="1" applyNumberFormat="1" applyFont="1" applyBorder="1" applyAlignment="1">
      <alignment vertical="center" wrapText="1"/>
    </xf>
    <xf numFmtId="164" fontId="1" fillId="2" borderId="7" xfId="1" applyNumberFormat="1" applyFont="1" applyFill="1" applyBorder="1" applyAlignment="1">
      <alignment vertical="center" wrapText="1"/>
    </xf>
    <xf numFmtId="164" fontId="7" fillId="2" borderId="7" xfId="1" applyNumberFormat="1" applyFont="1" applyFill="1" applyBorder="1" applyAlignment="1">
      <alignment vertical="center" wrapText="1"/>
    </xf>
    <xf numFmtId="164" fontId="7" fillId="4" borderId="7" xfId="1" applyNumberFormat="1" applyFont="1" applyFill="1" applyBorder="1" applyAlignment="1">
      <alignment vertical="center" wrapText="1"/>
    </xf>
    <xf numFmtId="165" fontId="1" fillId="0" borderId="7" xfId="1" applyNumberFormat="1" applyFont="1" applyBorder="1" applyAlignment="1">
      <alignment vertical="center" wrapText="1"/>
    </xf>
    <xf numFmtId="165" fontId="7" fillId="0" borderId="7" xfId="1" applyNumberFormat="1" applyFont="1" applyBorder="1" applyAlignment="1">
      <alignment vertical="center" wrapText="1"/>
    </xf>
    <xf numFmtId="164" fontId="1" fillId="0" borderId="7" xfId="1" applyNumberFormat="1" applyFont="1" applyBorder="1" applyAlignment="1">
      <alignment vertical="center"/>
    </xf>
    <xf numFmtId="164" fontId="7" fillId="0" borderId="7" xfId="1" applyNumberFormat="1" applyFont="1" applyBorder="1" applyAlignment="1">
      <alignment vertical="center"/>
    </xf>
    <xf numFmtId="164" fontId="1" fillId="0" borderId="5" xfId="1" applyNumberFormat="1" applyFont="1" applyBorder="1" applyAlignment="1">
      <alignment vertical="center"/>
    </xf>
    <xf numFmtId="164" fontId="7" fillId="3" borderId="7" xfId="1" applyNumberFormat="1" applyFont="1" applyFill="1" applyBorder="1" applyAlignment="1">
      <alignment vertical="center"/>
    </xf>
    <xf numFmtId="0" fontId="13" fillId="0" borderId="0" xfId="0" applyFont="1" applyAlignment="1">
      <alignment horizontal="center"/>
    </xf>
    <xf numFmtId="0" fontId="13" fillId="0" borderId="0" xfId="0" applyFont="1"/>
    <xf numFmtId="0" fontId="12" fillId="0" borderId="0" xfId="0" applyFont="1"/>
    <xf numFmtId="0" fontId="15" fillId="0" borderId="0" xfId="0" applyFont="1"/>
    <xf numFmtId="0" fontId="14" fillId="0" borderId="8" xfId="0" applyFont="1" applyBorder="1" applyAlignment="1">
      <alignment horizontal="left"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left" vertical="center" wrapText="1"/>
    </xf>
    <xf numFmtId="0" fontId="16" fillId="0" borderId="5" xfId="0" applyFont="1" applyBorder="1" applyAlignment="1">
      <alignment horizontal="justify" vertical="center" wrapText="1"/>
    </xf>
    <xf numFmtId="3" fontId="16" fillId="0" borderId="7" xfId="0" applyNumberFormat="1" applyFont="1" applyBorder="1" applyAlignment="1">
      <alignment horizontal="justify" vertical="center" wrapText="1"/>
    </xf>
    <xf numFmtId="0" fontId="16" fillId="0" borderId="7" xfId="0" applyFont="1" applyBorder="1" applyAlignment="1">
      <alignment horizontal="justify" vertical="center" wrapText="1"/>
    </xf>
    <xf numFmtId="3" fontId="16" fillId="0" borderId="7" xfId="0" applyNumberFormat="1" applyFont="1" applyBorder="1" applyAlignment="1">
      <alignment horizontal="right" vertical="center" wrapText="1"/>
    </xf>
    <xf numFmtId="3" fontId="17" fillId="0" borderId="7" xfId="0" applyNumberFormat="1" applyFont="1" applyBorder="1" applyAlignment="1">
      <alignment horizontal="justify" vertical="center" wrapText="1"/>
    </xf>
    <xf numFmtId="3" fontId="17" fillId="0" borderId="7" xfId="0" applyNumberFormat="1" applyFont="1" applyBorder="1" applyAlignment="1">
      <alignment horizontal="right" vertical="center" wrapText="1"/>
    </xf>
    <xf numFmtId="0" fontId="17" fillId="0" borderId="5" xfId="0" applyFont="1" applyBorder="1" applyAlignment="1">
      <alignment horizontal="justify" vertical="center" wrapText="1"/>
    </xf>
    <xf numFmtId="0" fontId="17" fillId="0" borderId="7" xfId="0" applyFont="1" applyBorder="1" applyAlignment="1">
      <alignment horizontal="justify" vertical="center" wrapText="1"/>
    </xf>
    <xf numFmtId="0" fontId="16" fillId="0" borderId="5" xfId="0" applyFont="1" applyBorder="1" applyAlignment="1">
      <alignment horizontal="left" vertical="center" wrapText="1"/>
    </xf>
    <xf numFmtId="0" fontId="17" fillId="0" borderId="8" xfId="0" applyFont="1" applyBorder="1" applyAlignment="1">
      <alignment horizontal="left" vertical="center" wrapText="1"/>
    </xf>
    <xf numFmtId="0" fontId="17" fillId="0" borderId="11" xfId="0" applyFont="1" applyBorder="1" applyAlignment="1">
      <alignment horizontal="right" vertical="center" wrapText="1"/>
    </xf>
    <xf numFmtId="0" fontId="18" fillId="0" borderId="11" xfId="0" applyFont="1" applyBorder="1" applyAlignment="1">
      <alignment horizontal="justify" vertical="center" wrapText="1"/>
    </xf>
    <xf numFmtId="0" fontId="17" fillId="0" borderId="0" xfId="0" applyFont="1" applyAlignment="1">
      <alignment horizontal="left" vertical="center" wrapText="1"/>
    </xf>
    <xf numFmtId="0" fontId="17" fillId="0" borderId="0" xfId="0" applyFont="1" applyAlignment="1">
      <alignment horizontal="right" vertical="center" wrapText="1"/>
    </xf>
    <xf numFmtId="0" fontId="18" fillId="0" borderId="0" xfId="0" applyFont="1" applyAlignment="1">
      <alignment horizontal="justify" vertical="center" wrapText="1"/>
    </xf>
    <xf numFmtId="0" fontId="15" fillId="0" borderId="0" xfId="0" applyFont="1" applyAlignment="1">
      <alignment horizontal="right"/>
    </xf>
    <xf numFmtId="0" fontId="16" fillId="0" borderId="1" xfId="0" applyFont="1" applyBorder="1" applyAlignment="1">
      <alignment horizontal="justify" vertical="center" wrapText="1"/>
    </xf>
    <xf numFmtId="3" fontId="17" fillId="0" borderId="4" xfId="0" applyNumberFormat="1" applyFont="1" applyBorder="1" applyAlignment="1">
      <alignment horizontal="right" vertical="center" wrapText="1"/>
    </xf>
    <xf numFmtId="0" fontId="16" fillId="0" borderId="4" xfId="0" applyFont="1" applyBorder="1" applyAlignment="1">
      <alignment horizontal="justify" vertical="center" wrapText="1"/>
    </xf>
    <xf numFmtId="0" fontId="17" fillId="0" borderId="4" xfId="0" applyFont="1" applyBorder="1" applyAlignment="1">
      <alignment horizontal="right" vertical="center" wrapText="1"/>
    </xf>
    <xf numFmtId="0" fontId="17" fillId="0" borderId="7" xfId="0" applyFont="1" applyBorder="1" applyAlignment="1">
      <alignment horizontal="right" vertical="center" wrapText="1"/>
    </xf>
    <xf numFmtId="0" fontId="18" fillId="0" borderId="7" xfId="0" applyFont="1" applyBorder="1" applyAlignment="1">
      <alignment horizontal="justify" vertical="center" wrapText="1"/>
    </xf>
    <xf numFmtId="165" fontId="17" fillId="0" borderId="7" xfId="1" applyNumberFormat="1" applyFont="1" applyBorder="1" applyAlignment="1">
      <alignment horizontal="right" vertical="center" wrapText="1"/>
    </xf>
    <xf numFmtId="0" fontId="17" fillId="0" borderId="8" xfId="0" applyFont="1" applyBorder="1" applyAlignment="1">
      <alignment horizontal="justify" vertical="center" wrapText="1"/>
    </xf>
    <xf numFmtId="0" fontId="17" fillId="0" borderId="11" xfId="0" applyFont="1" applyBorder="1" applyAlignment="1">
      <alignment horizontal="justify" vertical="center" wrapText="1"/>
    </xf>
    <xf numFmtId="0" fontId="19" fillId="0" borderId="0" xfId="0" applyFont="1"/>
    <xf numFmtId="0" fontId="21" fillId="0" borderId="0" xfId="0" applyFont="1"/>
    <xf numFmtId="0" fontId="20" fillId="2" borderId="11" xfId="0" applyFont="1" applyFill="1" applyBorder="1" applyAlignment="1">
      <alignment horizontal="center" vertical="center" wrapText="1"/>
    </xf>
    <xf numFmtId="0" fontId="20" fillId="0" borderId="6" xfId="0" applyFont="1" applyBorder="1" applyAlignment="1">
      <alignment horizontal="left" vertical="center" wrapText="1"/>
    </xf>
    <xf numFmtId="3" fontId="20" fillId="0" borderId="5" xfId="0" applyNumberFormat="1" applyFont="1" applyBorder="1" applyAlignment="1">
      <alignment horizontal="right" vertical="center" wrapText="1"/>
    </xf>
    <xf numFmtId="0" fontId="22" fillId="0" borderId="6" xfId="0" applyFont="1" applyBorder="1" applyAlignment="1">
      <alignment horizontal="left" vertical="center" wrapText="1"/>
    </xf>
    <xf numFmtId="3" fontId="22" fillId="0" borderId="5" xfId="0" applyNumberFormat="1" applyFont="1" applyBorder="1" applyAlignment="1">
      <alignment horizontal="right" vertical="center" wrapText="1"/>
    </xf>
    <xf numFmtId="0" fontId="22" fillId="0" borderId="6" xfId="0" applyFont="1" applyBorder="1" applyAlignment="1">
      <alignment horizontal="left" vertical="center" wrapText="1" indent="1"/>
    </xf>
    <xf numFmtId="3" fontId="20" fillId="0" borderId="5" xfId="0" applyNumberFormat="1" applyFont="1" applyBorder="1" applyAlignment="1">
      <alignment horizontal="center" vertical="center" wrapText="1"/>
    </xf>
    <xf numFmtId="3" fontId="20" fillId="0" borderId="7" xfId="0" applyNumberFormat="1" applyFont="1" applyBorder="1" applyAlignment="1">
      <alignment horizontal="center" vertical="center" wrapText="1"/>
    </xf>
    <xf numFmtId="0" fontId="20" fillId="0" borderId="9" xfId="0" applyFont="1" applyBorder="1" applyAlignment="1">
      <alignment horizontal="left" vertical="center" wrapText="1"/>
    </xf>
    <xf numFmtId="3" fontId="20" fillId="0" borderId="8" xfId="0" applyNumberFormat="1" applyFont="1" applyBorder="1" applyAlignment="1">
      <alignment horizontal="center" vertical="center" wrapText="1"/>
    </xf>
    <xf numFmtId="3" fontId="20" fillId="0" borderId="11" xfId="0" applyNumberFormat="1" applyFont="1" applyBorder="1" applyAlignment="1">
      <alignment horizontal="center" vertical="center" wrapText="1"/>
    </xf>
    <xf numFmtId="0" fontId="24" fillId="0" borderId="0" xfId="0" applyFont="1"/>
    <xf numFmtId="0" fontId="1" fillId="0" borderId="11" xfId="0" applyFont="1" applyBorder="1" applyAlignment="1">
      <alignment horizontal="center" vertical="center" wrapText="1"/>
    </xf>
    <xf numFmtId="3" fontId="21" fillId="0" borderId="0" xfId="0" applyNumberFormat="1" applyFont="1"/>
    <xf numFmtId="165" fontId="2" fillId="0" borderId="7" xfId="1" applyNumberFormat="1" applyFont="1" applyBorder="1" applyAlignment="1">
      <alignment horizontal="right" vertical="center" wrapText="1"/>
    </xf>
    <xf numFmtId="0" fontId="2" fillId="0" borderId="7" xfId="0" applyFont="1" applyBorder="1" applyAlignment="1">
      <alignment horizontal="right" vertical="center" wrapText="1"/>
    </xf>
    <xf numFmtId="0" fontId="19" fillId="0" borderId="0" xfId="0" applyFont="1" applyAlignment="1">
      <alignment horizontal="center"/>
    </xf>
    <xf numFmtId="0" fontId="19" fillId="0" borderId="19" xfId="0" applyFont="1" applyBorder="1" applyAlignment="1">
      <alignment horizontal="center"/>
    </xf>
    <xf numFmtId="0" fontId="14" fillId="2" borderId="2" xfId="0" applyFont="1" applyFill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4" fillId="2" borderId="9" xfId="0" applyFont="1" applyFill="1" applyBorder="1" applyAlignment="1">
      <alignment horizontal="center" vertical="center" wrapText="1"/>
    </xf>
    <xf numFmtId="0" fontId="14" fillId="2" borderId="10" xfId="0" applyFont="1" applyFill="1" applyBorder="1" applyAlignment="1">
      <alignment horizontal="center" vertical="center" wrapText="1"/>
    </xf>
    <xf numFmtId="0" fontId="14" fillId="2" borderId="11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top"/>
    </xf>
    <xf numFmtId="0" fontId="13" fillId="0" borderId="0" xfId="0" applyFont="1" applyAlignment="1">
      <alignment horizontal="center" vertical="center" wrapText="1"/>
    </xf>
    <xf numFmtId="0" fontId="2" fillId="0" borderId="6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3" fillId="0" borderId="6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4" fillId="0" borderId="9" xfId="0" applyFont="1" applyBorder="1" applyAlignment="1">
      <alignment horizontal="justify" vertical="center" wrapText="1"/>
    </xf>
    <xf numFmtId="0" fontId="4" fillId="0" borderId="11" xfId="0" applyFont="1" applyBorder="1" applyAlignment="1">
      <alignment horizontal="justify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13" fillId="0" borderId="19" xfId="0" applyFont="1" applyBorder="1" applyAlignment="1">
      <alignment horizontal="center"/>
    </xf>
    <xf numFmtId="0" fontId="4" fillId="0" borderId="6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1" fillId="2" borderId="2" xfId="0" applyFont="1" applyFill="1" applyBorder="1" applyAlignment="1">
      <alignment vertical="center"/>
    </xf>
    <xf numFmtId="0" fontId="1" fillId="2" borderId="4" xfId="0" applyFont="1" applyFill="1" applyBorder="1" applyAlignment="1">
      <alignment vertical="center"/>
    </xf>
    <xf numFmtId="0" fontId="1" fillId="2" borderId="9" xfId="0" applyFont="1" applyFill="1" applyBorder="1" applyAlignment="1">
      <alignment vertical="center"/>
    </xf>
    <xf numFmtId="0" fontId="1" fillId="2" borderId="11" xfId="0" applyFont="1" applyFill="1" applyBorder="1" applyAlignment="1">
      <alignment vertical="center"/>
    </xf>
    <xf numFmtId="43" fontId="1" fillId="2" borderId="1" xfId="1" applyFont="1" applyFill="1" applyBorder="1" applyAlignment="1">
      <alignment horizontal="center" vertical="center"/>
    </xf>
    <xf numFmtId="43" fontId="1" fillId="2" borderId="8" xfId="1" applyFont="1" applyFill="1" applyBorder="1" applyAlignment="1">
      <alignment horizontal="center" vertical="center"/>
    </xf>
    <xf numFmtId="0" fontId="7" fillId="0" borderId="2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7" fillId="0" borderId="6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2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vertical="center"/>
    </xf>
    <xf numFmtId="0" fontId="1" fillId="2" borderId="14" xfId="0" applyFont="1" applyFill="1" applyBorder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15" xfId="0" applyFont="1" applyBorder="1" applyAlignment="1">
      <alignment horizontal="left" vertical="center"/>
    </xf>
    <xf numFmtId="0" fontId="7" fillId="0" borderId="0" xfId="0" applyFont="1" applyAlignment="1">
      <alignment horizontal="justify" vertical="center"/>
    </xf>
    <xf numFmtId="0" fontId="7" fillId="0" borderId="15" xfId="0" applyFont="1" applyBorder="1" applyAlignment="1">
      <alignment horizontal="justify" vertical="center"/>
    </xf>
    <xf numFmtId="0" fontId="7" fillId="0" borderId="10" xfId="0" applyFont="1" applyBorder="1" applyAlignment="1">
      <alignment horizontal="justify" vertical="center"/>
    </xf>
    <xf numFmtId="0" fontId="7" fillId="0" borderId="16" xfId="0" applyFont="1" applyBorder="1" applyAlignment="1">
      <alignment horizontal="justify" vertical="center"/>
    </xf>
    <xf numFmtId="0" fontId="7" fillId="0" borderId="0" xfId="0" applyFont="1" applyAlignment="1">
      <alignment horizontal="left" vertical="center" wrapText="1"/>
    </xf>
    <xf numFmtId="0" fontId="7" fillId="0" borderId="15" xfId="0" applyFont="1" applyBorder="1" applyAlignment="1">
      <alignment horizontal="left" vertical="center" wrapText="1"/>
    </xf>
    <xf numFmtId="3" fontId="1" fillId="0" borderId="17" xfId="0" applyNumberFormat="1" applyFont="1" applyBorder="1" applyAlignment="1">
      <alignment horizontal="right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justify" vertical="center"/>
    </xf>
    <xf numFmtId="0" fontId="7" fillId="0" borderId="3" xfId="0" applyFont="1" applyBorder="1" applyAlignment="1">
      <alignment horizontal="justify" vertical="center"/>
    </xf>
    <xf numFmtId="0" fontId="7" fillId="0" borderId="4" xfId="0" applyFont="1" applyBorder="1" applyAlignment="1">
      <alignment horizontal="justify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10" fillId="0" borderId="9" xfId="0" applyFont="1" applyBorder="1" applyAlignment="1">
      <alignment horizontal="left" vertical="center"/>
    </xf>
    <xf numFmtId="0" fontId="10" fillId="0" borderId="11" xfId="0" applyFont="1" applyBorder="1" applyAlignment="1">
      <alignment horizontal="left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18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3" fontId="1" fillId="0" borderId="5" xfId="0" applyNumberFormat="1" applyFont="1" applyBorder="1" applyAlignment="1">
      <alignment horizontal="right" vertical="center" wrapText="1"/>
    </xf>
    <xf numFmtId="3" fontId="1" fillId="0" borderId="1" xfId="0" applyNumberFormat="1" applyFont="1" applyBorder="1" applyAlignment="1">
      <alignment horizontal="righ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0" borderId="15" xfId="0" applyFont="1" applyBorder="1" applyAlignment="1">
      <alignment horizontal="left" vertical="center" wrapText="1"/>
    </xf>
    <xf numFmtId="0" fontId="1" fillId="2" borderId="18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/>
    </xf>
    <xf numFmtId="0" fontId="20" fillId="2" borderId="8" xfId="0" applyFont="1" applyFill="1" applyBorder="1" applyAlignment="1">
      <alignment horizontal="center" vertical="center"/>
    </xf>
    <xf numFmtId="0" fontId="20" fillId="2" borderId="12" xfId="0" applyFont="1" applyFill="1" applyBorder="1" applyAlignment="1">
      <alignment horizontal="center" vertical="center" wrapText="1"/>
    </xf>
    <xf numFmtId="0" fontId="20" fillId="2" borderId="13" xfId="0" applyFont="1" applyFill="1" applyBorder="1" applyAlignment="1">
      <alignment horizontal="center" vertical="center" wrapText="1"/>
    </xf>
    <xf numFmtId="0" fontId="20" fillId="2" borderId="14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20" fillId="2" borderId="8" xfId="0" applyFont="1" applyFill="1" applyBorder="1" applyAlignment="1">
      <alignment horizontal="center" vertical="center" wrapText="1"/>
    </xf>
    <xf numFmtId="0" fontId="23" fillId="0" borderId="19" xfId="0" applyFont="1" applyBorder="1" applyAlignment="1">
      <alignment horizontal="center"/>
    </xf>
    <xf numFmtId="0" fontId="23" fillId="0" borderId="0" xfId="0" applyFont="1" applyAlignment="1">
      <alignment horizontal="center"/>
    </xf>
    <xf numFmtId="0" fontId="20" fillId="2" borderId="2" xfId="0" applyFont="1" applyFill="1" applyBorder="1" applyAlignment="1">
      <alignment horizontal="center" vertical="center"/>
    </xf>
    <xf numFmtId="0" fontId="20" fillId="2" borderId="3" xfId="0" applyFont="1" applyFill="1" applyBorder="1" applyAlignment="1">
      <alignment horizontal="center" vertical="center"/>
    </xf>
    <xf numFmtId="0" fontId="20" fillId="2" borderId="18" xfId="0" applyFont="1" applyFill="1" applyBorder="1" applyAlignment="1">
      <alignment horizontal="center" vertical="center"/>
    </xf>
    <xf numFmtId="0" fontId="20" fillId="2" borderId="6" xfId="0" applyFont="1" applyFill="1" applyBorder="1" applyAlignment="1">
      <alignment horizontal="center" vertical="center"/>
    </xf>
    <xf numFmtId="0" fontId="20" fillId="2" borderId="0" xfId="0" applyFont="1" applyFill="1" applyAlignment="1">
      <alignment horizontal="center" vertical="center"/>
    </xf>
    <xf numFmtId="0" fontId="20" fillId="2" borderId="15" xfId="0" applyFont="1" applyFill="1" applyBorder="1" applyAlignment="1">
      <alignment horizontal="center" vertical="center"/>
    </xf>
    <xf numFmtId="0" fontId="20" fillId="2" borderId="9" xfId="0" applyFont="1" applyFill="1" applyBorder="1" applyAlignment="1">
      <alignment horizontal="center" vertical="center"/>
    </xf>
    <xf numFmtId="0" fontId="20" fillId="2" borderId="10" xfId="0" applyFont="1" applyFill="1" applyBorder="1" applyAlignment="1">
      <alignment horizontal="center" vertical="center"/>
    </xf>
    <xf numFmtId="0" fontId="20" fillId="2" borderId="16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227135</xdr:colOff>
      <xdr:row>79</xdr:row>
      <xdr:rowOff>7327</xdr:rowOff>
    </xdr:from>
    <xdr:to>
      <xdr:col>1</xdr:col>
      <xdr:colOff>3311769</xdr:colOff>
      <xdr:row>79</xdr:row>
      <xdr:rowOff>7327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xmlns="" id="{E76E4C18-978C-4CEC-A959-15CD000E8E8B}"/>
            </a:ext>
          </a:extLst>
        </xdr:cNvPr>
        <xdr:cNvCxnSpPr/>
      </xdr:nvCxnSpPr>
      <xdr:spPr>
        <a:xfrm>
          <a:off x="586154" y="10770577"/>
          <a:ext cx="3084634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34</xdr:row>
      <xdr:rowOff>0</xdr:rowOff>
    </xdr:from>
    <xdr:to>
      <xdr:col>2</xdr:col>
      <xdr:colOff>514350</xdr:colOff>
      <xdr:row>34</xdr:row>
      <xdr:rowOff>0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xmlns="" id="{7D091963-FDF8-41B0-AC91-4156B1C6D0D7}"/>
            </a:ext>
          </a:extLst>
        </xdr:cNvPr>
        <xdr:cNvCxnSpPr/>
      </xdr:nvCxnSpPr>
      <xdr:spPr>
        <a:xfrm>
          <a:off x="209550" y="6534150"/>
          <a:ext cx="30384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7"/>
  <sheetViews>
    <sheetView tabSelected="1" zoomScale="140" zoomScaleNormal="140" workbookViewId="0">
      <selection activeCell="C7" sqref="C7"/>
    </sheetView>
  </sheetViews>
  <sheetFormatPr baseColWidth="10" defaultRowHeight="15" x14ac:dyDescent="0.25"/>
  <cols>
    <col min="1" max="1" width="45" style="112" customWidth="1"/>
    <col min="2" max="3" width="11.42578125" style="112"/>
    <col min="4" max="4" width="40.7109375" style="112" customWidth="1"/>
    <col min="5" max="16384" width="11.42578125" style="112"/>
  </cols>
  <sheetData>
    <row r="1" spans="1:6" x14ac:dyDescent="0.25">
      <c r="A1" s="161" t="s">
        <v>430</v>
      </c>
      <c r="B1" s="162"/>
      <c r="C1" s="162"/>
      <c r="D1" s="162"/>
      <c r="E1" s="162"/>
      <c r="F1" s="163"/>
    </row>
    <row r="2" spans="1:6" x14ac:dyDescent="0.25">
      <c r="A2" s="164" t="s">
        <v>0</v>
      </c>
      <c r="B2" s="165"/>
      <c r="C2" s="165"/>
      <c r="D2" s="165"/>
      <c r="E2" s="165"/>
      <c r="F2" s="166"/>
    </row>
    <row r="3" spans="1:6" x14ac:dyDescent="0.25">
      <c r="A3" s="167" t="s">
        <v>449</v>
      </c>
      <c r="B3" s="165"/>
      <c r="C3" s="165"/>
      <c r="D3" s="165"/>
      <c r="E3" s="165"/>
      <c r="F3" s="166"/>
    </row>
    <row r="4" spans="1:6" ht="15.75" thickBot="1" x14ac:dyDescent="0.3">
      <c r="A4" s="168" t="s">
        <v>1</v>
      </c>
      <c r="B4" s="169"/>
      <c r="C4" s="169"/>
      <c r="D4" s="169"/>
      <c r="E4" s="169"/>
      <c r="F4" s="170"/>
    </row>
    <row r="5" spans="1:6" ht="17.25" thickBot="1" x14ac:dyDescent="0.3">
      <c r="A5" s="113" t="s">
        <v>2</v>
      </c>
      <c r="B5" s="114">
        <v>2019</v>
      </c>
      <c r="C5" s="155" t="s">
        <v>447</v>
      </c>
      <c r="D5" s="115" t="s">
        <v>2</v>
      </c>
      <c r="E5" s="114">
        <v>2019</v>
      </c>
      <c r="F5" s="155" t="s">
        <v>447</v>
      </c>
    </row>
    <row r="6" spans="1:6" ht="11.25" customHeight="1" x14ac:dyDescent="0.25">
      <c r="A6" s="116" t="s">
        <v>3</v>
      </c>
      <c r="B6" s="117"/>
      <c r="C6" s="117"/>
      <c r="D6" s="118" t="s">
        <v>4</v>
      </c>
      <c r="E6" s="119"/>
      <c r="F6" s="119"/>
    </row>
    <row r="7" spans="1:6" ht="10.5" customHeight="1" x14ac:dyDescent="0.25">
      <c r="A7" s="116" t="s">
        <v>5</v>
      </c>
      <c r="B7" s="120"/>
      <c r="C7" s="120"/>
      <c r="D7" s="118" t="s">
        <v>6</v>
      </c>
      <c r="E7" s="121"/>
      <c r="F7" s="121"/>
    </row>
    <row r="8" spans="1:6" ht="12.75" customHeight="1" x14ac:dyDescent="0.25">
      <c r="A8" s="116" t="s">
        <v>7</v>
      </c>
      <c r="B8" s="119">
        <f>SUM(B9:B15)</f>
        <v>582660</v>
      </c>
      <c r="C8" s="119">
        <f>SUM(C9:C15)</f>
        <v>435012</v>
      </c>
      <c r="D8" s="118" t="s">
        <v>8</v>
      </c>
      <c r="E8" s="119">
        <f>SUM(E9:E17)</f>
        <v>22061</v>
      </c>
      <c r="F8" s="119">
        <f>SUM(F9:F17)</f>
        <v>22061</v>
      </c>
    </row>
    <row r="9" spans="1:6" ht="12" customHeight="1" x14ac:dyDescent="0.25">
      <c r="A9" s="122" t="s">
        <v>371</v>
      </c>
      <c r="B9" s="121"/>
      <c r="C9" s="121">
        <v>0</v>
      </c>
      <c r="D9" s="123" t="s">
        <v>401</v>
      </c>
      <c r="E9" s="121">
        <v>0</v>
      </c>
      <c r="F9" s="121">
        <v>0</v>
      </c>
    </row>
    <row r="10" spans="1:6" ht="14.25" customHeight="1" x14ac:dyDescent="0.25">
      <c r="A10" s="122" t="s">
        <v>372</v>
      </c>
      <c r="B10" s="121">
        <v>582660</v>
      </c>
      <c r="C10" s="121">
        <v>435012</v>
      </c>
      <c r="D10" s="123" t="s">
        <v>402</v>
      </c>
      <c r="E10" s="121">
        <v>21285</v>
      </c>
      <c r="F10" s="121">
        <v>21285</v>
      </c>
    </row>
    <row r="11" spans="1:6" ht="11.25" customHeight="1" x14ac:dyDescent="0.25">
      <c r="A11" s="122" t="s">
        <v>373</v>
      </c>
      <c r="B11" s="121">
        <v>0</v>
      </c>
      <c r="C11" s="121">
        <v>0</v>
      </c>
      <c r="D11" s="123" t="s">
        <v>403</v>
      </c>
      <c r="E11" s="121">
        <v>0</v>
      </c>
      <c r="F11" s="121">
        <v>0</v>
      </c>
    </row>
    <row r="12" spans="1:6" ht="13.5" customHeight="1" x14ac:dyDescent="0.25">
      <c r="A12" s="122" t="s">
        <v>374</v>
      </c>
      <c r="B12" s="121">
        <v>0</v>
      </c>
      <c r="C12" s="121">
        <v>0</v>
      </c>
      <c r="D12" s="123" t="s">
        <v>404</v>
      </c>
      <c r="E12" s="121">
        <v>0</v>
      </c>
      <c r="F12" s="121">
        <v>0</v>
      </c>
    </row>
    <row r="13" spans="1:6" ht="10.5" customHeight="1" x14ac:dyDescent="0.25">
      <c r="A13" s="122" t="s">
        <v>375</v>
      </c>
      <c r="B13" s="121">
        <v>0</v>
      </c>
      <c r="C13" s="121">
        <v>0</v>
      </c>
      <c r="D13" s="123" t="s">
        <v>405</v>
      </c>
      <c r="E13" s="121">
        <v>0</v>
      </c>
      <c r="F13" s="121">
        <v>0</v>
      </c>
    </row>
    <row r="14" spans="1:6" ht="12" customHeight="1" x14ac:dyDescent="0.25">
      <c r="A14" s="122" t="s">
        <v>376</v>
      </c>
      <c r="B14" s="121">
        <v>0</v>
      </c>
      <c r="C14" s="121">
        <v>0</v>
      </c>
      <c r="D14" s="123" t="s">
        <v>406</v>
      </c>
      <c r="E14" s="121">
        <v>0</v>
      </c>
      <c r="F14" s="121">
        <v>0</v>
      </c>
    </row>
    <row r="15" spans="1:6" ht="12" customHeight="1" x14ac:dyDescent="0.25">
      <c r="A15" s="122" t="s">
        <v>377</v>
      </c>
      <c r="B15" s="121">
        <v>0</v>
      </c>
      <c r="C15" s="121">
        <v>0</v>
      </c>
      <c r="D15" s="123" t="s">
        <v>407</v>
      </c>
      <c r="E15" s="121">
        <v>776</v>
      </c>
      <c r="F15" s="121">
        <v>776</v>
      </c>
    </row>
    <row r="16" spans="1:6" ht="17.25" customHeight="1" x14ac:dyDescent="0.25">
      <c r="A16" s="124" t="s">
        <v>9</v>
      </c>
      <c r="B16" s="119">
        <f>SUM(B17:B23)</f>
        <v>197</v>
      </c>
      <c r="C16" s="119">
        <f>SUM(C17:C23)</f>
        <v>0</v>
      </c>
      <c r="D16" s="123" t="s">
        <v>408</v>
      </c>
      <c r="E16" s="121">
        <v>0</v>
      </c>
      <c r="F16" s="121">
        <v>0</v>
      </c>
    </row>
    <row r="17" spans="1:6" ht="12" customHeight="1" x14ac:dyDescent="0.25">
      <c r="A17" s="122" t="s">
        <v>378</v>
      </c>
      <c r="B17" s="121">
        <v>0</v>
      </c>
      <c r="C17" s="121">
        <v>0</v>
      </c>
      <c r="D17" s="123" t="s">
        <v>409</v>
      </c>
      <c r="E17" s="121">
        <v>0</v>
      </c>
      <c r="F17" s="121">
        <v>0</v>
      </c>
    </row>
    <row r="18" spans="1:6" ht="14.25" customHeight="1" x14ac:dyDescent="0.25">
      <c r="A18" s="122" t="s">
        <v>379</v>
      </c>
      <c r="B18" s="121">
        <v>0</v>
      </c>
      <c r="C18" s="121">
        <v>0</v>
      </c>
      <c r="D18" s="118" t="s">
        <v>10</v>
      </c>
      <c r="E18" s="119">
        <f>SUM(E19:E21)</f>
        <v>0</v>
      </c>
      <c r="F18" s="119">
        <f>SUM(F19:F21)</f>
        <v>0</v>
      </c>
    </row>
    <row r="19" spans="1:6" ht="11.25" customHeight="1" x14ac:dyDescent="0.25">
      <c r="A19" s="122" t="s">
        <v>380</v>
      </c>
      <c r="B19" s="121">
        <v>197</v>
      </c>
      <c r="C19" s="121">
        <v>0</v>
      </c>
      <c r="D19" s="123" t="s">
        <v>410</v>
      </c>
      <c r="E19" s="121">
        <v>0</v>
      </c>
      <c r="F19" s="121">
        <v>0</v>
      </c>
    </row>
    <row r="20" spans="1:6" ht="12.75" customHeight="1" x14ac:dyDescent="0.25">
      <c r="A20" s="122" t="s">
        <v>381</v>
      </c>
      <c r="B20" s="121">
        <v>0</v>
      </c>
      <c r="C20" s="121">
        <v>0</v>
      </c>
      <c r="D20" s="123" t="s">
        <v>411</v>
      </c>
      <c r="E20" s="121">
        <v>0</v>
      </c>
      <c r="F20" s="121">
        <v>0</v>
      </c>
    </row>
    <row r="21" spans="1:6" ht="9.75" customHeight="1" x14ac:dyDescent="0.25">
      <c r="A21" s="122" t="s">
        <v>382</v>
      </c>
      <c r="B21" s="121">
        <v>0</v>
      </c>
      <c r="C21" s="121">
        <v>0</v>
      </c>
      <c r="D21" s="123" t="s">
        <v>412</v>
      </c>
      <c r="E21" s="121">
        <v>0</v>
      </c>
      <c r="F21" s="121">
        <v>0</v>
      </c>
    </row>
    <row r="22" spans="1:6" ht="11.25" customHeight="1" x14ac:dyDescent="0.25">
      <c r="A22" s="122" t="s">
        <v>383</v>
      </c>
      <c r="B22" s="121">
        <v>0</v>
      </c>
      <c r="C22" s="121">
        <v>0</v>
      </c>
      <c r="D22" s="118" t="s">
        <v>11</v>
      </c>
      <c r="E22" s="119">
        <f>SUM(E23:E24)</f>
        <v>0</v>
      </c>
      <c r="F22" s="119">
        <f>SUM(F23:F24)</f>
        <v>0</v>
      </c>
    </row>
    <row r="23" spans="1:6" ht="11.25" customHeight="1" x14ac:dyDescent="0.25">
      <c r="A23" s="122" t="s">
        <v>384</v>
      </c>
      <c r="B23" s="121">
        <v>0</v>
      </c>
      <c r="C23" s="121">
        <v>0</v>
      </c>
      <c r="D23" s="123" t="s">
        <v>413</v>
      </c>
      <c r="E23" s="121">
        <v>0</v>
      </c>
      <c r="F23" s="121">
        <v>0</v>
      </c>
    </row>
    <row r="24" spans="1:6" ht="14.25" customHeight="1" x14ac:dyDescent="0.25">
      <c r="A24" s="116" t="s">
        <v>12</v>
      </c>
      <c r="B24" s="119">
        <f>SUM(B25:B29)</f>
        <v>0</v>
      </c>
      <c r="C24" s="119">
        <f>SUM(C25:C29)</f>
        <v>17400</v>
      </c>
      <c r="D24" s="123" t="s">
        <v>414</v>
      </c>
      <c r="E24" s="121">
        <v>0</v>
      </c>
      <c r="F24" s="121">
        <v>0</v>
      </c>
    </row>
    <row r="25" spans="1:6" ht="12.75" customHeight="1" x14ac:dyDescent="0.25">
      <c r="A25" s="122" t="s">
        <v>385</v>
      </c>
      <c r="B25" s="121">
        <v>0</v>
      </c>
      <c r="C25" s="121">
        <v>17400</v>
      </c>
      <c r="D25" s="118" t="s">
        <v>13</v>
      </c>
      <c r="E25" s="119">
        <v>0</v>
      </c>
      <c r="F25" s="119">
        <v>0</v>
      </c>
    </row>
    <row r="26" spans="1:6" ht="12" customHeight="1" x14ac:dyDescent="0.25">
      <c r="A26" s="122" t="s">
        <v>386</v>
      </c>
      <c r="B26" s="121">
        <v>0</v>
      </c>
      <c r="C26" s="121">
        <v>0</v>
      </c>
      <c r="D26" s="118" t="s">
        <v>14</v>
      </c>
      <c r="E26" s="119">
        <f>SUM(E27:E29)</f>
        <v>0</v>
      </c>
      <c r="F26" s="119">
        <f>SUM(F27:F29)</f>
        <v>0</v>
      </c>
    </row>
    <row r="27" spans="1:6" ht="14.25" customHeight="1" x14ac:dyDescent="0.25">
      <c r="A27" s="122" t="s">
        <v>387</v>
      </c>
      <c r="B27" s="121">
        <v>0</v>
      </c>
      <c r="C27" s="121">
        <v>0</v>
      </c>
      <c r="D27" s="123" t="s">
        <v>415</v>
      </c>
      <c r="E27" s="121">
        <v>0</v>
      </c>
      <c r="F27" s="121">
        <v>0</v>
      </c>
    </row>
    <row r="28" spans="1:6" ht="12" customHeight="1" x14ac:dyDescent="0.25">
      <c r="A28" s="122" t="s">
        <v>388</v>
      </c>
      <c r="B28" s="121">
        <v>0</v>
      </c>
      <c r="C28" s="121">
        <v>0</v>
      </c>
      <c r="D28" s="123" t="s">
        <v>416</v>
      </c>
      <c r="E28" s="121">
        <v>0</v>
      </c>
      <c r="F28" s="121">
        <v>0</v>
      </c>
    </row>
    <row r="29" spans="1:6" ht="14.25" customHeight="1" x14ac:dyDescent="0.25">
      <c r="A29" s="122" t="s">
        <v>389</v>
      </c>
      <c r="B29" s="121">
        <v>0</v>
      </c>
      <c r="C29" s="121">
        <v>0</v>
      </c>
      <c r="D29" s="123" t="s">
        <v>417</v>
      </c>
      <c r="E29" s="121">
        <v>0</v>
      </c>
      <c r="F29" s="121">
        <v>0</v>
      </c>
    </row>
    <row r="30" spans="1:6" ht="16.5" x14ac:dyDescent="0.25">
      <c r="A30" s="116" t="s">
        <v>15</v>
      </c>
      <c r="B30" s="119">
        <f>SUM(B31:B35)</f>
        <v>0</v>
      </c>
      <c r="C30" s="119">
        <f>SUM(C31:C35)</f>
        <v>0</v>
      </c>
      <c r="D30" s="118" t="s">
        <v>16</v>
      </c>
      <c r="E30" s="119">
        <f>SUM(E31:E36)</f>
        <v>0</v>
      </c>
      <c r="F30" s="119">
        <f>SUM(F31:F36)</f>
        <v>0</v>
      </c>
    </row>
    <row r="31" spans="1:6" ht="11.25" customHeight="1" x14ac:dyDescent="0.25">
      <c r="A31" s="122" t="s">
        <v>390</v>
      </c>
      <c r="B31" s="121">
        <v>0</v>
      </c>
      <c r="C31" s="121">
        <v>0</v>
      </c>
      <c r="D31" s="123" t="s">
        <v>418</v>
      </c>
      <c r="E31" s="121">
        <v>0</v>
      </c>
      <c r="F31" s="121">
        <v>0</v>
      </c>
    </row>
    <row r="32" spans="1:6" ht="12.75" customHeight="1" x14ac:dyDescent="0.25">
      <c r="A32" s="122" t="s">
        <v>391</v>
      </c>
      <c r="B32" s="121">
        <v>0</v>
      </c>
      <c r="C32" s="121">
        <v>0</v>
      </c>
      <c r="D32" s="123" t="s">
        <v>419</v>
      </c>
      <c r="E32" s="121">
        <v>0</v>
      </c>
      <c r="F32" s="121">
        <v>0</v>
      </c>
    </row>
    <row r="33" spans="1:6" ht="12" customHeight="1" x14ac:dyDescent="0.25">
      <c r="A33" s="122" t="s">
        <v>392</v>
      </c>
      <c r="B33" s="121">
        <v>0</v>
      </c>
      <c r="C33" s="121">
        <v>0</v>
      </c>
      <c r="D33" s="123" t="s">
        <v>420</v>
      </c>
      <c r="E33" s="121">
        <v>0</v>
      </c>
      <c r="F33" s="121">
        <v>0</v>
      </c>
    </row>
    <row r="34" spans="1:6" ht="12" customHeight="1" x14ac:dyDescent="0.25">
      <c r="A34" s="122" t="s">
        <v>393</v>
      </c>
      <c r="B34" s="121">
        <v>0</v>
      </c>
      <c r="C34" s="121">
        <v>0</v>
      </c>
      <c r="D34" s="123" t="s">
        <v>421</v>
      </c>
      <c r="E34" s="121">
        <v>0</v>
      </c>
      <c r="F34" s="121">
        <v>0</v>
      </c>
    </row>
    <row r="35" spans="1:6" ht="11.25" customHeight="1" x14ac:dyDescent="0.25">
      <c r="A35" s="122" t="s">
        <v>394</v>
      </c>
      <c r="B35" s="121">
        <v>0</v>
      </c>
      <c r="C35" s="121">
        <v>0</v>
      </c>
      <c r="D35" s="123" t="s">
        <v>422</v>
      </c>
      <c r="E35" s="121">
        <v>0</v>
      </c>
      <c r="F35" s="121">
        <v>0</v>
      </c>
    </row>
    <row r="36" spans="1:6" ht="12" customHeight="1" x14ac:dyDescent="0.25">
      <c r="A36" s="116" t="s">
        <v>17</v>
      </c>
      <c r="B36" s="119">
        <v>0</v>
      </c>
      <c r="C36" s="119">
        <v>0</v>
      </c>
      <c r="D36" s="123" t="s">
        <v>423</v>
      </c>
      <c r="E36" s="121">
        <v>0</v>
      </c>
      <c r="F36" s="121">
        <v>0</v>
      </c>
    </row>
    <row r="37" spans="1:6" ht="18" customHeight="1" x14ac:dyDescent="0.25">
      <c r="A37" s="116" t="s">
        <v>18</v>
      </c>
      <c r="B37" s="119">
        <f>SUM(B38:B39)</f>
        <v>0</v>
      </c>
      <c r="C37" s="119">
        <f>SUM(C38:C39)</f>
        <v>0</v>
      </c>
      <c r="D37" s="118" t="s">
        <v>19</v>
      </c>
      <c r="E37" s="119">
        <f>SUM(E38:E40)</f>
        <v>0</v>
      </c>
      <c r="F37" s="119">
        <f>SUM(F38:F40)</f>
        <v>0</v>
      </c>
    </row>
    <row r="38" spans="1:6" ht="12" customHeight="1" x14ac:dyDescent="0.25">
      <c r="A38" s="122" t="s">
        <v>395</v>
      </c>
      <c r="B38" s="121">
        <v>0</v>
      </c>
      <c r="C38" s="121">
        <v>0</v>
      </c>
      <c r="D38" s="123" t="s">
        <v>424</v>
      </c>
      <c r="E38" s="121">
        <v>0</v>
      </c>
      <c r="F38" s="121">
        <v>0</v>
      </c>
    </row>
    <row r="39" spans="1:6" ht="13.5" customHeight="1" x14ac:dyDescent="0.25">
      <c r="A39" s="122" t="s">
        <v>396</v>
      </c>
      <c r="B39" s="121">
        <v>0</v>
      </c>
      <c r="C39" s="121">
        <v>0</v>
      </c>
      <c r="D39" s="123" t="s">
        <v>425</v>
      </c>
      <c r="E39" s="121">
        <v>0</v>
      </c>
      <c r="F39" s="121">
        <v>0</v>
      </c>
    </row>
    <row r="40" spans="1:6" ht="15.75" customHeight="1" x14ac:dyDescent="0.25">
      <c r="A40" s="116" t="s">
        <v>20</v>
      </c>
      <c r="B40" s="119">
        <f>SUM(B42:B44)</f>
        <v>0</v>
      </c>
      <c r="C40" s="119">
        <f>SUM(C42:C44)</f>
        <v>0</v>
      </c>
      <c r="D40" s="123" t="s">
        <v>426</v>
      </c>
      <c r="E40" s="121">
        <v>0</v>
      </c>
      <c r="F40" s="121">
        <v>0</v>
      </c>
    </row>
    <row r="41" spans="1:6" ht="11.25" customHeight="1" x14ac:dyDescent="0.25">
      <c r="A41" s="122" t="s">
        <v>397</v>
      </c>
      <c r="B41" s="121">
        <v>0</v>
      </c>
      <c r="C41" s="121">
        <v>0</v>
      </c>
      <c r="D41" s="118" t="s">
        <v>21</v>
      </c>
      <c r="E41" s="119">
        <f>SUM(E42:E44)</f>
        <v>0</v>
      </c>
      <c r="F41" s="119">
        <f>SUM(F42:F44)</f>
        <v>0</v>
      </c>
    </row>
    <row r="42" spans="1:6" ht="12" customHeight="1" x14ac:dyDescent="0.25">
      <c r="A42" s="122" t="s">
        <v>398</v>
      </c>
      <c r="B42" s="121">
        <v>0</v>
      </c>
      <c r="C42" s="121">
        <v>0</v>
      </c>
      <c r="D42" s="123" t="s">
        <v>427</v>
      </c>
      <c r="E42" s="121">
        <v>0</v>
      </c>
      <c r="F42" s="121">
        <v>0</v>
      </c>
    </row>
    <row r="43" spans="1:6" ht="12" customHeight="1" x14ac:dyDescent="0.25">
      <c r="A43" s="122" t="s">
        <v>399</v>
      </c>
      <c r="B43" s="121">
        <v>0</v>
      </c>
      <c r="C43" s="121">
        <v>0</v>
      </c>
      <c r="D43" s="123" t="s">
        <v>428</v>
      </c>
      <c r="E43" s="121">
        <v>0</v>
      </c>
      <c r="F43" s="121">
        <v>0</v>
      </c>
    </row>
    <row r="44" spans="1:6" ht="12.75" customHeight="1" x14ac:dyDescent="0.25">
      <c r="A44" s="122" t="s">
        <v>400</v>
      </c>
      <c r="B44" s="121">
        <v>0</v>
      </c>
      <c r="C44" s="121">
        <v>0</v>
      </c>
      <c r="D44" s="123" t="s">
        <v>429</v>
      </c>
      <c r="E44" s="121">
        <v>0</v>
      </c>
      <c r="F44" s="121">
        <v>0</v>
      </c>
    </row>
    <row r="45" spans="1:6" ht="12" customHeight="1" x14ac:dyDescent="0.25">
      <c r="A45" s="122"/>
      <c r="B45" s="121"/>
      <c r="C45" s="121"/>
      <c r="D45" s="123"/>
      <c r="E45" s="121"/>
      <c r="F45" s="121"/>
    </row>
    <row r="46" spans="1:6" x14ac:dyDescent="0.25">
      <c r="A46" s="116" t="s">
        <v>22</v>
      </c>
      <c r="B46" s="56">
        <f>B40+B37+B36+B30+B24+B16+B8</f>
        <v>582857</v>
      </c>
      <c r="C46" s="56">
        <f>C40+C37+C36+C30+C24+C16+C8</f>
        <v>452412</v>
      </c>
      <c r="D46" s="118" t="s">
        <v>23</v>
      </c>
      <c r="E46" s="56">
        <f>E41+E37+E30+E26+E25+E22+E18+E8</f>
        <v>22061</v>
      </c>
      <c r="F46" s="56">
        <f>F41+F37+F30+F26+F25+F22+F18+F8</f>
        <v>22061</v>
      </c>
    </row>
    <row r="47" spans="1:6" ht="9.75" customHeight="1" thickBot="1" x14ac:dyDescent="0.3">
      <c r="A47" s="125"/>
      <c r="B47" s="126"/>
      <c r="C47" s="126"/>
      <c r="D47" s="127"/>
      <c r="E47" s="126"/>
      <c r="F47" s="126"/>
    </row>
    <row r="48" spans="1:6" ht="9.75" customHeight="1" x14ac:dyDescent="0.25">
      <c r="A48" s="128"/>
      <c r="B48" s="129"/>
      <c r="C48" s="129"/>
      <c r="D48" s="130"/>
      <c r="E48" s="129"/>
      <c r="F48" s="129"/>
    </row>
    <row r="49" spans="1:6" ht="10.5" customHeight="1" thickBot="1" x14ac:dyDescent="0.3">
      <c r="B49" s="131"/>
      <c r="C49" s="131"/>
      <c r="E49" s="131"/>
      <c r="F49" s="131"/>
    </row>
    <row r="50" spans="1:6" x14ac:dyDescent="0.25">
      <c r="A50" s="132" t="s">
        <v>24</v>
      </c>
      <c r="B50" s="133"/>
      <c r="C50" s="133"/>
      <c r="D50" s="134" t="s">
        <v>25</v>
      </c>
      <c r="E50" s="135"/>
      <c r="F50" s="135"/>
    </row>
    <row r="51" spans="1:6" ht="12.75" customHeight="1" x14ac:dyDescent="0.25">
      <c r="A51" s="122" t="s">
        <v>26</v>
      </c>
      <c r="B51" s="121">
        <v>0</v>
      </c>
      <c r="C51" s="121">
        <v>0</v>
      </c>
      <c r="D51" s="123" t="s">
        <v>27</v>
      </c>
      <c r="E51" s="121">
        <v>0</v>
      </c>
      <c r="F51" s="121">
        <v>0</v>
      </c>
    </row>
    <row r="52" spans="1:6" ht="11.25" customHeight="1" x14ac:dyDescent="0.25">
      <c r="A52" s="122" t="s">
        <v>28</v>
      </c>
      <c r="B52" s="121">
        <v>0</v>
      </c>
      <c r="C52" s="121">
        <v>0</v>
      </c>
      <c r="D52" s="123" t="s">
        <v>29</v>
      </c>
      <c r="E52" s="121">
        <v>0</v>
      </c>
      <c r="F52" s="121">
        <v>0</v>
      </c>
    </row>
    <row r="53" spans="1:6" ht="13.5" customHeight="1" x14ac:dyDescent="0.25">
      <c r="A53" s="122" t="s">
        <v>30</v>
      </c>
      <c r="B53" s="121">
        <v>0</v>
      </c>
      <c r="C53" s="121">
        <v>0</v>
      </c>
      <c r="D53" s="123" t="s">
        <v>31</v>
      </c>
      <c r="E53" s="121">
        <v>0</v>
      </c>
      <c r="F53" s="121">
        <v>0</v>
      </c>
    </row>
    <row r="54" spans="1:6" ht="12.75" customHeight="1" x14ac:dyDescent="0.25">
      <c r="A54" s="122" t="s">
        <v>32</v>
      </c>
      <c r="B54" s="121">
        <v>57819347</v>
      </c>
      <c r="C54" s="121">
        <v>57284481</v>
      </c>
      <c r="D54" s="123" t="s">
        <v>33</v>
      </c>
      <c r="E54" s="121">
        <v>0</v>
      </c>
      <c r="F54" s="121">
        <v>0</v>
      </c>
    </row>
    <row r="55" spans="1:6" ht="19.5" customHeight="1" x14ac:dyDescent="0.25">
      <c r="A55" s="122" t="s">
        <v>34</v>
      </c>
      <c r="B55" s="121">
        <v>76621</v>
      </c>
      <c r="C55" s="121">
        <v>67171</v>
      </c>
      <c r="D55" s="123" t="s">
        <v>35</v>
      </c>
      <c r="E55" s="121">
        <v>0</v>
      </c>
      <c r="F55" s="121">
        <v>0</v>
      </c>
    </row>
    <row r="56" spans="1:6" ht="11.25" customHeight="1" x14ac:dyDescent="0.25">
      <c r="A56" s="122" t="s">
        <v>36</v>
      </c>
      <c r="B56" s="121">
        <v>-19417947</v>
      </c>
      <c r="C56" s="121">
        <v>-19417947</v>
      </c>
      <c r="D56" s="123" t="s">
        <v>37</v>
      </c>
      <c r="E56" s="136"/>
      <c r="F56" s="136"/>
    </row>
    <row r="57" spans="1:6" ht="10.5" customHeight="1" x14ac:dyDescent="0.25">
      <c r="A57" s="122" t="s">
        <v>38</v>
      </c>
      <c r="B57" s="121">
        <v>0</v>
      </c>
      <c r="C57" s="121">
        <v>0</v>
      </c>
      <c r="D57" s="118"/>
      <c r="E57" s="136"/>
      <c r="F57" s="136"/>
    </row>
    <row r="58" spans="1:6" x14ac:dyDescent="0.25">
      <c r="A58" s="122" t="s">
        <v>39</v>
      </c>
      <c r="B58" s="121">
        <v>0</v>
      </c>
      <c r="C58" s="121">
        <v>0</v>
      </c>
      <c r="D58" s="118" t="s">
        <v>40</v>
      </c>
      <c r="E58" s="136">
        <f>SUM(E51:E56)</f>
        <v>0</v>
      </c>
      <c r="F58" s="136">
        <f>SUM(F51:F56)</f>
        <v>0</v>
      </c>
    </row>
    <row r="59" spans="1:6" x14ac:dyDescent="0.25">
      <c r="A59" s="122" t="s">
        <v>41</v>
      </c>
      <c r="B59" s="121">
        <v>0</v>
      </c>
      <c r="C59" s="121">
        <v>0</v>
      </c>
      <c r="D59" s="137"/>
      <c r="E59" s="136"/>
      <c r="F59" s="136"/>
    </row>
    <row r="60" spans="1:6" ht="14.25" customHeight="1" x14ac:dyDescent="0.25">
      <c r="A60" s="122"/>
      <c r="B60" s="121"/>
      <c r="C60" s="121"/>
      <c r="D60" s="118" t="s">
        <v>42</v>
      </c>
      <c r="E60" s="121">
        <f>E58+E46</f>
        <v>22061</v>
      </c>
      <c r="F60" s="121">
        <f>F58+F46</f>
        <v>22061</v>
      </c>
    </row>
    <row r="61" spans="1:6" ht="18.75" customHeight="1" x14ac:dyDescent="0.25">
      <c r="A61" s="116" t="s">
        <v>43</v>
      </c>
      <c r="B61" s="56">
        <f>SUM(B51:B59)</f>
        <v>38478021</v>
      </c>
      <c r="C61" s="56">
        <f>SUM(C51:C59)</f>
        <v>37933705</v>
      </c>
      <c r="D61" s="123"/>
      <c r="E61" s="136"/>
      <c r="F61" s="136"/>
    </row>
    <row r="62" spans="1:6" x14ac:dyDescent="0.25">
      <c r="A62" s="122"/>
      <c r="B62" s="121"/>
      <c r="C62" s="121"/>
      <c r="D62" s="118" t="s">
        <v>44</v>
      </c>
      <c r="E62" s="136"/>
      <c r="F62" s="136"/>
    </row>
    <row r="63" spans="1:6" ht="11.25" customHeight="1" x14ac:dyDescent="0.25">
      <c r="A63" s="116" t="s">
        <v>45</v>
      </c>
      <c r="B63" s="56">
        <f>B61+B46</f>
        <v>39060878</v>
      </c>
      <c r="C63" s="56">
        <f>C61+C46</f>
        <v>38386117</v>
      </c>
      <c r="D63" s="118"/>
      <c r="E63" s="136"/>
      <c r="F63" s="136"/>
    </row>
    <row r="64" spans="1:6" x14ac:dyDescent="0.25">
      <c r="A64" s="122"/>
      <c r="B64" s="121"/>
      <c r="C64" s="121"/>
      <c r="D64" s="118" t="s">
        <v>46</v>
      </c>
      <c r="E64" s="136">
        <f>SUM(E65:E67)</f>
        <v>0</v>
      </c>
      <c r="F64" s="136">
        <f>SUM(F65:F67)</f>
        <v>0</v>
      </c>
    </row>
    <row r="65" spans="1:6" x14ac:dyDescent="0.25">
      <c r="A65" s="122"/>
      <c r="B65" s="121"/>
      <c r="C65" s="121"/>
      <c r="D65" s="123" t="s">
        <v>47</v>
      </c>
      <c r="E65" s="121">
        <v>0</v>
      </c>
      <c r="F65" s="121">
        <v>0</v>
      </c>
    </row>
    <row r="66" spans="1:6" x14ac:dyDescent="0.25">
      <c r="A66" s="122"/>
      <c r="B66" s="121"/>
      <c r="C66" s="121"/>
      <c r="D66" s="123" t="s">
        <v>48</v>
      </c>
      <c r="E66" s="121">
        <v>0</v>
      </c>
      <c r="F66" s="121">
        <v>0</v>
      </c>
    </row>
    <row r="67" spans="1:6" x14ac:dyDescent="0.25">
      <c r="A67" s="122"/>
      <c r="B67" s="121"/>
      <c r="C67" s="121"/>
      <c r="D67" s="123" t="s">
        <v>49</v>
      </c>
      <c r="E67" s="121">
        <v>0</v>
      </c>
      <c r="F67" s="121">
        <v>0</v>
      </c>
    </row>
    <row r="68" spans="1:6" ht="9" customHeight="1" x14ac:dyDescent="0.25">
      <c r="A68" s="122"/>
      <c r="B68" s="121"/>
      <c r="C68" s="121"/>
      <c r="D68" s="123"/>
      <c r="E68" s="136"/>
      <c r="F68" s="136"/>
    </row>
    <row r="69" spans="1:6" ht="16.5" x14ac:dyDescent="0.25">
      <c r="A69" s="122"/>
      <c r="B69" s="121"/>
      <c r="C69" s="121"/>
      <c r="D69" s="118" t="s">
        <v>50</v>
      </c>
      <c r="E69" s="138">
        <f>E70+E71+E72+E73+E74</f>
        <v>39038817</v>
      </c>
      <c r="F69" s="138">
        <f>SUM(F70:F74)</f>
        <v>38364056</v>
      </c>
    </row>
    <row r="70" spans="1:6" x14ac:dyDescent="0.25">
      <c r="A70" s="122"/>
      <c r="B70" s="121"/>
      <c r="C70" s="121"/>
      <c r="D70" s="123" t="s">
        <v>51</v>
      </c>
      <c r="E70" s="121">
        <v>674761</v>
      </c>
      <c r="F70" s="121">
        <v>183447</v>
      </c>
    </row>
    <row r="71" spans="1:6" x14ac:dyDescent="0.25">
      <c r="A71" s="122"/>
      <c r="B71" s="121"/>
      <c r="C71" s="121"/>
      <c r="D71" s="123" t="s">
        <v>52</v>
      </c>
      <c r="E71" s="121">
        <v>38364056</v>
      </c>
      <c r="F71" s="121">
        <v>38180609</v>
      </c>
    </row>
    <row r="72" spans="1:6" x14ac:dyDescent="0.25">
      <c r="A72" s="122"/>
      <c r="B72" s="121"/>
      <c r="C72" s="121"/>
      <c r="D72" s="123" t="s">
        <v>53</v>
      </c>
      <c r="E72" s="121">
        <v>0</v>
      </c>
      <c r="F72" s="121">
        <v>0</v>
      </c>
    </row>
    <row r="73" spans="1:6" x14ac:dyDescent="0.25">
      <c r="A73" s="122"/>
      <c r="B73" s="121"/>
      <c r="C73" s="121"/>
      <c r="D73" s="123" t="s">
        <v>54</v>
      </c>
      <c r="E73" s="121">
        <v>0</v>
      </c>
      <c r="F73" s="121">
        <v>0</v>
      </c>
    </row>
    <row r="74" spans="1:6" x14ac:dyDescent="0.25">
      <c r="A74" s="122"/>
      <c r="B74" s="121"/>
      <c r="C74" s="121"/>
      <c r="D74" s="123" t="s">
        <v>55</v>
      </c>
      <c r="E74" s="121">
        <v>0</v>
      </c>
      <c r="F74" s="121">
        <v>0</v>
      </c>
    </row>
    <row r="75" spans="1:6" ht="9" customHeight="1" x14ac:dyDescent="0.25">
      <c r="A75" s="122"/>
      <c r="B75" s="121"/>
      <c r="C75" s="121"/>
      <c r="D75" s="123"/>
      <c r="E75" s="136"/>
      <c r="F75" s="136"/>
    </row>
    <row r="76" spans="1:6" ht="16.5" x14ac:dyDescent="0.25">
      <c r="A76" s="122"/>
      <c r="B76" s="121"/>
      <c r="C76" s="121"/>
      <c r="D76" s="118" t="s">
        <v>56</v>
      </c>
      <c r="E76" s="136">
        <f>SUM(E77:E78)</f>
        <v>0</v>
      </c>
      <c r="F76" s="136">
        <f>SUM(F77:F78)</f>
        <v>0</v>
      </c>
    </row>
    <row r="77" spans="1:6" x14ac:dyDescent="0.25">
      <c r="A77" s="122"/>
      <c r="B77" s="121"/>
      <c r="C77" s="121"/>
      <c r="D77" s="123" t="s">
        <v>57</v>
      </c>
      <c r="E77" s="121">
        <v>0</v>
      </c>
      <c r="F77" s="121">
        <v>0</v>
      </c>
    </row>
    <row r="78" spans="1:6" x14ac:dyDescent="0.25">
      <c r="A78" s="122"/>
      <c r="B78" s="121"/>
      <c r="C78" s="121"/>
      <c r="D78" s="123" t="s">
        <v>58</v>
      </c>
      <c r="E78" s="121">
        <v>0</v>
      </c>
      <c r="F78" s="121">
        <v>0</v>
      </c>
    </row>
    <row r="79" spans="1:6" ht="11.25" customHeight="1" x14ac:dyDescent="0.25">
      <c r="A79" s="122"/>
      <c r="B79" s="121"/>
      <c r="C79" s="121"/>
      <c r="D79" s="123"/>
      <c r="E79" s="136"/>
      <c r="F79" s="136"/>
    </row>
    <row r="80" spans="1:6" x14ac:dyDescent="0.25">
      <c r="A80" s="122"/>
      <c r="B80" s="121"/>
      <c r="C80" s="121"/>
      <c r="D80" s="118" t="s">
        <v>59</v>
      </c>
      <c r="E80" s="157">
        <f>E76+E69+E64</f>
        <v>39038817</v>
      </c>
      <c r="F80" s="157">
        <f>F76+F69+F64</f>
        <v>38364056</v>
      </c>
    </row>
    <row r="81" spans="1:6" ht="12" customHeight="1" x14ac:dyDescent="0.25">
      <c r="A81" s="122"/>
      <c r="B81" s="121"/>
      <c r="C81" s="121"/>
      <c r="D81" s="123"/>
      <c r="E81" s="158"/>
      <c r="F81" s="158"/>
    </row>
    <row r="82" spans="1:6" x14ac:dyDescent="0.25">
      <c r="A82" s="122"/>
      <c r="B82" s="121"/>
      <c r="C82" s="121"/>
      <c r="D82" s="118" t="s">
        <v>60</v>
      </c>
      <c r="E82" s="56">
        <f>E80+E60</f>
        <v>39060878</v>
      </c>
      <c r="F82" s="56">
        <f>F80+F60</f>
        <v>38386117</v>
      </c>
    </row>
    <row r="83" spans="1:6" ht="15.75" thickBot="1" x14ac:dyDescent="0.3">
      <c r="A83" s="139"/>
      <c r="B83" s="140"/>
      <c r="C83" s="140"/>
      <c r="D83" s="140"/>
      <c r="E83" s="140"/>
      <c r="F83" s="140"/>
    </row>
    <row r="86" spans="1:6" x14ac:dyDescent="0.25">
      <c r="A86" s="160" t="s">
        <v>442</v>
      </c>
      <c r="B86" s="160"/>
      <c r="C86" s="141"/>
      <c r="D86" s="160" t="s">
        <v>446</v>
      </c>
      <c r="E86" s="160"/>
      <c r="F86" s="141"/>
    </row>
    <row r="87" spans="1:6" x14ac:dyDescent="0.25">
      <c r="A87" s="159" t="s">
        <v>443</v>
      </c>
      <c r="B87" s="159"/>
      <c r="C87" s="141"/>
      <c r="D87" s="159" t="s">
        <v>445</v>
      </c>
      <c r="E87" s="159"/>
      <c r="F87" s="141"/>
    </row>
  </sheetData>
  <mergeCells count="8">
    <mergeCell ref="D87:E87"/>
    <mergeCell ref="A86:B86"/>
    <mergeCell ref="A87:B87"/>
    <mergeCell ref="A1:F1"/>
    <mergeCell ref="A2:F2"/>
    <mergeCell ref="A3:F3"/>
    <mergeCell ref="A4:F4"/>
    <mergeCell ref="D86:E86"/>
  </mergeCells>
  <pageMargins left="0.77" right="0.15748031496062992" top="0.38" bottom="0.36" header="0.15748031496062992" footer="0.15748031496062992"/>
  <pageSetup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zoomScale="120" zoomScaleNormal="120" workbookViewId="0">
      <selection activeCell="H9" sqref="H9"/>
    </sheetView>
  </sheetViews>
  <sheetFormatPr baseColWidth="10" defaultRowHeight="15" x14ac:dyDescent="0.25"/>
  <cols>
    <col min="1" max="1" width="5.140625" customWidth="1"/>
    <col min="2" max="2" width="14.85546875" customWidth="1"/>
  </cols>
  <sheetData>
    <row r="1" spans="1:9" ht="15.75" thickBot="1" x14ac:dyDescent="0.3">
      <c r="A1" s="193" t="s">
        <v>430</v>
      </c>
      <c r="B1" s="194"/>
      <c r="C1" s="194"/>
      <c r="D1" s="194"/>
      <c r="E1" s="194"/>
      <c r="F1" s="194"/>
      <c r="G1" s="194"/>
      <c r="H1" s="194"/>
      <c r="I1" s="195"/>
    </row>
    <row r="2" spans="1:9" ht="15.75" thickBot="1" x14ac:dyDescent="0.3">
      <c r="A2" s="196" t="s">
        <v>61</v>
      </c>
      <c r="B2" s="197"/>
      <c r="C2" s="197"/>
      <c r="D2" s="197"/>
      <c r="E2" s="197"/>
      <c r="F2" s="197"/>
      <c r="G2" s="197"/>
      <c r="H2" s="197"/>
      <c r="I2" s="198"/>
    </row>
    <row r="3" spans="1:9" ht="15.75" thickBot="1" x14ac:dyDescent="0.3">
      <c r="A3" s="196" t="s">
        <v>450</v>
      </c>
      <c r="B3" s="197"/>
      <c r="C3" s="197"/>
      <c r="D3" s="197"/>
      <c r="E3" s="197"/>
      <c r="F3" s="197"/>
      <c r="G3" s="197"/>
      <c r="H3" s="197"/>
      <c r="I3" s="198"/>
    </row>
    <row r="4" spans="1:9" ht="15.75" thickBot="1" x14ac:dyDescent="0.3">
      <c r="A4" s="196" t="s">
        <v>1</v>
      </c>
      <c r="B4" s="197"/>
      <c r="C4" s="197"/>
      <c r="D4" s="197"/>
      <c r="E4" s="197"/>
      <c r="F4" s="197"/>
      <c r="G4" s="197"/>
      <c r="H4" s="197"/>
      <c r="I4" s="198"/>
    </row>
    <row r="5" spans="1:9" ht="24" customHeight="1" x14ac:dyDescent="0.25">
      <c r="A5" s="199" t="s">
        <v>62</v>
      </c>
      <c r="B5" s="200"/>
      <c r="C5" s="4" t="s">
        <v>63</v>
      </c>
      <c r="D5" s="179" t="s">
        <v>64</v>
      </c>
      <c r="E5" s="179" t="s">
        <v>65</v>
      </c>
      <c r="F5" s="179" t="s">
        <v>66</v>
      </c>
      <c r="G5" s="4" t="s">
        <v>67</v>
      </c>
      <c r="H5" s="179" t="s">
        <v>69</v>
      </c>
      <c r="I5" s="179" t="s">
        <v>70</v>
      </c>
    </row>
    <row r="6" spans="1:9" ht="25.5" thickBot="1" x14ac:dyDescent="0.3">
      <c r="A6" s="201"/>
      <c r="B6" s="202"/>
      <c r="C6" s="5" t="s">
        <v>448</v>
      </c>
      <c r="D6" s="181"/>
      <c r="E6" s="181"/>
      <c r="F6" s="181"/>
      <c r="G6" s="5" t="s">
        <v>68</v>
      </c>
      <c r="H6" s="181"/>
      <c r="I6" s="181"/>
    </row>
    <row r="7" spans="1:9" ht="10.5" customHeight="1" x14ac:dyDescent="0.25">
      <c r="A7" s="191"/>
      <c r="B7" s="192"/>
      <c r="C7" s="56"/>
      <c r="D7" s="56"/>
      <c r="E7" s="56"/>
      <c r="F7" s="56"/>
      <c r="G7" s="56"/>
      <c r="H7" s="56"/>
      <c r="I7" s="56"/>
    </row>
    <row r="8" spans="1:9" x14ac:dyDescent="0.25">
      <c r="A8" s="173" t="s">
        <v>71</v>
      </c>
      <c r="B8" s="174"/>
      <c r="C8" s="57">
        <f>C9+C13</f>
        <v>0</v>
      </c>
      <c r="D8" s="57">
        <f t="shared" ref="D8:I8" si="0">D9+D13</f>
        <v>0</v>
      </c>
      <c r="E8" s="57">
        <f t="shared" si="0"/>
        <v>0</v>
      </c>
      <c r="F8" s="57">
        <f t="shared" si="0"/>
        <v>0</v>
      </c>
      <c r="G8" s="57">
        <f>C8+D8-E8+F8</f>
        <v>0</v>
      </c>
      <c r="H8" s="57">
        <f t="shared" si="0"/>
        <v>0</v>
      </c>
      <c r="I8" s="57">
        <f t="shared" si="0"/>
        <v>0</v>
      </c>
    </row>
    <row r="9" spans="1:9" x14ac:dyDescent="0.25">
      <c r="A9" s="173" t="s">
        <v>72</v>
      </c>
      <c r="B9" s="174"/>
      <c r="C9" s="56">
        <f>SUM(C10:C12)</f>
        <v>0</v>
      </c>
      <c r="D9" s="56">
        <f t="shared" ref="D9:I9" si="1">SUM(D10:D12)</f>
        <v>0</v>
      </c>
      <c r="E9" s="56">
        <f t="shared" si="1"/>
        <v>0</v>
      </c>
      <c r="F9" s="56">
        <f t="shared" si="1"/>
        <v>0</v>
      </c>
      <c r="G9" s="57">
        <f t="shared" ref="G9:G29" si="2">C9+D9-E9+F9</f>
        <v>0</v>
      </c>
      <c r="H9" s="56">
        <f t="shared" si="1"/>
        <v>0</v>
      </c>
      <c r="I9" s="56">
        <f t="shared" si="1"/>
        <v>0</v>
      </c>
    </row>
    <row r="10" spans="1:9" x14ac:dyDescent="0.25">
      <c r="A10" s="6"/>
      <c r="B10" s="1" t="s">
        <v>73</v>
      </c>
      <c r="C10" s="56">
        <v>0</v>
      </c>
      <c r="D10" s="56">
        <v>0</v>
      </c>
      <c r="E10" s="56">
        <v>0</v>
      </c>
      <c r="F10" s="56">
        <v>0</v>
      </c>
      <c r="G10" s="57">
        <f t="shared" si="2"/>
        <v>0</v>
      </c>
      <c r="H10" s="56">
        <v>0</v>
      </c>
      <c r="I10" s="56">
        <v>0</v>
      </c>
    </row>
    <row r="11" spans="1:9" x14ac:dyDescent="0.25">
      <c r="A11" s="7"/>
      <c r="B11" s="1" t="s">
        <v>74</v>
      </c>
      <c r="C11" s="55">
        <v>0</v>
      </c>
      <c r="D11" s="55">
        <v>0</v>
      </c>
      <c r="E11" s="55">
        <v>0</v>
      </c>
      <c r="F11" s="55">
        <v>0</v>
      </c>
      <c r="G11" s="57">
        <f t="shared" si="2"/>
        <v>0</v>
      </c>
      <c r="H11" s="55">
        <v>0</v>
      </c>
      <c r="I11" s="55">
        <v>0</v>
      </c>
    </row>
    <row r="12" spans="1:9" ht="16.5" x14ac:dyDescent="0.25">
      <c r="A12" s="7"/>
      <c r="B12" s="1" t="s">
        <v>75</v>
      </c>
      <c r="C12" s="55">
        <v>0</v>
      </c>
      <c r="D12" s="55">
        <v>0</v>
      </c>
      <c r="E12" s="55">
        <v>0</v>
      </c>
      <c r="F12" s="55">
        <v>0</v>
      </c>
      <c r="G12" s="57">
        <f t="shared" si="2"/>
        <v>0</v>
      </c>
      <c r="H12" s="55">
        <v>0</v>
      </c>
      <c r="I12" s="55">
        <v>0</v>
      </c>
    </row>
    <row r="13" spans="1:9" x14ac:dyDescent="0.25">
      <c r="A13" s="173" t="s">
        <v>76</v>
      </c>
      <c r="B13" s="174"/>
      <c r="C13" s="56">
        <f>SUM(C14:C16)</f>
        <v>0</v>
      </c>
      <c r="D13" s="56">
        <f t="shared" ref="D13:I13" si="3">SUM(D14:D16)</f>
        <v>0</v>
      </c>
      <c r="E13" s="56">
        <f t="shared" si="3"/>
        <v>0</v>
      </c>
      <c r="F13" s="56">
        <f t="shared" si="3"/>
        <v>0</v>
      </c>
      <c r="G13" s="57">
        <f t="shared" si="2"/>
        <v>0</v>
      </c>
      <c r="H13" s="56">
        <f t="shared" si="3"/>
        <v>0</v>
      </c>
      <c r="I13" s="56">
        <f t="shared" si="3"/>
        <v>0</v>
      </c>
    </row>
    <row r="14" spans="1:9" x14ac:dyDescent="0.25">
      <c r="A14" s="6"/>
      <c r="B14" s="1" t="s">
        <v>77</v>
      </c>
      <c r="C14" s="56">
        <v>0</v>
      </c>
      <c r="D14" s="56">
        <v>0</v>
      </c>
      <c r="E14" s="56">
        <v>0</v>
      </c>
      <c r="F14" s="56">
        <v>0</v>
      </c>
      <c r="G14" s="57">
        <f t="shared" si="2"/>
        <v>0</v>
      </c>
      <c r="H14" s="56">
        <v>0</v>
      </c>
      <c r="I14" s="56">
        <v>0</v>
      </c>
    </row>
    <row r="15" spans="1:9" x14ac:dyDescent="0.25">
      <c r="A15" s="7"/>
      <c r="B15" s="1" t="s">
        <v>78</v>
      </c>
      <c r="C15" s="55">
        <v>0</v>
      </c>
      <c r="D15" s="55">
        <v>0</v>
      </c>
      <c r="E15" s="55">
        <v>0</v>
      </c>
      <c r="F15" s="55">
        <v>0</v>
      </c>
      <c r="G15" s="57">
        <f t="shared" si="2"/>
        <v>0</v>
      </c>
      <c r="H15" s="55">
        <v>0</v>
      </c>
      <c r="I15" s="55">
        <v>0</v>
      </c>
    </row>
    <row r="16" spans="1:9" ht="16.5" x14ac:dyDescent="0.25">
      <c r="A16" s="7"/>
      <c r="B16" s="1" t="s">
        <v>79</v>
      </c>
      <c r="C16" s="55">
        <v>0</v>
      </c>
      <c r="D16" s="55">
        <v>0</v>
      </c>
      <c r="E16" s="55">
        <v>0</v>
      </c>
      <c r="F16" s="55">
        <v>0</v>
      </c>
      <c r="G16" s="57">
        <f t="shared" si="2"/>
        <v>0</v>
      </c>
      <c r="H16" s="55">
        <v>0</v>
      </c>
      <c r="I16" s="55">
        <v>0</v>
      </c>
    </row>
    <row r="17" spans="1:9" x14ac:dyDescent="0.25">
      <c r="A17" s="173" t="s">
        <v>80</v>
      </c>
      <c r="B17" s="174"/>
      <c r="C17" s="56">
        <v>22061</v>
      </c>
      <c r="D17" s="88">
        <v>8105581</v>
      </c>
      <c r="E17" s="88">
        <v>8019684</v>
      </c>
      <c r="F17" s="88">
        <v>0</v>
      </c>
      <c r="G17" s="57">
        <v>22061</v>
      </c>
      <c r="H17" s="88">
        <v>0</v>
      </c>
      <c r="I17" s="88">
        <v>0</v>
      </c>
    </row>
    <row r="18" spans="1:9" ht="11.25" customHeight="1" x14ac:dyDescent="0.25">
      <c r="A18" s="7"/>
      <c r="B18" s="1"/>
      <c r="C18" s="55"/>
      <c r="D18" s="55"/>
      <c r="E18" s="55"/>
      <c r="F18" s="55"/>
      <c r="G18" s="57">
        <f t="shared" si="2"/>
        <v>0</v>
      </c>
      <c r="H18" s="55"/>
      <c r="I18" s="55"/>
    </row>
    <row r="19" spans="1:9" ht="16.5" customHeight="1" x14ac:dyDescent="0.25">
      <c r="A19" s="173" t="s">
        <v>81</v>
      </c>
      <c r="B19" s="174"/>
      <c r="C19" s="56">
        <f>C8+C17</f>
        <v>22061</v>
      </c>
      <c r="D19" s="56">
        <f t="shared" ref="D19:I19" si="4">D8+D17</f>
        <v>8105581</v>
      </c>
      <c r="E19" s="56">
        <f t="shared" si="4"/>
        <v>8019684</v>
      </c>
      <c r="F19" s="56">
        <f t="shared" si="4"/>
        <v>0</v>
      </c>
      <c r="G19" s="56">
        <f t="shared" si="4"/>
        <v>22061</v>
      </c>
      <c r="H19" s="56">
        <f t="shared" si="4"/>
        <v>0</v>
      </c>
      <c r="I19" s="56">
        <f t="shared" si="4"/>
        <v>0</v>
      </c>
    </row>
    <row r="20" spans="1:9" ht="9.75" customHeight="1" x14ac:dyDescent="0.25">
      <c r="A20" s="173"/>
      <c r="B20" s="174"/>
      <c r="C20" s="56"/>
      <c r="D20" s="56"/>
      <c r="E20" s="56"/>
      <c r="F20" s="56"/>
      <c r="G20" s="57">
        <f t="shared" si="2"/>
        <v>0</v>
      </c>
      <c r="H20" s="56"/>
      <c r="I20" s="56"/>
    </row>
    <row r="21" spans="1:9" ht="16.5" customHeight="1" x14ac:dyDescent="0.25">
      <c r="A21" s="173" t="s">
        <v>82</v>
      </c>
      <c r="B21" s="174"/>
      <c r="C21" s="56">
        <f>SUM(C22:C24)</f>
        <v>0</v>
      </c>
      <c r="D21" s="56">
        <f t="shared" ref="D21:I21" si="5">SUM(D22:D24)</f>
        <v>0</v>
      </c>
      <c r="E21" s="56">
        <f t="shared" si="5"/>
        <v>0</v>
      </c>
      <c r="F21" s="56">
        <f t="shared" si="5"/>
        <v>0</v>
      </c>
      <c r="G21" s="57">
        <f t="shared" si="2"/>
        <v>0</v>
      </c>
      <c r="H21" s="56">
        <f t="shared" si="5"/>
        <v>0</v>
      </c>
      <c r="I21" s="56">
        <f t="shared" si="5"/>
        <v>0</v>
      </c>
    </row>
    <row r="22" spans="1:9" x14ac:dyDescent="0.25">
      <c r="A22" s="175" t="s">
        <v>83</v>
      </c>
      <c r="B22" s="176"/>
      <c r="C22" s="57">
        <v>0</v>
      </c>
      <c r="D22" s="57">
        <v>0</v>
      </c>
      <c r="E22" s="57">
        <v>0</v>
      </c>
      <c r="F22" s="57">
        <v>0</v>
      </c>
      <c r="G22" s="57">
        <f t="shared" si="2"/>
        <v>0</v>
      </c>
      <c r="H22" s="57">
        <v>0</v>
      </c>
      <c r="I22" s="57">
        <v>0</v>
      </c>
    </row>
    <row r="23" spans="1:9" x14ac:dyDescent="0.25">
      <c r="A23" s="175" t="s">
        <v>84</v>
      </c>
      <c r="B23" s="176"/>
      <c r="C23" s="57">
        <v>0</v>
      </c>
      <c r="D23" s="57">
        <v>0</v>
      </c>
      <c r="E23" s="57">
        <v>0</v>
      </c>
      <c r="F23" s="57">
        <v>0</v>
      </c>
      <c r="G23" s="57">
        <f t="shared" si="2"/>
        <v>0</v>
      </c>
      <c r="H23" s="57">
        <v>0</v>
      </c>
      <c r="I23" s="57">
        <v>0</v>
      </c>
    </row>
    <row r="24" spans="1:9" x14ac:dyDescent="0.25">
      <c r="A24" s="175" t="s">
        <v>85</v>
      </c>
      <c r="B24" s="176"/>
      <c r="C24" s="57">
        <v>0</v>
      </c>
      <c r="D24" s="57">
        <v>0</v>
      </c>
      <c r="E24" s="57">
        <v>0</v>
      </c>
      <c r="F24" s="57">
        <v>0</v>
      </c>
      <c r="G24" s="57">
        <f t="shared" si="2"/>
        <v>0</v>
      </c>
      <c r="H24" s="57">
        <v>0</v>
      </c>
      <c r="I24" s="57">
        <v>0</v>
      </c>
    </row>
    <row r="25" spans="1:9" ht="7.5" customHeight="1" x14ac:dyDescent="0.25">
      <c r="A25" s="189"/>
      <c r="B25" s="190"/>
      <c r="C25" s="57"/>
      <c r="D25" s="57"/>
      <c r="E25" s="57"/>
      <c r="F25" s="57"/>
      <c r="G25" s="57">
        <f t="shared" si="2"/>
        <v>0</v>
      </c>
      <c r="H25" s="57"/>
      <c r="I25" s="57"/>
    </row>
    <row r="26" spans="1:9" ht="16.5" customHeight="1" x14ac:dyDescent="0.25">
      <c r="A26" s="173" t="s">
        <v>86</v>
      </c>
      <c r="B26" s="174"/>
      <c r="C26" s="57">
        <f>SUM(C27:C29)</f>
        <v>0</v>
      </c>
      <c r="D26" s="57">
        <f t="shared" ref="D26:I26" si="6">SUM(D27:D29)</f>
        <v>0</v>
      </c>
      <c r="E26" s="57">
        <f t="shared" si="6"/>
        <v>0</v>
      </c>
      <c r="F26" s="57">
        <f t="shared" si="6"/>
        <v>0</v>
      </c>
      <c r="G26" s="57">
        <f t="shared" si="2"/>
        <v>0</v>
      </c>
      <c r="H26" s="57">
        <f t="shared" si="6"/>
        <v>0</v>
      </c>
      <c r="I26" s="57">
        <f t="shared" si="6"/>
        <v>0</v>
      </c>
    </row>
    <row r="27" spans="1:9" x14ac:dyDescent="0.25">
      <c r="A27" s="175" t="s">
        <v>87</v>
      </c>
      <c r="B27" s="176"/>
      <c r="C27" s="57">
        <v>0</v>
      </c>
      <c r="D27" s="57">
        <v>0</v>
      </c>
      <c r="E27" s="57">
        <v>0</v>
      </c>
      <c r="F27" s="57">
        <v>0</v>
      </c>
      <c r="G27" s="57">
        <f t="shared" si="2"/>
        <v>0</v>
      </c>
      <c r="H27" s="57">
        <v>0</v>
      </c>
      <c r="I27" s="57">
        <v>0</v>
      </c>
    </row>
    <row r="28" spans="1:9" x14ac:dyDescent="0.25">
      <c r="A28" s="175" t="s">
        <v>88</v>
      </c>
      <c r="B28" s="176"/>
      <c r="C28" s="57">
        <v>0</v>
      </c>
      <c r="D28" s="57">
        <v>0</v>
      </c>
      <c r="E28" s="57">
        <v>0</v>
      </c>
      <c r="F28" s="57">
        <v>0</v>
      </c>
      <c r="G28" s="57">
        <f t="shared" si="2"/>
        <v>0</v>
      </c>
      <c r="H28" s="57">
        <v>0</v>
      </c>
      <c r="I28" s="57">
        <v>0</v>
      </c>
    </row>
    <row r="29" spans="1:9" x14ac:dyDescent="0.25">
      <c r="A29" s="175" t="s">
        <v>89</v>
      </c>
      <c r="B29" s="176"/>
      <c r="C29" s="57">
        <v>0</v>
      </c>
      <c r="D29" s="57">
        <v>0</v>
      </c>
      <c r="E29" s="57">
        <v>0</v>
      </c>
      <c r="F29" s="57">
        <v>0</v>
      </c>
      <c r="G29" s="57">
        <f t="shared" si="2"/>
        <v>0</v>
      </c>
      <c r="H29" s="57">
        <v>0</v>
      </c>
      <c r="I29" s="57">
        <v>0</v>
      </c>
    </row>
    <row r="30" spans="1:9" ht="7.5" customHeight="1" thickBot="1" x14ac:dyDescent="0.3">
      <c r="A30" s="177"/>
      <c r="B30" s="178"/>
      <c r="C30" s="58"/>
      <c r="D30" s="58"/>
      <c r="E30" s="58"/>
      <c r="F30" s="58"/>
      <c r="G30" s="58"/>
      <c r="H30" s="58"/>
      <c r="I30" s="58"/>
    </row>
    <row r="33" spans="1:9" ht="15.75" thickBot="1" x14ac:dyDescent="0.3"/>
    <row r="34" spans="1:9" x14ac:dyDescent="0.25">
      <c r="A34" s="182" t="s">
        <v>90</v>
      </c>
      <c r="B34" s="183"/>
      <c r="C34" s="8" t="s">
        <v>91</v>
      </c>
      <c r="D34" s="8" t="s">
        <v>93</v>
      </c>
      <c r="E34" s="8" t="s">
        <v>96</v>
      </c>
      <c r="F34" s="179" t="s">
        <v>98</v>
      </c>
      <c r="G34" s="8" t="s">
        <v>99</v>
      </c>
    </row>
    <row r="35" spans="1:9" x14ac:dyDescent="0.25">
      <c r="A35" s="184"/>
      <c r="B35" s="185"/>
      <c r="C35" s="4" t="s">
        <v>92</v>
      </c>
      <c r="D35" s="4" t="s">
        <v>94</v>
      </c>
      <c r="E35" s="4" t="s">
        <v>97</v>
      </c>
      <c r="F35" s="180"/>
      <c r="G35" s="4" t="s">
        <v>100</v>
      </c>
    </row>
    <row r="36" spans="1:9" ht="15.75" thickBot="1" x14ac:dyDescent="0.3">
      <c r="A36" s="184"/>
      <c r="B36" s="185"/>
      <c r="C36" s="9"/>
      <c r="D36" s="5" t="s">
        <v>95</v>
      </c>
      <c r="E36" s="9"/>
      <c r="F36" s="181"/>
      <c r="G36" s="9"/>
    </row>
    <row r="37" spans="1:9" x14ac:dyDescent="0.25">
      <c r="A37" s="186" t="s">
        <v>101</v>
      </c>
      <c r="B37" s="187"/>
      <c r="C37" s="55">
        <v>0</v>
      </c>
      <c r="D37" s="55">
        <v>0</v>
      </c>
      <c r="E37" s="55">
        <v>0</v>
      </c>
      <c r="F37" s="55">
        <v>0</v>
      </c>
      <c r="G37" s="55">
        <v>0</v>
      </c>
    </row>
    <row r="38" spans="1:9" x14ac:dyDescent="0.25">
      <c r="A38" s="37"/>
      <c r="B38" s="1" t="s">
        <v>102</v>
      </c>
      <c r="C38" s="55">
        <v>0</v>
      </c>
      <c r="D38" s="55">
        <v>0</v>
      </c>
      <c r="E38" s="55">
        <v>0</v>
      </c>
      <c r="F38" s="55">
        <v>0</v>
      </c>
      <c r="G38" s="55">
        <v>0</v>
      </c>
    </row>
    <row r="39" spans="1:9" x14ac:dyDescent="0.25">
      <c r="A39" s="37"/>
      <c r="B39" s="1" t="s">
        <v>103</v>
      </c>
      <c r="C39" s="55">
        <v>0</v>
      </c>
      <c r="D39" s="55">
        <v>0</v>
      </c>
      <c r="E39" s="55">
        <v>0</v>
      </c>
      <c r="F39" s="55">
        <v>0</v>
      </c>
      <c r="G39" s="55">
        <v>0</v>
      </c>
    </row>
    <row r="40" spans="1:9" ht="15.75" thickBot="1" x14ac:dyDescent="0.3">
      <c r="A40" s="3"/>
      <c r="B40" s="2" t="s">
        <v>104</v>
      </c>
      <c r="C40" s="59">
        <v>0</v>
      </c>
      <c r="D40" s="59">
        <v>0</v>
      </c>
      <c r="E40" s="59">
        <v>0</v>
      </c>
      <c r="F40" s="59">
        <v>0</v>
      </c>
      <c r="G40" s="59">
        <v>0</v>
      </c>
    </row>
    <row r="41" spans="1:9" ht="15.75" customHeight="1" x14ac:dyDescent="0.25"/>
    <row r="42" spans="1:9" ht="15" customHeight="1" x14ac:dyDescent="0.25"/>
    <row r="43" spans="1:9" x14ac:dyDescent="0.25">
      <c r="A43" s="188" t="s">
        <v>442</v>
      </c>
      <c r="B43" s="188"/>
      <c r="C43" s="188"/>
      <c r="D43" s="188"/>
      <c r="E43" s="110"/>
      <c r="F43" s="110"/>
      <c r="G43" s="188" t="s">
        <v>446</v>
      </c>
      <c r="H43" s="188"/>
      <c r="I43" s="188"/>
    </row>
    <row r="44" spans="1:9" ht="27" customHeight="1" x14ac:dyDescent="0.25">
      <c r="A44" s="171" t="s">
        <v>444</v>
      </c>
      <c r="B44" s="171"/>
      <c r="C44" s="171"/>
      <c r="D44" s="171"/>
      <c r="E44" s="110"/>
      <c r="F44" s="110"/>
      <c r="G44" s="172" t="s">
        <v>445</v>
      </c>
      <c r="H44" s="172"/>
      <c r="I44" s="172"/>
    </row>
  </sheetData>
  <mergeCells count="34">
    <mergeCell ref="A1:I1"/>
    <mergeCell ref="A2:I2"/>
    <mergeCell ref="A3:I3"/>
    <mergeCell ref="A4:I4"/>
    <mergeCell ref="A5:B6"/>
    <mergeCell ref="D5:D6"/>
    <mergeCell ref="E5:E6"/>
    <mergeCell ref="F5:F6"/>
    <mergeCell ref="H5:H6"/>
    <mergeCell ref="I5:I6"/>
    <mergeCell ref="A25:B25"/>
    <mergeCell ref="A7:B7"/>
    <mergeCell ref="A8:B8"/>
    <mergeCell ref="A9:B9"/>
    <mergeCell ref="A13:B13"/>
    <mergeCell ref="A17:B17"/>
    <mergeCell ref="A19:B19"/>
    <mergeCell ref="A20:B20"/>
    <mergeCell ref="A21:B21"/>
    <mergeCell ref="A22:B22"/>
    <mergeCell ref="A23:B23"/>
    <mergeCell ref="A24:B24"/>
    <mergeCell ref="A44:D44"/>
    <mergeCell ref="G44:I44"/>
    <mergeCell ref="A26:B26"/>
    <mergeCell ref="A27:B27"/>
    <mergeCell ref="A28:B28"/>
    <mergeCell ref="A29:B29"/>
    <mergeCell ref="A30:B30"/>
    <mergeCell ref="F34:F36"/>
    <mergeCell ref="A34:B36"/>
    <mergeCell ref="A37:B37"/>
    <mergeCell ref="G43:I43"/>
    <mergeCell ref="A43:D43"/>
  </mergeCells>
  <pageMargins left="0.47244094488188981" right="0.15748031496062992" top="0.59" bottom="0.74803149606299213" header="0.25" footer="0.31496062992125984"/>
  <pageSetup scale="9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zoomScale="130" zoomScaleNormal="130" workbookViewId="0">
      <selection activeCell="G7" sqref="G7"/>
    </sheetView>
  </sheetViews>
  <sheetFormatPr baseColWidth="10" defaultRowHeight="15" x14ac:dyDescent="0.25"/>
  <cols>
    <col min="1" max="1" width="23.42578125" customWidth="1"/>
  </cols>
  <sheetData>
    <row r="1" spans="1:11" ht="15.75" thickBot="1" x14ac:dyDescent="0.3">
      <c r="A1" s="203" t="s">
        <v>430</v>
      </c>
      <c r="B1" s="204"/>
      <c r="C1" s="204"/>
      <c r="D1" s="204"/>
      <c r="E1" s="204"/>
      <c r="F1" s="204"/>
      <c r="G1" s="204"/>
      <c r="H1" s="204"/>
      <c r="I1" s="204"/>
      <c r="J1" s="204"/>
      <c r="K1" s="205"/>
    </row>
    <row r="2" spans="1:11" ht="15.75" thickBot="1" x14ac:dyDescent="0.3">
      <c r="A2" s="206" t="s">
        <v>105</v>
      </c>
      <c r="B2" s="207"/>
      <c r="C2" s="207"/>
      <c r="D2" s="207"/>
      <c r="E2" s="207"/>
      <c r="F2" s="207"/>
      <c r="G2" s="207"/>
      <c r="H2" s="207"/>
      <c r="I2" s="207"/>
      <c r="J2" s="207"/>
      <c r="K2" s="208"/>
    </row>
    <row r="3" spans="1:11" ht="15.75" thickBot="1" x14ac:dyDescent="0.3">
      <c r="A3" s="206" t="s">
        <v>450</v>
      </c>
      <c r="B3" s="207"/>
      <c r="C3" s="207"/>
      <c r="D3" s="207"/>
      <c r="E3" s="207"/>
      <c r="F3" s="207"/>
      <c r="G3" s="207"/>
      <c r="H3" s="207"/>
      <c r="I3" s="207"/>
      <c r="J3" s="207"/>
      <c r="K3" s="208"/>
    </row>
    <row r="4" spans="1:11" ht="15.75" thickBot="1" x14ac:dyDescent="0.3">
      <c r="A4" s="206" t="s">
        <v>1</v>
      </c>
      <c r="B4" s="207"/>
      <c r="C4" s="207"/>
      <c r="D4" s="207"/>
      <c r="E4" s="207"/>
      <c r="F4" s="207"/>
      <c r="G4" s="207"/>
      <c r="H4" s="207"/>
      <c r="I4" s="207"/>
      <c r="J4" s="207"/>
      <c r="K4" s="208"/>
    </row>
    <row r="5" spans="1:11" ht="75" thickBot="1" x14ac:dyDescent="0.3">
      <c r="A5" s="10" t="s">
        <v>106</v>
      </c>
      <c r="B5" s="11" t="s">
        <v>107</v>
      </c>
      <c r="C5" s="11" t="s">
        <v>108</v>
      </c>
      <c r="D5" s="11" t="s">
        <v>109</v>
      </c>
      <c r="E5" s="11" t="s">
        <v>110</v>
      </c>
      <c r="F5" s="11" t="s">
        <v>111</v>
      </c>
      <c r="G5" s="11" t="s">
        <v>112</v>
      </c>
      <c r="H5" s="11" t="s">
        <v>113</v>
      </c>
      <c r="I5" s="11" t="s">
        <v>114</v>
      </c>
      <c r="J5" s="11" t="s">
        <v>115</v>
      </c>
      <c r="K5" s="11" t="s">
        <v>116</v>
      </c>
    </row>
    <row r="6" spans="1:11" x14ac:dyDescent="0.25">
      <c r="A6" s="12"/>
      <c r="B6" s="13"/>
      <c r="C6" s="13"/>
      <c r="D6" s="13"/>
      <c r="E6" s="13"/>
      <c r="F6" s="13"/>
      <c r="G6" s="13"/>
      <c r="H6" s="13"/>
      <c r="I6" s="13"/>
      <c r="J6" s="13"/>
      <c r="K6" s="13"/>
    </row>
    <row r="7" spans="1:11" ht="16.5" x14ac:dyDescent="0.25">
      <c r="A7" s="14" t="s">
        <v>117</v>
      </c>
      <c r="B7" s="60"/>
      <c r="C7" s="60"/>
      <c r="D7" s="60"/>
      <c r="E7" s="60"/>
      <c r="F7" s="60"/>
      <c r="G7" s="60">
        <f t="shared" ref="G7:K7" si="0">SUM(G8:G11)</f>
        <v>0</v>
      </c>
      <c r="H7" s="60">
        <f t="shared" si="0"/>
        <v>0</v>
      </c>
      <c r="I7" s="60">
        <f t="shared" si="0"/>
        <v>0</v>
      </c>
      <c r="J7" s="60">
        <f t="shared" si="0"/>
        <v>0</v>
      </c>
      <c r="K7" s="60">
        <f t="shared" si="0"/>
        <v>0</v>
      </c>
    </row>
    <row r="8" spans="1:11" x14ac:dyDescent="0.25">
      <c r="A8" s="16" t="s">
        <v>118</v>
      </c>
      <c r="B8" s="61"/>
      <c r="C8" s="61"/>
      <c r="D8" s="61"/>
      <c r="E8" s="61"/>
      <c r="F8" s="61"/>
      <c r="G8" s="61">
        <v>0</v>
      </c>
      <c r="H8" s="61">
        <v>0</v>
      </c>
      <c r="I8" s="61">
        <v>0</v>
      </c>
      <c r="J8" s="61">
        <v>0</v>
      </c>
      <c r="K8" s="61">
        <v>0</v>
      </c>
    </row>
    <row r="9" spans="1:11" x14ac:dyDescent="0.25">
      <c r="A9" s="16" t="s">
        <v>119</v>
      </c>
      <c r="B9" s="61"/>
      <c r="C9" s="61"/>
      <c r="D9" s="61"/>
      <c r="E9" s="61"/>
      <c r="F9" s="61"/>
      <c r="G9" s="61">
        <v>0</v>
      </c>
      <c r="H9" s="61">
        <v>0</v>
      </c>
      <c r="I9" s="61">
        <v>0</v>
      </c>
      <c r="J9" s="61">
        <v>0</v>
      </c>
      <c r="K9" s="61">
        <v>0</v>
      </c>
    </row>
    <row r="10" spans="1:11" x14ac:dyDescent="0.25">
      <c r="A10" s="16" t="s">
        <v>120</v>
      </c>
      <c r="B10" s="61"/>
      <c r="C10" s="61"/>
      <c r="D10" s="61"/>
      <c r="E10" s="61"/>
      <c r="F10" s="61"/>
      <c r="G10" s="61">
        <v>0</v>
      </c>
      <c r="H10" s="61">
        <v>0</v>
      </c>
      <c r="I10" s="61">
        <v>0</v>
      </c>
      <c r="J10" s="61">
        <v>0</v>
      </c>
      <c r="K10" s="61">
        <v>0</v>
      </c>
    </row>
    <row r="11" spans="1:11" x14ac:dyDescent="0.25">
      <c r="A11" s="16" t="s">
        <v>121</v>
      </c>
      <c r="B11" s="61"/>
      <c r="C11" s="61"/>
      <c r="D11" s="61"/>
      <c r="E11" s="61"/>
      <c r="F11" s="61"/>
      <c r="G11" s="61">
        <v>0</v>
      </c>
      <c r="H11" s="61">
        <v>0</v>
      </c>
      <c r="I11" s="61">
        <v>0</v>
      </c>
      <c r="J11" s="61">
        <v>0</v>
      </c>
      <c r="K11" s="61">
        <v>0</v>
      </c>
    </row>
    <row r="12" spans="1:11" x14ac:dyDescent="0.25">
      <c r="A12" s="17"/>
      <c r="B12" s="15"/>
      <c r="C12" s="15"/>
      <c r="D12" s="15"/>
      <c r="E12" s="15"/>
      <c r="F12" s="15"/>
      <c r="G12" s="15"/>
      <c r="H12" s="15"/>
      <c r="I12" s="15"/>
      <c r="J12" s="15"/>
      <c r="K12" s="15"/>
    </row>
    <row r="13" spans="1:11" ht="11.25" customHeight="1" x14ac:dyDescent="0.25">
      <c r="A13" s="14" t="s">
        <v>122</v>
      </c>
      <c r="B13" s="60"/>
      <c r="C13" s="60"/>
      <c r="D13" s="60"/>
      <c r="E13" s="60"/>
      <c r="F13" s="60"/>
      <c r="G13" s="60">
        <f t="shared" ref="G13:K13" si="1">SUM(G14:G17)</f>
        <v>0</v>
      </c>
      <c r="H13" s="60">
        <f t="shared" si="1"/>
        <v>0</v>
      </c>
      <c r="I13" s="60">
        <f t="shared" si="1"/>
        <v>0</v>
      </c>
      <c r="J13" s="60">
        <f t="shared" si="1"/>
        <v>0</v>
      </c>
      <c r="K13" s="60">
        <f t="shared" si="1"/>
        <v>0</v>
      </c>
    </row>
    <row r="14" spans="1:11" x14ac:dyDescent="0.25">
      <c r="A14" s="16" t="s">
        <v>123</v>
      </c>
      <c r="B14" s="61"/>
      <c r="C14" s="61"/>
      <c r="D14" s="61"/>
      <c r="E14" s="61"/>
      <c r="F14" s="61"/>
      <c r="G14" s="61">
        <v>0</v>
      </c>
      <c r="H14" s="61">
        <v>0</v>
      </c>
      <c r="I14" s="61">
        <v>0</v>
      </c>
      <c r="J14" s="61">
        <v>0</v>
      </c>
      <c r="K14" s="61">
        <v>0</v>
      </c>
    </row>
    <row r="15" spans="1:11" x14ac:dyDescent="0.25">
      <c r="A15" s="16" t="s">
        <v>124</v>
      </c>
      <c r="B15" s="61"/>
      <c r="C15" s="61"/>
      <c r="D15" s="61"/>
      <c r="E15" s="61"/>
      <c r="F15" s="61"/>
      <c r="G15" s="61">
        <v>0</v>
      </c>
      <c r="H15" s="61">
        <v>0</v>
      </c>
      <c r="I15" s="61">
        <v>0</v>
      </c>
      <c r="J15" s="61">
        <v>0</v>
      </c>
      <c r="K15" s="61">
        <v>0</v>
      </c>
    </row>
    <row r="16" spans="1:11" x14ac:dyDescent="0.25">
      <c r="A16" s="16" t="s">
        <v>125</v>
      </c>
      <c r="B16" s="61"/>
      <c r="C16" s="61"/>
      <c r="D16" s="61"/>
      <c r="E16" s="61"/>
      <c r="F16" s="61"/>
      <c r="G16" s="61">
        <v>0</v>
      </c>
      <c r="H16" s="61">
        <v>0</v>
      </c>
      <c r="I16" s="61">
        <v>0</v>
      </c>
      <c r="J16" s="61">
        <v>0</v>
      </c>
      <c r="K16" s="61">
        <v>0</v>
      </c>
    </row>
    <row r="17" spans="1:11" x14ac:dyDescent="0.25">
      <c r="A17" s="16" t="s">
        <v>126</v>
      </c>
      <c r="B17" s="61"/>
      <c r="C17" s="61"/>
      <c r="D17" s="61"/>
      <c r="E17" s="61"/>
      <c r="F17" s="61"/>
      <c r="G17" s="61">
        <v>0</v>
      </c>
      <c r="H17" s="61">
        <v>0</v>
      </c>
      <c r="I17" s="61">
        <v>0</v>
      </c>
      <c r="J17" s="61">
        <v>0</v>
      </c>
      <c r="K17" s="61">
        <v>0</v>
      </c>
    </row>
    <row r="18" spans="1:11" ht="9" customHeight="1" x14ac:dyDescent="0.25">
      <c r="A18" s="17"/>
      <c r="B18" s="15"/>
      <c r="C18" s="15"/>
      <c r="D18" s="15"/>
      <c r="E18" s="15"/>
      <c r="F18" s="15"/>
      <c r="G18" s="15"/>
      <c r="H18" s="15"/>
      <c r="I18" s="15"/>
      <c r="J18" s="15"/>
      <c r="K18" s="15"/>
    </row>
    <row r="19" spans="1:11" ht="24.75" x14ac:dyDescent="0.25">
      <c r="A19" s="14" t="s">
        <v>127</v>
      </c>
      <c r="B19" s="15"/>
      <c r="C19" s="60"/>
      <c r="D19" s="60"/>
      <c r="E19" s="60"/>
      <c r="F19" s="60"/>
      <c r="G19" s="60">
        <f t="shared" ref="G19:K19" si="2">G7+G13</f>
        <v>0</v>
      </c>
      <c r="H19" s="60">
        <f t="shared" si="2"/>
        <v>0</v>
      </c>
      <c r="I19" s="60">
        <f t="shared" si="2"/>
        <v>0</v>
      </c>
      <c r="J19" s="60">
        <f t="shared" si="2"/>
        <v>0</v>
      </c>
      <c r="K19" s="60">
        <f t="shared" si="2"/>
        <v>0</v>
      </c>
    </row>
    <row r="20" spans="1:11" ht="15.75" thickBot="1" x14ac:dyDescent="0.3">
      <c r="A20" s="18"/>
      <c r="B20" s="19"/>
      <c r="C20" s="19"/>
      <c r="D20" s="19"/>
      <c r="E20" s="19"/>
      <c r="F20" s="19"/>
      <c r="G20" s="19"/>
      <c r="H20" s="19"/>
      <c r="I20" s="19"/>
      <c r="J20" s="19"/>
      <c r="K20" s="19"/>
    </row>
    <row r="23" spans="1:11" x14ac:dyDescent="0.25">
      <c r="A23" s="188" t="s">
        <v>442</v>
      </c>
      <c r="B23" s="188"/>
      <c r="C23" s="188"/>
      <c r="D23" s="188"/>
      <c r="E23" s="110"/>
      <c r="F23" s="110"/>
      <c r="G23" s="110"/>
      <c r="H23" s="188" t="s">
        <v>446</v>
      </c>
      <c r="I23" s="188"/>
      <c r="J23" s="188"/>
      <c r="K23" s="188"/>
    </row>
    <row r="24" spans="1:11" x14ac:dyDescent="0.25">
      <c r="A24" s="209" t="s">
        <v>443</v>
      </c>
      <c r="B24" s="209"/>
      <c r="C24" s="209"/>
      <c r="D24" s="209"/>
      <c r="E24" s="110"/>
      <c r="F24" s="110"/>
      <c r="G24" s="110"/>
      <c r="H24" s="209" t="s">
        <v>445</v>
      </c>
      <c r="I24" s="209"/>
      <c r="J24" s="209"/>
      <c r="K24" s="209"/>
    </row>
  </sheetData>
  <mergeCells count="8">
    <mergeCell ref="A1:K1"/>
    <mergeCell ref="A2:K2"/>
    <mergeCell ref="A3:K3"/>
    <mergeCell ref="A4:K4"/>
    <mergeCell ref="H24:K24"/>
    <mergeCell ref="H23:K23"/>
    <mergeCell ref="A24:D24"/>
    <mergeCell ref="A23:D23"/>
  </mergeCells>
  <pageMargins left="0.71" right="0.15748031496062992" top="0.61" bottom="0.74803149606299213" header="0.31496062992125984" footer="0.31496062992125984"/>
  <pageSetup scale="9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1"/>
  <sheetViews>
    <sheetView zoomScale="130" zoomScaleNormal="130" workbookViewId="0">
      <selection activeCell="C10" sqref="C10"/>
    </sheetView>
  </sheetViews>
  <sheetFormatPr baseColWidth="10" defaultRowHeight="15" x14ac:dyDescent="0.25"/>
  <cols>
    <col min="1" max="1" width="5.42578125" customWidth="1"/>
    <col min="2" max="2" width="54.140625" customWidth="1"/>
    <col min="3" max="3" width="14.28515625" customWidth="1"/>
    <col min="4" max="4" width="12" bestFit="1" customWidth="1"/>
    <col min="5" max="5" width="12.85546875" customWidth="1"/>
  </cols>
  <sheetData>
    <row r="1" spans="1:5" ht="11.25" customHeight="1" x14ac:dyDescent="0.25">
      <c r="A1" s="224" t="s">
        <v>430</v>
      </c>
      <c r="B1" s="225"/>
      <c r="C1" s="225"/>
      <c r="D1" s="225"/>
      <c r="E1" s="225"/>
    </row>
    <row r="2" spans="1:5" ht="10.5" customHeight="1" x14ac:dyDescent="0.25">
      <c r="A2" s="224" t="s">
        <v>128</v>
      </c>
      <c r="B2" s="225"/>
      <c r="C2" s="225"/>
      <c r="D2" s="225"/>
      <c r="E2" s="225"/>
    </row>
    <row r="3" spans="1:5" ht="11.25" customHeight="1" x14ac:dyDescent="0.25">
      <c r="A3" s="224" t="s">
        <v>450</v>
      </c>
      <c r="B3" s="225"/>
      <c r="C3" s="225"/>
      <c r="D3" s="225"/>
      <c r="E3" s="225"/>
    </row>
    <row r="4" spans="1:5" ht="9.75" customHeight="1" thickBot="1" x14ac:dyDescent="0.3">
      <c r="A4" s="226" t="s">
        <v>1</v>
      </c>
      <c r="B4" s="227"/>
      <c r="C4" s="227"/>
      <c r="D4" s="227"/>
      <c r="E4" s="227"/>
    </row>
    <row r="5" spans="1:5" ht="11.25" customHeight="1" x14ac:dyDescent="0.25">
      <c r="A5" s="210" t="s">
        <v>2</v>
      </c>
      <c r="B5" s="211"/>
      <c r="C5" s="20" t="s">
        <v>129</v>
      </c>
      <c r="D5" s="229" t="s">
        <v>131</v>
      </c>
      <c r="E5" s="20" t="s">
        <v>132</v>
      </c>
    </row>
    <row r="6" spans="1:5" ht="12" customHeight="1" thickBot="1" x14ac:dyDescent="0.3">
      <c r="A6" s="212"/>
      <c r="B6" s="213"/>
      <c r="C6" s="11" t="s">
        <v>130</v>
      </c>
      <c r="D6" s="230"/>
      <c r="E6" s="11" t="s">
        <v>133</v>
      </c>
    </row>
    <row r="7" spans="1:5" ht="17.25" customHeight="1" x14ac:dyDescent="0.25">
      <c r="A7" s="228" t="s">
        <v>134</v>
      </c>
      <c r="B7" s="223"/>
      <c r="C7" s="103">
        <f>SUM(C8:C10)</f>
        <v>28740682</v>
      </c>
      <c r="D7" s="103">
        <f t="shared" ref="D7:E7" si="0">SUM(D8:D10)</f>
        <v>26927667</v>
      </c>
      <c r="E7" s="103">
        <f t="shared" si="0"/>
        <v>26918675</v>
      </c>
    </row>
    <row r="8" spans="1:5" ht="12" customHeight="1" x14ac:dyDescent="0.25">
      <c r="A8" s="21"/>
      <c r="B8" s="23" t="s">
        <v>135</v>
      </c>
      <c r="C8" s="104">
        <v>28740682</v>
      </c>
      <c r="D8" s="104">
        <v>26927667</v>
      </c>
      <c r="E8" s="104">
        <v>26918675</v>
      </c>
    </row>
    <row r="9" spans="1:5" ht="9" customHeight="1" x14ac:dyDescent="0.25">
      <c r="A9" s="21"/>
      <c r="B9" s="23" t="s">
        <v>136</v>
      </c>
      <c r="C9" s="98">
        <v>0</v>
      </c>
      <c r="D9" s="98">
        <v>0</v>
      </c>
      <c r="E9" s="98">
        <v>0</v>
      </c>
    </row>
    <row r="10" spans="1:5" ht="12" customHeight="1" x14ac:dyDescent="0.25">
      <c r="A10" s="21"/>
      <c r="B10" s="23" t="s">
        <v>137</v>
      </c>
      <c r="C10" s="98">
        <v>0</v>
      </c>
      <c r="D10" s="98">
        <v>0</v>
      </c>
      <c r="E10" s="98">
        <v>0</v>
      </c>
    </row>
    <row r="11" spans="1:5" ht="8.25" customHeight="1" x14ac:dyDescent="0.25">
      <c r="A11" s="21"/>
      <c r="B11" s="22"/>
      <c r="C11" s="98"/>
      <c r="D11" s="98"/>
      <c r="E11" s="98"/>
    </row>
    <row r="12" spans="1:5" ht="11.25" customHeight="1" x14ac:dyDescent="0.25">
      <c r="A12" s="222" t="s">
        <v>138</v>
      </c>
      <c r="B12" s="223"/>
      <c r="C12" s="99">
        <f>SUM(C13:C14)</f>
        <v>28740682</v>
      </c>
      <c r="D12" s="99">
        <f t="shared" ref="D12:E12" si="1">SUM(D13:D14)</f>
        <v>26797222</v>
      </c>
      <c r="E12" s="99">
        <f t="shared" si="1"/>
        <v>26797222</v>
      </c>
    </row>
    <row r="13" spans="1:5" ht="11.25" customHeight="1" x14ac:dyDescent="0.25">
      <c r="A13" s="21"/>
      <c r="B13" s="23" t="s">
        <v>139</v>
      </c>
      <c r="C13" s="98">
        <v>28740682</v>
      </c>
      <c r="D13" s="98">
        <v>26797222</v>
      </c>
      <c r="E13" s="98">
        <v>26797222</v>
      </c>
    </row>
    <row r="14" spans="1:5" ht="11.25" customHeight="1" x14ac:dyDescent="0.25">
      <c r="A14" s="21"/>
      <c r="B14" s="23" t="s">
        <v>140</v>
      </c>
      <c r="C14" s="98">
        <v>0</v>
      </c>
      <c r="D14" s="98">
        <v>0</v>
      </c>
      <c r="E14" s="98">
        <v>0</v>
      </c>
    </row>
    <row r="15" spans="1:5" ht="8.25" customHeight="1" x14ac:dyDescent="0.25">
      <c r="A15" s="21"/>
      <c r="B15" s="22"/>
      <c r="C15" s="98"/>
      <c r="D15" s="98"/>
      <c r="E15" s="98"/>
    </row>
    <row r="16" spans="1:5" ht="11.25" customHeight="1" x14ac:dyDescent="0.25">
      <c r="A16" s="222" t="s">
        <v>141</v>
      </c>
      <c r="B16" s="223"/>
      <c r="C16" s="100">
        <f>SUM(C17:C18)</f>
        <v>0</v>
      </c>
      <c r="D16" s="99">
        <f>SUM(D17:D18)</f>
        <v>0</v>
      </c>
      <c r="E16" s="99">
        <f>SUM(E17:E18)</f>
        <v>0</v>
      </c>
    </row>
    <row r="17" spans="1:5" ht="10.5" customHeight="1" x14ac:dyDescent="0.25">
      <c r="A17" s="21"/>
      <c r="B17" s="23" t="s">
        <v>142</v>
      </c>
      <c r="C17" s="101">
        <v>0</v>
      </c>
      <c r="D17" s="102">
        <v>0</v>
      </c>
      <c r="E17" s="102">
        <v>0</v>
      </c>
    </row>
    <row r="18" spans="1:5" ht="10.5" customHeight="1" x14ac:dyDescent="0.25">
      <c r="A18" s="21"/>
      <c r="B18" s="23" t="s">
        <v>143</v>
      </c>
      <c r="C18" s="101">
        <v>0</v>
      </c>
      <c r="D18" s="102">
        <v>0</v>
      </c>
      <c r="E18" s="102">
        <v>0</v>
      </c>
    </row>
    <row r="19" spans="1:5" ht="7.5" customHeight="1" x14ac:dyDescent="0.25">
      <c r="A19" s="21"/>
      <c r="B19" s="22"/>
      <c r="C19" s="89"/>
      <c r="D19" s="89"/>
      <c r="E19" s="89"/>
    </row>
    <row r="20" spans="1:5" ht="11.25" customHeight="1" x14ac:dyDescent="0.25">
      <c r="A20" s="222" t="s">
        <v>144</v>
      </c>
      <c r="B20" s="223"/>
      <c r="C20" s="103">
        <f>C7-C12+C16</f>
        <v>0</v>
      </c>
      <c r="D20" s="103">
        <f t="shared" ref="D20:E20" si="2">D7-D12+D16</f>
        <v>130445</v>
      </c>
      <c r="E20" s="103">
        <f t="shared" si="2"/>
        <v>121453</v>
      </c>
    </row>
    <row r="21" spans="1:5" ht="11.25" customHeight="1" x14ac:dyDescent="0.25">
      <c r="A21" s="222" t="s">
        <v>145</v>
      </c>
      <c r="B21" s="223"/>
      <c r="C21" s="103">
        <f>C20-C10</f>
        <v>0</v>
      </c>
      <c r="D21" s="103">
        <f t="shared" ref="D21:E21" si="3">D20-D10</f>
        <v>130445</v>
      </c>
      <c r="E21" s="103">
        <f t="shared" si="3"/>
        <v>121453</v>
      </c>
    </row>
    <row r="22" spans="1:5" x14ac:dyDescent="0.25">
      <c r="A22" s="222" t="s">
        <v>146</v>
      </c>
      <c r="B22" s="223"/>
      <c r="C22" s="103">
        <f>C21-C16</f>
        <v>0</v>
      </c>
      <c r="D22" s="103">
        <f t="shared" ref="D22:E22" si="4">D21-D16</f>
        <v>130445</v>
      </c>
      <c r="E22" s="103">
        <f t="shared" si="4"/>
        <v>121453</v>
      </c>
    </row>
    <row r="23" spans="1:5" ht="7.5" customHeight="1" thickBot="1" x14ac:dyDescent="0.3">
      <c r="A23" s="24"/>
      <c r="B23" s="25"/>
      <c r="C23" s="90"/>
      <c r="D23" s="90"/>
      <c r="E23" s="90"/>
    </row>
    <row r="24" spans="1:5" ht="8.25" customHeight="1" thickBot="1" x14ac:dyDescent="0.3">
      <c r="C24" s="91"/>
      <c r="D24" s="91"/>
      <c r="E24" s="91"/>
    </row>
    <row r="25" spans="1:5" ht="15.75" thickBot="1" x14ac:dyDescent="0.3">
      <c r="A25" s="231" t="s">
        <v>147</v>
      </c>
      <c r="B25" s="232"/>
      <c r="C25" s="92" t="s">
        <v>148</v>
      </c>
      <c r="D25" s="92" t="s">
        <v>131</v>
      </c>
      <c r="E25" s="92" t="s">
        <v>149</v>
      </c>
    </row>
    <row r="26" spans="1:5" ht="7.5" customHeight="1" x14ac:dyDescent="0.25">
      <c r="A26" s="21"/>
      <c r="B26" s="22"/>
      <c r="C26" s="89"/>
      <c r="D26" s="89"/>
      <c r="E26" s="89"/>
    </row>
    <row r="27" spans="1:5" ht="10.5" customHeight="1" x14ac:dyDescent="0.25">
      <c r="A27" s="222" t="s">
        <v>150</v>
      </c>
      <c r="B27" s="223"/>
      <c r="C27" s="99">
        <f>SUM(C28:C29)</f>
        <v>0</v>
      </c>
      <c r="D27" s="99">
        <f t="shared" ref="D27:E27" si="5">SUM(D28:D29)</f>
        <v>0</v>
      </c>
      <c r="E27" s="99">
        <f t="shared" si="5"/>
        <v>0</v>
      </c>
    </row>
    <row r="28" spans="1:5" ht="11.25" customHeight="1" x14ac:dyDescent="0.25">
      <c r="A28" s="21"/>
      <c r="B28" s="26" t="s">
        <v>151</v>
      </c>
      <c r="C28" s="98">
        <v>0</v>
      </c>
      <c r="D28" s="98">
        <v>0</v>
      </c>
      <c r="E28" s="98">
        <v>0</v>
      </c>
    </row>
    <row r="29" spans="1:5" ht="11.25" customHeight="1" x14ac:dyDescent="0.25">
      <c r="A29" s="21"/>
      <c r="B29" s="26" t="s">
        <v>152</v>
      </c>
      <c r="C29" s="98">
        <v>0</v>
      </c>
      <c r="D29" s="98">
        <v>0</v>
      </c>
      <c r="E29" s="98">
        <v>0</v>
      </c>
    </row>
    <row r="30" spans="1:5" ht="8.25" customHeight="1" x14ac:dyDescent="0.25">
      <c r="A30" s="21"/>
      <c r="B30" s="22"/>
      <c r="C30" s="98"/>
      <c r="D30" s="98"/>
      <c r="E30" s="98"/>
    </row>
    <row r="31" spans="1:5" ht="9.75" customHeight="1" x14ac:dyDescent="0.25">
      <c r="A31" s="222" t="s">
        <v>153</v>
      </c>
      <c r="B31" s="223"/>
      <c r="C31" s="99">
        <f>C22+C27</f>
        <v>0</v>
      </c>
      <c r="D31" s="99">
        <f t="shared" ref="D31:E31" si="6">D22+D27</f>
        <v>130445</v>
      </c>
      <c r="E31" s="99">
        <f t="shared" si="6"/>
        <v>121453</v>
      </c>
    </row>
    <row r="32" spans="1:5" ht="8.25" customHeight="1" thickBot="1" x14ac:dyDescent="0.3">
      <c r="A32" s="24"/>
      <c r="B32" s="25"/>
      <c r="C32" s="90"/>
      <c r="D32" s="90"/>
      <c r="E32" s="90"/>
    </row>
    <row r="33" spans="1:5" ht="12" customHeight="1" thickBot="1" x14ac:dyDescent="0.3">
      <c r="C33" s="91"/>
      <c r="D33" s="91"/>
      <c r="E33" s="91"/>
    </row>
    <row r="34" spans="1:5" ht="12.75" customHeight="1" x14ac:dyDescent="0.25">
      <c r="A34" s="210" t="s">
        <v>147</v>
      </c>
      <c r="B34" s="211"/>
      <c r="C34" s="214" t="s">
        <v>154</v>
      </c>
      <c r="D34" s="214" t="s">
        <v>131</v>
      </c>
      <c r="E34" s="93" t="s">
        <v>132</v>
      </c>
    </row>
    <row r="35" spans="1:5" ht="9" customHeight="1" thickBot="1" x14ac:dyDescent="0.3">
      <c r="A35" s="212"/>
      <c r="B35" s="213"/>
      <c r="C35" s="215"/>
      <c r="D35" s="215"/>
      <c r="E35" s="94" t="s">
        <v>149</v>
      </c>
    </row>
    <row r="36" spans="1:5" ht="8.25" customHeight="1" x14ac:dyDescent="0.25">
      <c r="A36" s="27"/>
      <c r="B36" s="28"/>
      <c r="C36" s="95"/>
      <c r="D36" s="95"/>
      <c r="E36" s="95"/>
    </row>
    <row r="37" spans="1:5" ht="11.25" customHeight="1" x14ac:dyDescent="0.25">
      <c r="A37" s="220" t="s">
        <v>155</v>
      </c>
      <c r="B37" s="221"/>
      <c r="C37" s="105">
        <f>SUM(C38:C39)</f>
        <v>0</v>
      </c>
      <c r="D37" s="105">
        <f t="shared" ref="D37:E37" si="7">SUM(D38:D39)</f>
        <v>0</v>
      </c>
      <c r="E37" s="105">
        <f t="shared" si="7"/>
        <v>0</v>
      </c>
    </row>
    <row r="38" spans="1:5" ht="9.75" customHeight="1" x14ac:dyDescent="0.25">
      <c r="A38" s="27"/>
      <c r="B38" s="29" t="s">
        <v>156</v>
      </c>
      <c r="C38" s="106">
        <v>0</v>
      </c>
      <c r="D38" s="106">
        <v>0</v>
      </c>
      <c r="E38" s="106">
        <v>0</v>
      </c>
    </row>
    <row r="39" spans="1:5" ht="9.75" customHeight="1" x14ac:dyDescent="0.25">
      <c r="A39" s="27"/>
      <c r="B39" s="29" t="s">
        <v>157</v>
      </c>
      <c r="C39" s="106">
        <v>0</v>
      </c>
      <c r="D39" s="106">
        <v>0</v>
      </c>
      <c r="E39" s="106">
        <v>0</v>
      </c>
    </row>
    <row r="40" spans="1:5" ht="11.25" customHeight="1" x14ac:dyDescent="0.25">
      <c r="A40" s="220" t="s">
        <v>158</v>
      </c>
      <c r="B40" s="221"/>
      <c r="C40" s="105">
        <f>SUM(C41:C42)</f>
        <v>0</v>
      </c>
      <c r="D40" s="105">
        <f t="shared" ref="D40:E40" si="8">SUM(D41:D42)</f>
        <v>0</v>
      </c>
      <c r="E40" s="105">
        <f t="shared" si="8"/>
        <v>0</v>
      </c>
    </row>
    <row r="41" spans="1:5" ht="10.5" customHeight="1" x14ac:dyDescent="0.25">
      <c r="A41" s="27"/>
      <c r="B41" s="29" t="s">
        <v>159</v>
      </c>
      <c r="C41" s="106">
        <v>0</v>
      </c>
      <c r="D41" s="106">
        <v>0</v>
      </c>
      <c r="E41" s="106">
        <v>0</v>
      </c>
    </row>
    <row r="42" spans="1:5" ht="10.5" customHeight="1" x14ac:dyDescent="0.25">
      <c r="A42" s="27"/>
      <c r="B42" s="29" t="s">
        <v>160</v>
      </c>
      <c r="C42" s="106">
        <v>0</v>
      </c>
      <c r="D42" s="106">
        <v>0</v>
      </c>
      <c r="E42" s="106">
        <v>0</v>
      </c>
    </row>
    <row r="43" spans="1:5" ht="8.25" customHeight="1" x14ac:dyDescent="0.25">
      <c r="A43" s="27"/>
      <c r="B43" s="28"/>
      <c r="C43" s="106"/>
      <c r="D43" s="106"/>
      <c r="E43" s="106"/>
    </row>
    <row r="44" spans="1:5" ht="11.25" customHeight="1" x14ac:dyDescent="0.25">
      <c r="A44" s="220" t="s">
        <v>161</v>
      </c>
      <c r="B44" s="221"/>
      <c r="C44" s="107">
        <f>C37-C40</f>
        <v>0</v>
      </c>
      <c r="D44" s="107">
        <f t="shared" ref="D44:E44" si="9">D37-D40</f>
        <v>0</v>
      </c>
      <c r="E44" s="107">
        <f t="shared" si="9"/>
        <v>0</v>
      </c>
    </row>
    <row r="45" spans="1:5" ht="10.5" customHeight="1" thickBot="1" x14ac:dyDescent="0.3">
      <c r="A45" s="62"/>
      <c r="B45" s="63"/>
      <c r="C45" s="96"/>
      <c r="D45" s="96"/>
      <c r="E45" s="96"/>
    </row>
    <row r="46" spans="1:5" ht="9.75" customHeight="1" thickBot="1" x14ac:dyDescent="0.3">
      <c r="C46" s="91"/>
      <c r="D46" s="91"/>
      <c r="E46" s="91"/>
    </row>
    <row r="47" spans="1:5" ht="12" customHeight="1" x14ac:dyDescent="0.25">
      <c r="A47" s="210" t="s">
        <v>147</v>
      </c>
      <c r="B47" s="211"/>
      <c r="C47" s="93" t="s">
        <v>129</v>
      </c>
      <c r="D47" s="214" t="s">
        <v>131</v>
      </c>
      <c r="E47" s="93" t="s">
        <v>132</v>
      </c>
    </row>
    <row r="48" spans="1:5" ht="12" customHeight="1" thickBot="1" x14ac:dyDescent="0.3">
      <c r="A48" s="212"/>
      <c r="B48" s="213"/>
      <c r="C48" s="94" t="s">
        <v>148</v>
      </c>
      <c r="D48" s="215"/>
      <c r="E48" s="94" t="s">
        <v>149</v>
      </c>
    </row>
    <row r="49" spans="1:5" ht="6" customHeight="1" x14ac:dyDescent="0.25">
      <c r="A49" s="216"/>
      <c r="B49" s="217"/>
      <c r="C49" s="95"/>
      <c r="D49" s="95"/>
      <c r="E49" s="95"/>
    </row>
    <row r="50" spans="1:5" ht="10.5" customHeight="1" x14ac:dyDescent="0.25">
      <c r="A50" s="218" t="s">
        <v>162</v>
      </c>
      <c r="B50" s="219"/>
      <c r="C50" s="106">
        <v>28740682</v>
      </c>
      <c r="D50" s="106">
        <v>26927667</v>
      </c>
      <c r="E50" s="106">
        <v>26918675</v>
      </c>
    </row>
    <row r="51" spans="1:5" ht="13.5" customHeight="1" x14ac:dyDescent="0.25">
      <c r="A51" s="218" t="s">
        <v>163</v>
      </c>
      <c r="B51" s="219"/>
      <c r="C51" s="105">
        <f>C52-C53</f>
        <v>0</v>
      </c>
      <c r="D51" s="105">
        <f t="shared" ref="D51:E51" si="10">D52-D53</f>
        <v>0</v>
      </c>
      <c r="E51" s="105">
        <f t="shared" si="10"/>
        <v>0</v>
      </c>
    </row>
    <row r="52" spans="1:5" ht="11.25" customHeight="1" x14ac:dyDescent="0.25">
      <c r="A52" s="27"/>
      <c r="B52" s="29" t="s">
        <v>156</v>
      </c>
      <c r="C52" s="106">
        <v>0</v>
      </c>
      <c r="D52" s="106">
        <v>0</v>
      </c>
      <c r="E52" s="106">
        <v>0</v>
      </c>
    </row>
    <row r="53" spans="1:5" ht="11.25" customHeight="1" x14ac:dyDescent="0.25">
      <c r="A53" s="27"/>
      <c r="B53" s="29" t="s">
        <v>159</v>
      </c>
      <c r="C53" s="106">
        <v>0</v>
      </c>
      <c r="D53" s="106">
        <v>0</v>
      </c>
      <c r="E53" s="106">
        <v>0</v>
      </c>
    </row>
    <row r="54" spans="1:5" ht="6" customHeight="1" x14ac:dyDescent="0.25">
      <c r="A54" s="27"/>
      <c r="B54" s="28"/>
      <c r="C54" s="106"/>
      <c r="D54" s="106"/>
      <c r="E54" s="106"/>
    </row>
    <row r="55" spans="1:5" ht="9" customHeight="1" x14ac:dyDescent="0.25">
      <c r="A55" s="218" t="s">
        <v>139</v>
      </c>
      <c r="B55" s="219"/>
      <c r="C55" s="106">
        <v>28740682</v>
      </c>
      <c r="D55" s="106">
        <v>26797222</v>
      </c>
      <c r="E55" s="106">
        <v>26797222</v>
      </c>
    </row>
    <row r="56" spans="1:5" ht="9" customHeight="1" x14ac:dyDescent="0.25">
      <c r="A56" s="27"/>
      <c r="B56" s="28"/>
      <c r="C56" s="106"/>
      <c r="D56" s="106"/>
      <c r="E56" s="106"/>
    </row>
    <row r="57" spans="1:5" ht="11.25" customHeight="1" x14ac:dyDescent="0.25">
      <c r="A57" s="218" t="s">
        <v>142</v>
      </c>
      <c r="B57" s="219"/>
      <c r="C57" s="108">
        <v>0</v>
      </c>
      <c r="D57" s="106">
        <v>0</v>
      </c>
      <c r="E57" s="106">
        <v>0</v>
      </c>
    </row>
    <row r="58" spans="1:5" ht="6.75" customHeight="1" x14ac:dyDescent="0.25">
      <c r="A58" s="27"/>
      <c r="B58" s="28"/>
      <c r="C58" s="106"/>
      <c r="D58" s="106"/>
      <c r="E58" s="106"/>
    </row>
    <row r="59" spans="1:5" ht="11.25" customHeight="1" x14ac:dyDescent="0.25">
      <c r="A59" s="220" t="s">
        <v>164</v>
      </c>
      <c r="B59" s="221"/>
      <c r="C59" s="105">
        <f>C50+C51-C55+C57</f>
        <v>0</v>
      </c>
      <c r="D59" s="105">
        <f t="shared" ref="D59:E59" si="11">D50+D51-D55+D57</f>
        <v>130445</v>
      </c>
      <c r="E59" s="105">
        <f t="shared" si="11"/>
        <v>121453</v>
      </c>
    </row>
    <row r="60" spans="1:5" ht="13.5" customHeight="1" x14ac:dyDescent="0.25">
      <c r="A60" s="222" t="s">
        <v>165</v>
      </c>
      <c r="B60" s="223"/>
      <c r="C60" s="105">
        <f>C59-C51</f>
        <v>0</v>
      </c>
      <c r="D60" s="105">
        <f t="shared" ref="D60:E60" si="12">D59-D51</f>
        <v>130445</v>
      </c>
      <c r="E60" s="105">
        <f t="shared" si="12"/>
        <v>121453</v>
      </c>
    </row>
    <row r="61" spans="1:5" ht="8.25" customHeight="1" thickBot="1" x14ac:dyDescent="0.3">
      <c r="A61" s="31"/>
      <c r="B61" s="32"/>
      <c r="C61" s="97"/>
      <c r="D61" s="97"/>
      <c r="E61" s="97"/>
    </row>
    <row r="62" spans="1:5" ht="11.25" customHeight="1" thickBot="1" x14ac:dyDescent="0.3">
      <c r="C62" s="91"/>
      <c r="D62" s="91"/>
      <c r="E62" s="91"/>
    </row>
    <row r="63" spans="1:5" ht="11.25" customHeight="1" x14ac:dyDescent="0.25">
      <c r="A63" s="210" t="s">
        <v>147</v>
      </c>
      <c r="B63" s="211"/>
      <c r="C63" s="214" t="s">
        <v>154</v>
      </c>
      <c r="D63" s="214" t="s">
        <v>131</v>
      </c>
      <c r="E63" s="93" t="s">
        <v>132</v>
      </c>
    </row>
    <row r="64" spans="1:5" ht="12" customHeight="1" thickBot="1" x14ac:dyDescent="0.3">
      <c r="A64" s="212"/>
      <c r="B64" s="213"/>
      <c r="C64" s="215"/>
      <c r="D64" s="215"/>
      <c r="E64" s="94" t="s">
        <v>149</v>
      </c>
    </row>
    <row r="65" spans="1:6" ht="7.5" customHeight="1" x14ac:dyDescent="0.25">
      <c r="A65" s="216"/>
      <c r="B65" s="217"/>
      <c r="C65" s="95"/>
      <c r="D65" s="95"/>
      <c r="E65" s="95"/>
    </row>
    <row r="66" spans="1:6" ht="9" customHeight="1" x14ac:dyDescent="0.25">
      <c r="A66" s="218" t="s">
        <v>136</v>
      </c>
      <c r="B66" s="219"/>
      <c r="C66" s="106">
        <v>0</v>
      </c>
      <c r="D66" s="106">
        <v>0</v>
      </c>
      <c r="E66" s="106">
        <v>0</v>
      </c>
    </row>
    <row r="67" spans="1:6" ht="12" customHeight="1" x14ac:dyDescent="0.25">
      <c r="A67" s="218" t="s">
        <v>166</v>
      </c>
      <c r="B67" s="219"/>
      <c r="C67" s="105">
        <f>C68-C69</f>
        <v>0</v>
      </c>
      <c r="D67" s="105">
        <f t="shared" ref="D67:E67" si="13">D68-D69</f>
        <v>0</v>
      </c>
      <c r="E67" s="105">
        <f t="shared" si="13"/>
        <v>0</v>
      </c>
    </row>
    <row r="68" spans="1:6" ht="12" customHeight="1" x14ac:dyDescent="0.25">
      <c r="A68" s="27"/>
      <c r="B68" s="29" t="s">
        <v>157</v>
      </c>
      <c r="C68" s="106">
        <v>0</v>
      </c>
      <c r="D68" s="106">
        <v>0</v>
      </c>
      <c r="E68" s="106">
        <v>0</v>
      </c>
    </row>
    <row r="69" spans="1:6" ht="9" customHeight="1" x14ac:dyDescent="0.25">
      <c r="A69" s="27"/>
      <c r="B69" s="29" t="s">
        <v>160</v>
      </c>
      <c r="C69" s="106">
        <v>0</v>
      </c>
      <c r="D69" s="106">
        <v>0</v>
      </c>
      <c r="E69" s="106">
        <v>0</v>
      </c>
    </row>
    <row r="70" spans="1:6" ht="8.25" customHeight="1" x14ac:dyDescent="0.25">
      <c r="A70" s="27"/>
      <c r="B70" s="28"/>
      <c r="C70" s="106"/>
      <c r="D70" s="106"/>
      <c r="E70" s="106"/>
    </row>
    <row r="71" spans="1:6" ht="11.25" customHeight="1" x14ac:dyDescent="0.25">
      <c r="A71" s="218" t="s">
        <v>167</v>
      </c>
      <c r="B71" s="219"/>
      <c r="C71" s="106">
        <v>0</v>
      </c>
      <c r="D71" s="106">
        <v>0</v>
      </c>
      <c r="E71" s="106">
        <v>0</v>
      </c>
    </row>
    <row r="72" spans="1:6" ht="6" customHeight="1" x14ac:dyDescent="0.25">
      <c r="A72" s="27"/>
      <c r="B72" s="28"/>
      <c r="C72" s="106"/>
      <c r="D72" s="106"/>
      <c r="E72" s="106"/>
    </row>
    <row r="73" spans="1:6" ht="12" customHeight="1" x14ac:dyDescent="0.25">
      <c r="A73" s="218" t="s">
        <v>143</v>
      </c>
      <c r="B73" s="219"/>
      <c r="C73" s="108">
        <v>0</v>
      </c>
      <c r="D73" s="106">
        <v>0</v>
      </c>
      <c r="E73" s="106">
        <v>0</v>
      </c>
    </row>
    <row r="74" spans="1:6" ht="7.5" customHeight="1" x14ac:dyDescent="0.25">
      <c r="A74" s="27"/>
      <c r="B74" s="28"/>
      <c r="C74" s="106"/>
      <c r="D74" s="106"/>
      <c r="E74" s="106"/>
    </row>
    <row r="75" spans="1:6" ht="13.5" customHeight="1" x14ac:dyDescent="0.25">
      <c r="A75" s="220" t="s">
        <v>168</v>
      </c>
      <c r="B75" s="221"/>
      <c r="C75" s="105">
        <f>C66+C67-C71+C73</f>
        <v>0</v>
      </c>
      <c r="D75" s="105">
        <f t="shared" ref="D75:E75" si="14">D66+D67-D71+D73</f>
        <v>0</v>
      </c>
      <c r="E75" s="105">
        <f t="shared" si="14"/>
        <v>0</v>
      </c>
    </row>
    <row r="76" spans="1:6" ht="21.75" customHeight="1" x14ac:dyDescent="0.25">
      <c r="A76" s="222" t="s">
        <v>169</v>
      </c>
      <c r="B76" s="223"/>
      <c r="C76" s="107">
        <f>C75-C67</f>
        <v>0</v>
      </c>
      <c r="D76" s="107">
        <f t="shared" ref="D76:E76" si="15">D75-D67</f>
        <v>0</v>
      </c>
      <c r="E76" s="107">
        <f t="shared" si="15"/>
        <v>0</v>
      </c>
    </row>
    <row r="77" spans="1:6" ht="9.75" customHeight="1" thickBot="1" x14ac:dyDescent="0.3">
      <c r="A77" s="62"/>
      <c r="B77" s="63"/>
      <c r="C77" s="30"/>
      <c r="D77" s="30"/>
      <c r="E77" s="30"/>
    </row>
    <row r="80" spans="1:6" x14ac:dyDescent="0.25">
      <c r="A80" s="209" t="s">
        <v>442</v>
      </c>
      <c r="B80" s="209"/>
      <c r="C80" s="188" t="s">
        <v>446</v>
      </c>
      <c r="D80" s="188"/>
      <c r="E80" s="188"/>
      <c r="F80" s="110"/>
    </row>
    <row r="81" spans="1:6" x14ac:dyDescent="0.25">
      <c r="A81" s="209" t="s">
        <v>443</v>
      </c>
      <c r="B81" s="209"/>
      <c r="C81" s="110" t="s">
        <v>445</v>
      </c>
      <c r="D81" s="110"/>
      <c r="E81" s="110"/>
      <c r="F81" s="110"/>
    </row>
  </sheetData>
  <mergeCells count="43">
    <mergeCell ref="A55:B55"/>
    <mergeCell ref="A57:B57"/>
    <mergeCell ref="C34:C35"/>
    <mergeCell ref="D34:D35"/>
    <mergeCell ref="A16:B16"/>
    <mergeCell ref="A20:B20"/>
    <mergeCell ref="A21:B21"/>
    <mergeCell ref="A22:B22"/>
    <mergeCell ref="A51:B51"/>
    <mergeCell ref="A31:B31"/>
    <mergeCell ref="A37:B37"/>
    <mergeCell ref="A40:B40"/>
    <mergeCell ref="A44:B44"/>
    <mergeCell ref="A34:B35"/>
    <mergeCell ref="A59:B59"/>
    <mergeCell ref="A60:B60"/>
    <mergeCell ref="A1:E1"/>
    <mergeCell ref="A2:E2"/>
    <mergeCell ref="A3:E3"/>
    <mergeCell ref="A4:E4"/>
    <mergeCell ref="A7:B7"/>
    <mergeCell ref="D5:D6"/>
    <mergeCell ref="A5:B6"/>
    <mergeCell ref="A12:B12"/>
    <mergeCell ref="D47:D48"/>
    <mergeCell ref="A49:B49"/>
    <mergeCell ref="A50:B50"/>
    <mergeCell ref="A47:B48"/>
    <mergeCell ref="A25:B25"/>
    <mergeCell ref="A27:B27"/>
    <mergeCell ref="A81:B81"/>
    <mergeCell ref="A63:B64"/>
    <mergeCell ref="C63:C64"/>
    <mergeCell ref="D63:D64"/>
    <mergeCell ref="A65:B65"/>
    <mergeCell ref="A66:B66"/>
    <mergeCell ref="A67:B67"/>
    <mergeCell ref="A71:B71"/>
    <mergeCell ref="A73:B73"/>
    <mergeCell ref="A75:B75"/>
    <mergeCell ref="A76:B76"/>
    <mergeCell ref="C80:E80"/>
    <mergeCell ref="A80:B80"/>
  </mergeCells>
  <pageMargins left="0.59055118110236227" right="0.19685039370078741" top="0.34" bottom="0.4" header="0.15748031496062992" footer="0.15748031496062992"/>
  <pageSetup scale="8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4"/>
  <sheetViews>
    <sheetView zoomScale="120" zoomScaleNormal="120" workbookViewId="0">
      <selection activeCell="I19" sqref="I19"/>
    </sheetView>
  </sheetViews>
  <sheetFormatPr baseColWidth="10" defaultRowHeight="15" x14ac:dyDescent="0.25"/>
  <cols>
    <col min="1" max="1" width="5.140625" customWidth="1"/>
    <col min="2" max="2" width="5.28515625" customWidth="1"/>
    <col min="3" max="3" width="48.140625" customWidth="1"/>
  </cols>
  <sheetData>
    <row r="1" spans="1:9" ht="12.75" customHeight="1" x14ac:dyDescent="0.25">
      <c r="A1" s="249" t="s">
        <v>440</v>
      </c>
      <c r="B1" s="250"/>
      <c r="C1" s="250"/>
      <c r="D1" s="250"/>
      <c r="E1" s="250"/>
      <c r="F1" s="250"/>
      <c r="G1" s="250"/>
      <c r="H1" s="250"/>
      <c r="I1" s="251"/>
    </row>
    <row r="2" spans="1:9" ht="12" customHeight="1" x14ac:dyDescent="0.25">
      <c r="A2" s="224" t="s">
        <v>170</v>
      </c>
      <c r="B2" s="225"/>
      <c r="C2" s="225"/>
      <c r="D2" s="225"/>
      <c r="E2" s="225"/>
      <c r="F2" s="225"/>
      <c r="G2" s="225"/>
      <c r="H2" s="225"/>
      <c r="I2" s="252"/>
    </row>
    <row r="3" spans="1:9" ht="12" customHeight="1" x14ac:dyDescent="0.25">
      <c r="A3" s="224" t="s">
        <v>450</v>
      </c>
      <c r="B3" s="225"/>
      <c r="C3" s="225"/>
      <c r="D3" s="225"/>
      <c r="E3" s="225"/>
      <c r="F3" s="225"/>
      <c r="G3" s="225"/>
      <c r="H3" s="225"/>
      <c r="I3" s="252"/>
    </row>
    <row r="4" spans="1:9" ht="12" customHeight="1" thickBot="1" x14ac:dyDescent="0.3">
      <c r="A4" s="226" t="s">
        <v>1</v>
      </c>
      <c r="B4" s="227"/>
      <c r="C4" s="227"/>
      <c r="D4" s="227"/>
      <c r="E4" s="227"/>
      <c r="F4" s="227"/>
      <c r="G4" s="227"/>
      <c r="H4" s="227"/>
      <c r="I4" s="253"/>
    </row>
    <row r="5" spans="1:9" ht="12" customHeight="1" thickBot="1" x14ac:dyDescent="0.3">
      <c r="A5" s="249"/>
      <c r="B5" s="250"/>
      <c r="C5" s="251"/>
      <c r="D5" s="203" t="s">
        <v>171</v>
      </c>
      <c r="E5" s="204"/>
      <c r="F5" s="204"/>
      <c r="G5" s="204"/>
      <c r="H5" s="205"/>
      <c r="I5" s="244" t="s">
        <v>172</v>
      </c>
    </row>
    <row r="6" spans="1:9" ht="10.5" customHeight="1" x14ac:dyDescent="0.25">
      <c r="A6" s="224" t="s">
        <v>147</v>
      </c>
      <c r="B6" s="225"/>
      <c r="C6" s="252"/>
      <c r="D6" s="244" t="s">
        <v>174</v>
      </c>
      <c r="E6" s="244" t="s">
        <v>175</v>
      </c>
      <c r="F6" s="244" t="s">
        <v>176</v>
      </c>
      <c r="G6" s="244" t="s">
        <v>131</v>
      </c>
      <c r="H6" s="244" t="s">
        <v>177</v>
      </c>
      <c r="I6" s="254"/>
    </row>
    <row r="7" spans="1:9" ht="11.25" customHeight="1" thickBot="1" x14ac:dyDescent="0.3">
      <c r="A7" s="226" t="s">
        <v>173</v>
      </c>
      <c r="B7" s="227"/>
      <c r="C7" s="253"/>
      <c r="D7" s="245"/>
      <c r="E7" s="245"/>
      <c r="F7" s="245"/>
      <c r="G7" s="245"/>
      <c r="H7" s="245"/>
      <c r="I7" s="245"/>
    </row>
    <row r="8" spans="1:9" ht="8.25" customHeight="1" x14ac:dyDescent="0.25">
      <c r="A8" s="246"/>
      <c r="B8" s="247"/>
      <c r="C8" s="248"/>
      <c r="D8" s="34"/>
      <c r="E8" s="34"/>
      <c r="F8" s="34"/>
      <c r="G8" s="34"/>
      <c r="H8" s="34"/>
      <c r="I8" s="34"/>
    </row>
    <row r="9" spans="1:9" ht="12.75" customHeight="1" x14ac:dyDescent="0.25">
      <c r="A9" s="220" t="s">
        <v>178</v>
      </c>
      <c r="B9" s="233"/>
      <c r="C9" s="221"/>
      <c r="D9" s="68">
        <v>0</v>
      </c>
      <c r="E9" s="68">
        <v>0</v>
      </c>
      <c r="F9" s="68">
        <v>0</v>
      </c>
      <c r="G9" s="68">
        <v>0</v>
      </c>
      <c r="H9" s="68">
        <v>0</v>
      </c>
      <c r="I9" s="68">
        <v>0</v>
      </c>
    </row>
    <row r="10" spans="1:9" ht="12.75" customHeight="1" x14ac:dyDescent="0.25">
      <c r="A10" s="35"/>
      <c r="B10" s="235" t="s">
        <v>179</v>
      </c>
      <c r="C10" s="236"/>
      <c r="D10" s="68">
        <v>0</v>
      </c>
      <c r="E10" s="68">
        <v>0</v>
      </c>
      <c r="F10" s="68">
        <v>0</v>
      </c>
      <c r="G10" s="68">
        <v>0</v>
      </c>
      <c r="H10" s="68">
        <v>0</v>
      </c>
      <c r="I10" s="68">
        <v>0</v>
      </c>
    </row>
    <row r="11" spans="1:9" ht="12" customHeight="1" x14ac:dyDescent="0.25">
      <c r="A11" s="35"/>
      <c r="B11" s="235" t="s">
        <v>180</v>
      </c>
      <c r="C11" s="236"/>
      <c r="D11" s="68">
        <v>0</v>
      </c>
      <c r="E11" s="68">
        <v>0</v>
      </c>
      <c r="F11" s="68">
        <v>0</v>
      </c>
      <c r="G11" s="68">
        <v>0</v>
      </c>
      <c r="H11" s="68">
        <v>0</v>
      </c>
      <c r="I11" s="68">
        <v>0</v>
      </c>
    </row>
    <row r="12" spans="1:9" ht="12" customHeight="1" x14ac:dyDescent="0.25">
      <c r="A12" s="35"/>
      <c r="B12" s="235" t="s">
        <v>181</v>
      </c>
      <c r="C12" s="236"/>
      <c r="D12" s="68">
        <v>0</v>
      </c>
      <c r="E12" s="68">
        <v>0</v>
      </c>
      <c r="F12" s="68">
        <v>0</v>
      </c>
      <c r="G12" s="68">
        <v>0</v>
      </c>
      <c r="H12" s="68">
        <v>0</v>
      </c>
      <c r="I12" s="68">
        <v>0</v>
      </c>
    </row>
    <row r="13" spans="1:9" ht="11.25" customHeight="1" x14ac:dyDescent="0.25">
      <c r="A13" s="35"/>
      <c r="B13" s="235" t="s">
        <v>182</v>
      </c>
      <c r="C13" s="236"/>
      <c r="D13" s="68">
        <v>0</v>
      </c>
      <c r="E13" s="68">
        <v>0</v>
      </c>
      <c r="F13" s="68">
        <v>0</v>
      </c>
      <c r="G13" s="68">
        <v>0</v>
      </c>
      <c r="H13" s="68">
        <v>0</v>
      </c>
      <c r="I13" s="68">
        <v>0</v>
      </c>
    </row>
    <row r="14" spans="1:9" ht="11.25" customHeight="1" x14ac:dyDescent="0.25">
      <c r="A14" s="35"/>
      <c r="B14" s="235" t="s">
        <v>183</v>
      </c>
      <c r="C14" s="236"/>
      <c r="D14" s="68">
        <v>0</v>
      </c>
      <c r="E14" s="68">
        <v>0</v>
      </c>
      <c r="F14" s="68">
        <v>0</v>
      </c>
      <c r="G14" s="68">
        <v>26</v>
      </c>
      <c r="H14" s="68">
        <v>24</v>
      </c>
      <c r="I14" s="68">
        <v>-24</v>
      </c>
    </row>
    <row r="15" spans="1:9" ht="12.75" customHeight="1" x14ac:dyDescent="0.25">
      <c r="A15" s="35"/>
      <c r="B15" s="235" t="s">
        <v>184</v>
      </c>
      <c r="C15" s="236"/>
      <c r="D15" s="68">
        <v>0</v>
      </c>
      <c r="E15" s="68">
        <v>0</v>
      </c>
      <c r="F15" s="68">
        <v>0</v>
      </c>
      <c r="G15" s="68">
        <v>0</v>
      </c>
      <c r="H15" s="68">
        <v>0</v>
      </c>
      <c r="I15" s="68">
        <v>0</v>
      </c>
    </row>
    <row r="16" spans="1:9" ht="12.75" customHeight="1" x14ac:dyDescent="0.25">
      <c r="A16" s="35"/>
      <c r="B16" s="235" t="s">
        <v>185</v>
      </c>
      <c r="C16" s="236"/>
      <c r="D16" s="68">
        <v>0</v>
      </c>
      <c r="E16" s="68">
        <v>709500</v>
      </c>
      <c r="F16" s="68">
        <v>709500</v>
      </c>
      <c r="G16" s="68">
        <v>974715</v>
      </c>
      <c r="H16" s="68">
        <v>970715</v>
      </c>
      <c r="I16" s="68">
        <v>-970715</v>
      </c>
    </row>
    <row r="17" spans="1:9" ht="12" customHeight="1" x14ac:dyDescent="0.25">
      <c r="A17" s="27"/>
      <c r="B17" s="235" t="s">
        <v>186</v>
      </c>
      <c r="C17" s="236"/>
      <c r="D17" s="68">
        <v>0</v>
      </c>
      <c r="E17" s="68">
        <v>0</v>
      </c>
      <c r="F17" s="68">
        <v>0</v>
      </c>
      <c r="G17" s="68">
        <v>0</v>
      </c>
      <c r="H17" s="68">
        <v>0</v>
      </c>
      <c r="I17" s="68">
        <v>0</v>
      </c>
    </row>
    <row r="18" spans="1:9" ht="12.75" customHeight="1" x14ac:dyDescent="0.25">
      <c r="A18" s="27"/>
      <c r="B18" s="235" t="s">
        <v>187</v>
      </c>
      <c r="C18" s="236"/>
      <c r="D18" s="69">
        <f>SUM(D19:D29)</f>
        <v>28740682</v>
      </c>
      <c r="E18" s="69">
        <f t="shared" ref="E18:I18" si="0">SUM(E19:E29)</f>
        <v>-2459684</v>
      </c>
      <c r="F18" s="69">
        <f t="shared" si="0"/>
        <v>26280998</v>
      </c>
      <c r="G18" s="69">
        <f t="shared" si="0"/>
        <v>25952926</v>
      </c>
      <c r="H18" s="69">
        <f t="shared" si="0"/>
        <v>25947936</v>
      </c>
      <c r="I18" s="69">
        <f t="shared" si="0"/>
        <v>2792745</v>
      </c>
    </row>
    <row r="19" spans="1:9" ht="12.75" customHeight="1" x14ac:dyDescent="0.25">
      <c r="A19" s="35"/>
      <c r="B19" s="36"/>
      <c r="C19" s="38" t="s">
        <v>188</v>
      </c>
      <c r="D19" s="68">
        <v>28740682</v>
      </c>
      <c r="E19" s="68">
        <v>-2459684</v>
      </c>
      <c r="F19" s="68">
        <v>26280998</v>
      </c>
      <c r="G19" s="68">
        <v>25952926</v>
      </c>
      <c r="H19" s="68">
        <v>25947936</v>
      </c>
      <c r="I19" s="68">
        <v>2792745</v>
      </c>
    </row>
    <row r="20" spans="1:9" ht="12.75" customHeight="1" x14ac:dyDescent="0.25">
      <c r="A20" s="35"/>
      <c r="B20" s="36"/>
      <c r="C20" s="38" t="s">
        <v>189</v>
      </c>
      <c r="D20" s="68">
        <v>0</v>
      </c>
      <c r="E20" s="68">
        <v>0</v>
      </c>
      <c r="F20" s="68">
        <v>0</v>
      </c>
      <c r="G20" s="68">
        <v>0</v>
      </c>
      <c r="H20" s="68">
        <v>0</v>
      </c>
      <c r="I20" s="68">
        <v>0</v>
      </c>
    </row>
    <row r="21" spans="1:9" ht="12.75" customHeight="1" x14ac:dyDescent="0.25">
      <c r="A21" s="35"/>
      <c r="B21" s="36"/>
      <c r="C21" s="38" t="s">
        <v>190</v>
      </c>
      <c r="D21" s="68">
        <v>0</v>
      </c>
      <c r="E21" s="68">
        <v>0</v>
      </c>
      <c r="F21" s="68">
        <v>0</v>
      </c>
      <c r="G21" s="68">
        <v>0</v>
      </c>
      <c r="H21" s="68">
        <v>0</v>
      </c>
      <c r="I21" s="68">
        <v>0</v>
      </c>
    </row>
    <row r="22" spans="1:9" ht="12.75" customHeight="1" x14ac:dyDescent="0.25">
      <c r="A22" s="35"/>
      <c r="B22" s="36"/>
      <c r="C22" s="38" t="s">
        <v>191</v>
      </c>
      <c r="D22" s="68">
        <v>0</v>
      </c>
      <c r="E22" s="68">
        <v>0</v>
      </c>
      <c r="F22" s="68">
        <v>0</v>
      </c>
      <c r="G22" s="68">
        <v>0</v>
      </c>
      <c r="H22" s="68">
        <v>0</v>
      </c>
      <c r="I22" s="68">
        <v>0</v>
      </c>
    </row>
    <row r="23" spans="1:9" x14ac:dyDescent="0.25">
      <c r="A23" s="35"/>
      <c r="B23" s="36"/>
      <c r="C23" s="38" t="s">
        <v>192</v>
      </c>
      <c r="D23" s="68">
        <v>0</v>
      </c>
      <c r="E23" s="68">
        <v>0</v>
      </c>
      <c r="F23" s="68">
        <v>0</v>
      </c>
      <c r="G23" s="68">
        <v>0</v>
      </c>
      <c r="H23" s="68">
        <v>0</v>
      </c>
      <c r="I23" s="68">
        <v>0</v>
      </c>
    </row>
    <row r="24" spans="1:9" ht="12" customHeight="1" x14ac:dyDescent="0.25">
      <c r="A24" s="35"/>
      <c r="B24" s="36"/>
      <c r="C24" s="38" t="s">
        <v>193</v>
      </c>
      <c r="D24" s="68">
        <v>0</v>
      </c>
      <c r="E24" s="68">
        <v>0</v>
      </c>
      <c r="F24" s="68">
        <v>0</v>
      </c>
      <c r="G24" s="68">
        <v>0</v>
      </c>
      <c r="H24" s="68">
        <v>0</v>
      </c>
      <c r="I24" s="68">
        <v>0</v>
      </c>
    </row>
    <row r="25" spans="1:9" ht="12" customHeight="1" x14ac:dyDescent="0.25">
      <c r="A25" s="35"/>
      <c r="B25" s="36"/>
      <c r="C25" s="38" t="s">
        <v>194</v>
      </c>
      <c r="D25" s="68">
        <v>0</v>
      </c>
      <c r="E25" s="68">
        <v>0</v>
      </c>
      <c r="F25" s="68">
        <v>0</v>
      </c>
      <c r="G25" s="68">
        <v>0</v>
      </c>
      <c r="H25" s="68">
        <v>0</v>
      </c>
      <c r="I25" s="68">
        <v>0</v>
      </c>
    </row>
    <row r="26" spans="1:9" ht="12.75" customHeight="1" x14ac:dyDescent="0.25">
      <c r="A26" s="35"/>
      <c r="B26" s="36"/>
      <c r="C26" s="38" t="s">
        <v>195</v>
      </c>
      <c r="D26" s="68">
        <v>0</v>
      </c>
      <c r="E26" s="68">
        <v>0</v>
      </c>
      <c r="F26" s="68">
        <v>0</v>
      </c>
      <c r="G26" s="68">
        <v>0</v>
      </c>
      <c r="H26" s="68">
        <v>0</v>
      </c>
      <c r="I26" s="68">
        <v>0</v>
      </c>
    </row>
    <row r="27" spans="1:9" ht="13.5" customHeight="1" x14ac:dyDescent="0.25">
      <c r="A27" s="35"/>
      <c r="B27" s="36"/>
      <c r="C27" s="38" t="s">
        <v>196</v>
      </c>
      <c r="D27" s="68">
        <v>0</v>
      </c>
      <c r="E27" s="68">
        <v>0</v>
      </c>
      <c r="F27" s="68">
        <v>0</v>
      </c>
      <c r="G27" s="68">
        <v>0</v>
      </c>
      <c r="H27" s="68">
        <v>0</v>
      </c>
      <c r="I27" s="68">
        <v>0</v>
      </c>
    </row>
    <row r="28" spans="1:9" ht="13.5" customHeight="1" x14ac:dyDescent="0.25">
      <c r="A28" s="35"/>
      <c r="B28" s="36"/>
      <c r="C28" s="38" t="s">
        <v>197</v>
      </c>
      <c r="D28" s="68">
        <v>0</v>
      </c>
      <c r="E28" s="68">
        <v>0</v>
      </c>
      <c r="F28" s="68">
        <v>0</v>
      </c>
      <c r="G28" s="68">
        <v>0</v>
      </c>
      <c r="H28" s="68">
        <v>0</v>
      </c>
      <c r="I28" s="68">
        <v>0</v>
      </c>
    </row>
    <row r="29" spans="1:9" ht="12.75" customHeight="1" x14ac:dyDescent="0.25">
      <c r="A29" s="35"/>
      <c r="B29" s="36"/>
      <c r="C29" s="38" t="s">
        <v>198</v>
      </c>
      <c r="D29" s="68">
        <v>0</v>
      </c>
      <c r="E29" s="68">
        <v>0</v>
      </c>
      <c r="F29" s="68">
        <v>0</v>
      </c>
      <c r="G29" s="68">
        <v>0</v>
      </c>
      <c r="H29" s="68">
        <v>0</v>
      </c>
      <c r="I29" s="68">
        <v>0</v>
      </c>
    </row>
    <row r="30" spans="1:9" ht="12.75" customHeight="1" x14ac:dyDescent="0.25">
      <c r="A30" s="35"/>
      <c r="B30" s="235" t="s">
        <v>199</v>
      </c>
      <c r="C30" s="236"/>
      <c r="D30" s="70">
        <f>SUM(D31:D35)</f>
        <v>0</v>
      </c>
      <c r="E30" s="70">
        <f t="shared" ref="E30:I30" si="1">SUM(E31:E35)</f>
        <v>0</v>
      </c>
      <c r="F30" s="70">
        <f t="shared" si="1"/>
        <v>0</v>
      </c>
      <c r="G30" s="70">
        <f t="shared" si="1"/>
        <v>0</v>
      </c>
      <c r="H30" s="70">
        <f t="shared" si="1"/>
        <v>0</v>
      </c>
      <c r="I30" s="70">
        <f t="shared" si="1"/>
        <v>0</v>
      </c>
    </row>
    <row r="31" spans="1:9" ht="12.75" customHeight="1" x14ac:dyDescent="0.25">
      <c r="A31" s="35"/>
      <c r="B31" s="36"/>
      <c r="C31" s="38" t="s">
        <v>200</v>
      </c>
      <c r="D31" s="68">
        <v>0</v>
      </c>
      <c r="E31" s="68">
        <v>0</v>
      </c>
      <c r="F31" s="68">
        <v>0</v>
      </c>
      <c r="G31" s="68">
        <v>0</v>
      </c>
      <c r="H31" s="68">
        <v>0</v>
      </c>
      <c r="I31" s="68">
        <v>0</v>
      </c>
    </row>
    <row r="32" spans="1:9" ht="12.75" customHeight="1" x14ac:dyDescent="0.25">
      <c r="A32" s="35"/>
      <c r="B32" s="36"/>
      <c r="C32" s="38" t="s">
        <v>201</v>
      </c>
      <c r="D32" s="68">
        <v>0</v>
      </c>
      <c r="E32" s="68">
        <v>0</v>
      </c>
      <c r="F32" s="68">
        <v>0</v>
      </c>
      <c r="G32" s="68">
        <v>0</v>
      </c>
      <c r="H32" s="68">
        <v>0</v>
      </c>
      <c r="I32" s="68">
        <v>0</v>
      </c>
    </row>
    <row r="33" spans="1:9" ht="12" customHeight="1" x14ac:dyDescent="0.25">
      <c r="A33" s="35"/>
      <c r="B33" s="36"/>
      <c r="C33" s="38" t="s">
        <v>202</v>
      </c>
      <c r="D33" s="68">
        <v>0</v>
      </c>
      <c r="E33" s="68">
        <v>0</v>
      </c>
      <c r="F33" s="68">
        <v>0</v>
      </c>
      <c r="G33" s="68">
        <v>0</v>
      </c>
      <c r="H33" s="68">
        <v>0</v>
      </c>
      <c r="I33" s="68">
        <v>0</v>
      </c>
    </row>
    <row r="34" spans="1:9" ht="12.75" customHeight="1" x14ac:dyDescent="0.25">
      <c r="A34" s="35"/>
      <c r="B34" s="36"/>
      <c r="C34" s="38" t="s">
        <v>203</v>
      </c>
      <c r="D34" s="68">
        <v>0</v>
      </c>
      <c r="E34" s="68">
        <v>0</v>
      </c>
      <c r="F34" s="68">
        <v>0</v>
      </c>
      <c r="G34" s="68">
        <v>0</v>
      </c>
      <c r="H34" s="68">
        <v>0</v>
      </c>
      <c r="I34" s="68">
        <v>0</v>
      </c>
    </row>
    <row r="35" spans="1:9" ht="12.75" customHeight="1" x14ac:dyDescent="0.25">
      <c r="A35" s="35"/>
      <c r="B35" s="36"/>
      <c r="C35" s="38" t="s">
        <v>204</v>
      </c>
      <c r="D35" s="68">
        <v>0</v>
      </c>
      <c r="E35" s="68">
        <v>0</v>
      </c>
      <c r="F35" s="68">
        <v>0</v>
      </c>
      <c r="G35" s="68">
        <v>0</v>
      </c>
      <c r="H35" s="68">
        <v>0</v>
      </c>
      <c r="I35" s="68">
        <v>0</v>
      </c>
    </row>
    <row r="36" spans="1:9" ht="12.75" customHeight="1" x14ac:dyDescent="0.25">
      <c r="A36" s="35"/>
      <c r="B36" s="235" t="s">
        <v>205</v>
      </c>
      <c r="C36" s="236"/>
      <c r="D36" s="68">
        <v>0</v>
      </c>
      <c r="E36" s="68">
        <v>0</v>
      </c>
      <c r="F36" s="68">
        <v>0</v>
      </c>
      <c r="G36" s="68">
        <v>0</v>
      </c>
      <c r="H36" s="68">
        <v>0</v>
      </c>
      <c r="I36" s="68">
        <v>0</v>
      </c>
    </row>
    <row r="37" spans="1:9" ht="12.75" customHeight="1" x14ac:dyDescent="0.25">
      <c r="A37" s="35"/>
      <c r="B37" s="235" t="s">
        <v>206</v>
      </c>
      <c r="C37" s="236"/>
      <c r="D37" s="68">
        <v>0</v>
      </c>
      <c r="E37" s="68">
        <v>0</v>
      </c>
      <c r="F37" s="68">
        <v>0</v>
      </c>
      <c r="G37" s="68">
        <v>0</v>
      </c>
      <c r="H37" s="68">
        <v>0</v>
      </c>
      <c r="I37" s="68">
        <v>0</v>
      </c>
    </row>
    <row r="38" spans="1:9" ht="12" customHeight="1" x14ac:dyDescent="0.25">
      <c r="A38" s="35"/>
      <c r="B38" s="36"/>
      <c r="C38" s="38" t="s">
        <v>207</v>
      </c>
      <c r="D38" s="68">
        <v>0</v>
      </c>
      <c r="E38" s="68">
        <v>0</v>
      </c>
      <c r="F38" s="68">
        <v>0</v>
      </c>
      <c r="G38" s="68">
        <v>0</v>
      </c>
      <c r="H38" s="68">
        <v>0</v>
      </c>
      <c r="I38" s="68">
        <v>0</v>
      </c>
    </row>
    <row r="39" spans="1:9" ht="12.75" customHeight="1" x14ac:dyDescent="0.25">
      <c r="A39" s="35"/>
      <c r="B39" s="235" t="s">
        <v>208</v>
      </c>
      <c r="C39" s="236"/>
      <c r="D39" s="70">
        <f>SUM(D40:D41)</f>
        <v>0</v>
      </c>
      <c r="E39" s="70">
        <f t="shared" ref="E39:I39" si="2">SUM(E40:E41)</f>
        <v>0</v>
      </c>
      <c r="F39" s="70">
        <f t="shared" si="2"/>
        <v>0</v>
      </c>
      <c r="G39" s="70">
        <f t="shared" si="2"/>
        <v>0</v>
      </c>
      <c r="H39" s="70">
        <f t="shared" si="2"/>
        <v>0</v>
      </c>
      <c r="I39" s="70">
        <f t="shared" si="2"/>
        <v>0</v>
      </c>
    </row>
    <row r="40" spans="1:9" ht="12.75" customHeight="1" x14ac:dyDescent="0.25">
      <c r="A40" s="35"/>
      <c r="B40" s="36"/>
      <c r="C40" s="38" t="s">
        <v>209</v>
      </c>
      <c r="D40" s="68">
        <v>0</v>
      </c>
      <c r="E40" s="68">
        <v>0</v>
      </c>
      <c r="F40" s="68">
        <v>0</v>
      </c>
      <c r="G40" s="68">
        <v>0</v>
      </c>
      <c r="H40" s="68">
        <v>0</v>
      </c>
      <c r="I40" s="68">
        <v>0</v>
      </c>
    </row>
    <row r="41" spans="1:9" ht="12.75" customHeight="1" x14ac:dyDescent="0.25">
      <c r="A41" s="35"/>
      <c r="B41" s="36"/>
      <c r="C41" s="38" t="s">
        <v>210</v>
      </c>
      <c r="D41" s="68">
        <v>0</v>
      </c>
      <c r="E41" s="68">
        <v>0</v>
      </c>
      <c r="F41" s="68">
        <v>0</v>
      </c>
      <c r="G41" s="68">
        <v>0</v>
      </c>
      <c r="H41" s="68">
        <v>0</v>
      </c>
      <c r="I41" s="68">
        <v>0</v>
      </c>
    </row>
    <row r="42" spans="1:9" ht="9" customHeight="1" x14ac:dyDescent="0.25">
      <c r="A42" s="39"/>
      <c r="B42" s="33"/>
      <c r="C42" s="40"/>
      <c r="D42" s="65"/>
      <c r="E42" s="65"/>
      <c r="F42" s="65"/>
      <c r="G42" s="65"/>
      <c r="H42" s="65"/>
      <c r="I42" s="65"/>
    </row>
    <row r="43" spans="1:9" x14ac:dyDescent="0.25">
      <c r="A43" s="220" t="s">
        <v>211</v>
      </c>
      <c r="B43" s="233"/>
      <c r="C43" s="234"/>
      <c r="D43" s="243">
        <f>D10+D11+D12+D13+D14+D15+D16+D17+D18+D30+D36+D37+D39</f>
        <v>28740682</v>
      </c>
      <c r="E43" s="243">
        <f t="shared" ref="E43:I43" si="3">E10+E11+E12+E13+E14+E15+E16+E17+E18+E30+E36+E37+E39</f>
        <v>-1750184</v>
      </c>
      <c r="F43" s="243">
        <f t="shared" si="3"/>
        <v>26990498</v>
      </c>
      <c r="G43" s="243">
        <f t="shared" si="3"/>
        <v>26927667</v>
      </c>
      <c r="H43" s="243">
        <f t="shared" si="3"/>
        <v>26918675</v>
      </c>
      <c r="I43" s="243">
        <f t="shared" si="3"/>
        <v>1822006</v>
      </c>
    </row>
    <row r="44" spans="1:9" x14ac:dyDescent="0.25">
      <c r="A44" s="220" t="s">
        <v>212</v>
      </c>
      <c r="B44" s="233"/>
      <c r="C44" s="234"/>
      <c r="D44" s="243"/>
      <c r="E44" s="243"/>
      <c r="F44" s="243"/>
      <c r="G44" s="243"/>
      <c r="H44" s="243"/>
      <c r="I44" s="243"/>
    </row>
    <row r="45" spans="1:9" x14ac:dyDescent="0.25">
      <c r="A45" s="220" t="s">
        <v>213</v>
      </c>
      <c r="B45" s="233"/>
      <c r="C45" s="234"/>
      <c r="D45" s="66"/>
      <c r="E45" s="66"/>
      <c r="F45" s="66"/>
      <c r="G45" s="66"/>
      <c r="H45" s="66"/>
      <c r="I45" s="65"/>
    </row>
    <row r="46" spans="1:9" ht="9.75" customHeight="1" x14ac:dyDescent="0.25">
      <c r="A46" s="39"/>
      <c r="B46" s="33"/>
      <c r="C46" s="40"/>
      <c r="D46" s="65"/>
      <c r="E46" s="65"/>
      <c r="F46" s="65"/>
      <c r="G46" s="65"/>
      <c r="H46" s="65"/>
      <c r="I46" s="65"/>
    </row>
    <row r="47" spans="1:9" ht="12.75" customHeight="1" x14ac:dyDescent="0.25">
      <c r="A47" s="220" t="s">
        <v>214</v>
      </c>
      <c r="B47" s="233"/>
      <c r="C47" s="234"/>
      <c r="D47" s="65"/>
      <c r="E47" s="65"/>
      <c r="F47" s="65"/>
      <c r="G47" s="65"/>
      <c r="H47" s="65"/>
      <c r="I47" s="65"/>
    </row>
    <row r="48" spans="1:9" ht="12.75" customHeight="1" x14ac:dyDescent="0.25">
      <c r="A48" s="35"/>
      <c r="B48" s="235" t="s">
        <v>215</v>
      </c>
      <c r="C48" s="236"/>
      <c r="D48" s="70">
        <f>SUM(D49:D56)</f>
        <v>0</v>
      </c>
      <c r="E48" s="70">
        <f t="shared" ref="E48:I48" si="4">SUM(E49:E56)</f>
        <v>0</v>
      </c>
      <c r="F48" s="70">
        <f t="shared" si="4"/>
        <v>0</v>
      </c>
      <c r="G48" s="70">
        <f t="shared" si="4"/>
        <v>0</v>
      </c>
      <c r="H48" s="70">
        <f t="shared" si="4"/>
        <v>0</v>
      </c>
      <c r="I48" s="70">
        <f t="shared" si="4"/>
        <v>0</v>
      </c>
    </row>
    <row r="49" spans="1:9" ht="12.75" customHeight="1" x14ac:dyDescent="0.25">
      <c r="A49" s="35"/>
      <c r="B49" s="36"/>
      <c r="C49" s="38" t="s">
        <v>216</v>
      </c>
      <c r="D49" s="68">
        <v>0</v>
      </c>
      <c r="E49" s="68">
        <v>0</v>
      </c>
      <c r="F49" s="68">
        <v>0</v>
      </c>
      <c r="G49" s="68">
        <v>0</v>
      </c>
      <c r="H49" s="68">
        <v>0</v>
      </c>
      <c r="I49" s="68">
        <v>0</v>
      </c>
    </row>
    <row r="50" spans="1:9" ht="12" customHeight="1" x14ac:dyDescent="0.25">
      <c r="A50" s="35"/>
      <c r="B50" s="36"/>
      <c r="C50" s="38" t="s">
        <v>217</v>
      </c>
      <c r="D50" s="68">
        <v>0</v>
      </c>
      <c r="E50" s="68">
        <v>0</v>
      </c>
      <c r="F50" s="68">
        <v>0</v>
      </c>
      <c r="G50" s="68">
        <v>0</v>
      </c>
      <c r="H50" s="68">
        <v>0</v>
      </c>
      <c r="I50" s="68">
        <v>0</v>
      </c>
    </row>
    <row r="51" spans="1:9" ht="11.25" customHeight="1" x14ac:dyDescent="0.25">
      <c r="A51" s="35"/>
      <c r="B51" s="36"/>
      <c r="C51" s="38" t="s">
        <v>218</v>
      </c>
      <c r="D51" s="68">
        <v>0</v>
      </c>
      <c r="E51" s="68">
        <v>0</v>
      </c>
      <c r="F51" s="68">
        <v>0</v>
      </c>
      <c r="G51" s="68">
        <v>0</v>
      </c>
      <c r="H51" s="68">
        <v>0</v>
      </c>
      <c r="I51" s="68">
        <v>0</v>
      </c>
    </row>
    <row r="52" spans="1:9" ht="15.75" customHeight="1" x14ac:dyDescent="0.25">
      <c r="A52" s="35"/>
      <c r="B52" s="36"/>
      <c r="C52" s="64" t="s">
        <v>219</v>
      </c>
      <c r="D52" s="68">
        <v>0</v>
      </c>
      <c r="E52" s="68">
        <v>0</v>
      </c>
      <c r="F52" s="68">
        <v>0</v>
      </c>
      <c r="G52" s="68">
        <v>0</v>
      </c>
      <c r="H52" s="68">
        <v>0</v>
      </c>
      <c r="I52" s="68">
        <v>0</v>
      </c>
    </row>
    <row r="53" spans="1:9" ht="12" customHeight="1" x14ac:dyDescent="0.25">
      <c r="A53" s="35"/>
      <c r="B53" s="36"/>
      <c r="C53" s="38" t="s">
        <v>220</v>
      </c>
      <c r="D53" s="68">
        <v>0</v>
      </c>
      <c r="E53" s="68">
        <v>0</v>
      </c>
      <c r="F53" s="68">
        <v>0</v>
      </c>
      <c r="G53" s="68">
        <v>0</v>
      </c>
      <c r="H53" s="68">
        <v>0</v>
      </c>
      <c r="I53" s="68">
        <v>0</v>
      </c>
    </row>
    <row r="54" spans="1:9" ht="12.75" customHeight="1" x14ac:dyDescent="0.25">
      <c r="A54" s="35"/>
      <c r="B54" s="36"/>
      <c r="C54" s="38" t="s">
        <v>221</v>
      </c>
      <c r="D54" s="68">
        <v>0</v>
      </c>
      <c r="E54" s="68">
        <v>0</v>
      </c>
      <c r="F54" s="68">
        <v>0</v>
      </c>
      <c r="G54" s="68">
        <v>0</v>
      </c>
      <c r="H54" s="68">
        <v>0</v>
      </c>
      <c r="I54" s="68">
        <v>0</v>
      </c>
    </row>
    <row r="55" spans="1:9" x14ac:dyDescent="0.25">
      <c r="A55" s="35"/>
      <c r="B55" s="36"/>
      <c r="C55" s="64" t="s">
        <v>222</v>
      </c>
      <c r="D55" s="68">
        <v>0</v>
      </c>
      <c r="E55" s="68">
        <v>0</v>
      </c>
      <c r="F55" s="68">
        <v>0</v>
      </c>
      <c r="G55" s="68">
        <v>0</v>
      </c>
      <c r="H55" s="68">
        <v>0</v>
      </c>
      <c r="I55" s="68">
        <v>0</v>
      </c>
    </row>
    <row r="56" spans="1:9" ht="12.75" customHeight="1" x14ac:dyDescent="0.25">
      <c r="A56" s="35"/>
      <c r="B56" s="36"/>
      <c r="C56" s="71" t="s">
        <v>223</v>
      </c>
      <c r="D56" s="68">
        <v>0</v>
      </c>
      <c r="E56" s="68">
        <v>0</v>
      </c>
      <c r="F56" s="68">
        <v>0</v>
      </c>
      <c r="G56" s="68">
        <v>0</v>
      </c>
      <c r="H56" s="68">
        <v>0</v>
      </c>
      <c r="I56" s="68">
        <v>0</v>
      </c>
    </row>
    <row r="57" spans="1:9" ht="12.75" customHeight="1" x14ac:dyDescent="0.25">
      <c r="A57" s="35"/>
      <c r="B57" s="235" t="s">
        <v>224</v>
      </c>
      <c r="C57" s="236"/>
      <c r="D57" s="70">
        <f>SUM(D58:D61)</f>
        <v>0</v>
      </c>
      <c r="E57" s="70">
        <f t="shared" ref="E57:I57" si="5">SUM(E58:E61)</f>
        <v>0</v>
      </c>
      <c r="F57" s="70">
        <f t="shared" si="5"/>
        <v>0</v>
      </c>
      <c r="G57" s="70">
        <f t="shared" si="5"/>
        <v>0</v>
      </c>
      <c r="H57" s="70">
        <f t="shared" si="5"/>
        <v>0</v>
      </c>
      <c r="I57" s="70">
        <f t="shared" si="5"/>
        <v>0</v>
      </c>
    </row>
    <row r="58" spans="1:9" ht="12.75" customHeight="1" x14ac:dyDescent="0.25">
      <c r="A58" s="35"/>
      <c r="B58" s="36"/>
      <c r="C58" s="38" t="s">
        <v>225</v>
      </c>
      <c r="D58" s="68">
        <v>0</v>
      </c>
      <c r="E58" s="68">
        <v>0</v>
      </c>
      <c r="F58" s="68">
        <v>0</v>
      </c>
      <c r="G58" s="68">
        <v>0</v>
      </c>
      <c r="H58" s="68">
        <v>0</v>
      </c>
      <c r="I58" s="68">
        <v>0</v>
      </c>
    </row>
    <row r="59" spans="1:9" ht="10.5" customHeight="1" x14ac:dyDescent="0.25">
      <c r="A59" s="35"/>
      <c r="B59" s="36"/>
      <c r="C59" s="38" t="s">
        <v>226</v>
      </c>
      <c r="D59" s="68">
        <v>0</v>
      </c>
      <c r="E59" s="68">
        <v>0</v>
      </c>
      <c r="F59" s="68">
        <v>0</v>
      </c>
      <c r="G59" s="68">
        <v>0</v>
      </c>
      <c r="H59" s="68">
        <v>0</v>
      </c>
      <c r="I59" s="68">
        <v>0</v>
      </c>
    </row>
    <row r="60" spans="1:9" ht="12" customHeight="1" x14ac:dyDescent="0.25">
      <c r="A60" s="35"/>
      <c r="B60" s="36"/>
      <c r="C60" s="38" t="s">
        <v>227</v>
      </c>
      <c r="D60" s="68">
        <v>0</v>
      </c>
      <c r="E60" s="68">
        <v>0</v>
      </c>
      <c r="F60" s="68">
        <v>0</v>
      </c>
      <c r="G60" s="68">
        <v>0</v>
      </c>
      <c r="H60" s="68">
        <v>0</v>
      </c>
      <c r="I60" s="68">
        <v>0</v>
      </c>
    </row>
    <row r="61" spans="1:9" ht="9.75" customHeight="1" x14ac:dyDescent="0.25">
      <c r="A61" s="35"/>
      <c r="B61" s="36"/>
      <c r="C61" s="38" t="s">
        <v>228</v>
      </c>
      <c r="D61" s="68">
        <v>0</v>
      </c>
      <c r="E61" s="68">
        <v>0</v>
      </c>
      <c r="F61" s="68">
        <v>0</v>
      </c>
      <c r="G61" s="68">
        <v>0</v>
      </c>
      <c r="H61" s="68">
        <v>0</v>
      </c>
      <c r="I61" s="68">
        <v>0</v>
      </c>
    </row>
    <row r="62" spans="1:9" ht="12.75" customHeight="1" x14ac:dyDescent="0.25">
      <c r="A62" s="35"/>
      <c r="B62" s="235" t="s">
        <v>229</v>
      </c>
      <c r="C62" s="236"/>
      <c r="D62" s="70">
        <f>SUM(D63:D64)</f>
        <v>0</v>
      </c>
      <c r="E62" s="70">
        <f t="shared" ref="E62:I62" si="6">SUM(E63:E64)</f>
        <v>0</v>
      </c>
      <c r="F62" s="70">
        <f t="shared" si="6"/>
        <v>0</v>
      </c>
      <c r="G62" s="70">
        <f t="shared" si="6"/>
        <v>0</v>
      </c>
      <c r="H62" s="70">
        <f t="shared" si="6"/>
        <v>0</v>
      </c>
      <c r="I62" s="70">
        <f t="shared" si="6"/>
        <v>0</v>
      </c>
    </row>
    <row r="63" spans="1:9" ht="10.5" customHeight="1" x14ac:dyDescent="0.25">
      <c r="A63" s="35"/>
      <c r="B63" s="36"/>
      <c r="C63" s="64" t="s">
        <v>230</v>
      </c>
      <c r="D63" s="68">
        <v>0</v>
      </c>
      <c r="E63" s="68">
        <v>0</v>
      </c>
      <c r="F63" s="68">
        <v>0</v>
      </c>
      <c r="G63" s="68">
        <v>0</v>
      </c>
      <c r="H63" s="68">
        <v>0</v>
      </c>
      <c r="I63" s="68">
        <v>0</v>
      </c>
    </row>
    <row r="64" spans="1:9" ht="12" customHeight="1" x14ac:dyDescent="0.25">
      <c r="A64" s="35"/>
      <c r="B64" s="36"/>
      <c r="C64" s="38" t="s">
        <v>231</v>
      </c>
      <c r="D64" s="68">
        <v>0</v>
      </c>
      <c r="E64" s="68">
        <v>0</v>
      </c>
      <c r="F64" s="68">
        <v>0</v>
      </c>
      <c r="G64" s="68">
        <v>0</v>
      </c>
      <c r="H64" s="68">
        <v>0</v>
      </c>
      <c r="I64" s="68">
        <v>0</v>
      </c>
    </row>
    <row r="65" spans="1:9" ht="12.75" customHeight="1" x14ac:dyDescent="0.25">
      <c r="A65" s="35"/>
      <c r="B65" s="235" t="s">
        <v>232</v>
      </c>
      <c r="C65" s="236"/>
      <c r="D65" s="70">
        <v>0</v>
      </c>
      <c r="E65" s="70">
        <v>0</v>
      </c>
      <c r="F65" s="70">
        <v>0</v>
      </c>
      <c r="G65" s="70">
        <v>0</v>
      </c>
      <c r="H65" s="70">
        <v>0</v>
      </c>
      <c r="I65" s="70">
        <v>0</v>
      </c>
    </row>
    <row r="66" spans="1:9" ht="12.75" customHeight="1" x14ac:dyDescent="0.25">
      <c r="A66" s="35"/>
      <c r="B66" s="235" t="s">
        <v>233</v>
      </c>
      <c r="C66" s="236"/>
      <c r="D66" s="70">
        <v>0</v>
      </c>
      <c r="E66" s="70">
        <v>0</v>
      </c>
      <c r="F66" s="70">
        <v>0</v>
      </c>
      <c r="G66" s="70">
        <v>0</v>
      </c>
      <c r="H66" s="70">
        <v>0</v>
      </c>
      <c r="I66" s="70">
        <v>0</v>
      </c>
    </row>
    <row r="67" spans="1:9" ht="7.5" customHeight="1" x14ac:dyDescent="0.25">
      <c r="A67" s="39"/>
      <c r="B67" s="237"/>
      <c r="C67" s="238"/>
      <c r="D67" s="65"/>
      <c r="E67" s="65"/>
      <c r="F67" s="65"/>
      <c r="G67" s="65"/>
      <c r="H67" s="65"/>
      <c r="I67" s="65"/>
    </row>
    <row r="68" spans="1:9" x14ac:dyDescent="0.25">
      <c r="A68" s="220" t="s">
        <v>234</v>
      </c>
      <c r="B68" s="233"/>
      <c r="C68" s="234"/>
      <c r="D68" s="70">
        <f>D48+D57+D62+D65+D66</f>
        <v>0</v>
      </c>
      <c r="E68" s="70">
        <f t="shared" ref="E68:I68" si="7">E48+E57+E62+E65+E66</f>
        <v>0</v>
      </c>
      <c r="F68" s="70">
        <f t="shared" si="7"/>
        <v>0</v>
      </c>
      <c r="G68" s="70">
        <f t="shared" si="7"/>
        <v>0</v>
      </c>
      <c r="H68" s="70">
        <f t="shared" si="7"/>
        <v>0</v>
      </c>
      <c r="I68" s="70">
        <f t="shared" si="7"/>
        <v>0</v>
      </c>
    </row>
    <row r="69" spans="1:9" ht="9" customHeight="1" x14ac:dyDescent="0.25">
      <c r="A69" s="39"/>
      <c r="B69" s="237"/>
      <c r="C69" s="238"/>
      <c r="D69" s="65"/>
      <c r="E69" s="65"/>
      <c r="F69" s="65"/>
      <c r="G69" s="65"/>
      <c r="H69" s="65"/>
      <c r="I69" s="65"/>
    </row>
    <row r="70" spans="1:9" x14ac:dyDescent="0.25">
      <c r="A70" s="220" t="s">
        <v>235</v>
      </c>
      <c r="B70" s="233"/>
      <c r="C70" s="234"/>
      <c r="D70" s="70">
        <f>SUM(D71)</f>
        <v>0</v>
      </c>
      <c r="E70" s="70">
        <f t="shared" ref="E70:I70" si="8">SUM(E71)</f>
        <v>0</v>
      </c>
      <c r="F70" s="70">
        <f t="shared" si="8"/>
        <v>0</v>
      </c>
      <c r="G70" s="70">
        <f t="shared" si="8"/>
        <v>0</v>
      </c>
      <c r="H70" s="70">
        <f t="shared" si="8"/>
        <v>0</v>
      </c>
      <c r="I70" s="70">
        <f t="shared" si="8"/>
        <v>0</v>
      </c>
    </row>
    <row r="71" spans="1:9" ht="10.5" customHeight="1" x14ac:dyDescent="0.25">
      <c r="A71" s="35"/>
      <c r="B71" s="235" t="s">
        <v>236</v>
      </c>
      <c r="C71" s="236"/>
      <c r="D71" s="68">
        <v>0</v>
      </c>
      <c r="E71" s="68">
        <v>0</v>
      </c>
      <c r="F71" s="68">
        <v>0</v>
      </c>
      <c r="G71" s="68">
        <v>0</v>
      </c>
      <c r="H71" s="68">
        <v>0</v>
      </c>
      <c r="I71" s="68">
        <v>0</v>
      </c>
    </row>
    <row r="72" spans="1:9" ht="6.75" customHeight="1" x14ac:dyDescent="0.25">
      <c r="A72" s="39"/>
      <c r="B72" s="237"/>
      <c r="C72" s="238"/>
      <c r="D72" s="65"/>
      <c r="E72" s="65"/>
      <c r="F72" s="65"/>
      <c r="G72" s="65"/>
      <c r="H72" s="65"/>
      <c r="I72" s="65"/>
    </row>
    <row r="73" spans="1:9" ht="12.75" customHeight="1" x14ac:dyDescent="0.25">
      <c r="A73" s="220" t="s">
        <v>237</v>
      </c>
      <c r="B73" s="233"/>
      <c r="C73" s="234"/>
      <c r="D73" s="70">
        <f>D43+D68+D70</f>
        <v>28740682</v>
      </c>
      <c r="E73" s="70">
        <f t="shared" ref="E73:I73" si="9">E43+E68+E70</f>
        <v>-1750184</v>
      </c>
      <c r="F73" s="70">
        <f t="shared" si="9"/>
        <v>26990498</v>
      </c>
      <c r="G73" s="70">
        <f t="shared" si="9"/>
        <v>26927667</v>
      </c>
      <c r="H73" s="70">
        <f t="shared" si="9"/>
        <v>26918675</v>
      </c>
      <c r="I73" s="70">
        <f t="shared" si="9"/>
        <v>1822006</v>
      </c>
    </row>
    <row r="74" spans="1:9" ht="7.5" customHeight="1" x14ac:dyDescent="0.25">
      <c r="A74" s="39"/>
      <c r="B74" s="237"/>
      <c r="C74" s="238"/>
      <c r="D74" s="65"/>
      <c r="E74" s="65"/>
      <c r="F74" s="65"/>
      <c r="G74" s="65"/>
      <c r="H74" s="65"/>
      <c r="I74" s="65"/>
    </row>
    <row r="75" spans="1:9" ht="12.75" customHeight="1" x14ac:dyDescent="0.25">
      <c r="A75" s="35"/>
      <c r="B75" s="233" t="s">
        <v>238</v>
      </c>
      <c r="C75" s="234"/>
      <c r="D75" s="65"/>
      <c r="E75" s="65"/>
      <c r="F75" s="65"/>
      <c r="G75" s="65"/>
      <c r="H75" s="65"/>
      <c r="I75" s="65"/>
    </row>
    <row r="76" spans="1:9" x14ac:dyDescent="0.25">
      <c r="A76" s="35"/>
      <c r="B76" s="241" t="s">
        <v>239</v>
      </c>
      <c r="C76" s="242"/>
      <c r="D76" s="68">
        <v>0</v>
      </c>
      <c r="E76" s="68">
        <v>0</v>
      </c>
      <c r="F76" s="68">
        <v>0</v>
      </c>
      <c r="G76" s="68">
        <v>0</v>
      </c>
      <c r="H76" s="68">
        <v>0</v>
      </c>
      <c r="I76" s="68">
        <v>0</v>
      </c>
    </row>
    <row r="77" spans="1:9" x14ac:dyDescent="0.25">
      <c r="A77" s="35"/>
      <c r="B77" s="241" t="s">
        <v>240</v>
      </c>
      <c r="C77" s="242"/>
      <c r="D77" s="68">
        <v>0</v>
      </c>
      <c r="E77" s="68">
        <v>0</v>
      </c>
      <c r="F77" s="68">
        <v>0</v>
      </c>
      <c r="G77" s="68">
        <v>0</v>
      </c>
      <c r="H77" s="68">
        <v>0</v>
      </c>
      <c r="I77" s="68">
        <v>0</v>
      </c>
    </row>
    <row r="78" spans="1:9" ht="12.75" customHeight="1" x14ac:dyDescent="0.25">
      <c r="A78" s="35"/>
      <c r="B78" s="233" t="s">
        <v>241</v>
      </c>
      <c r="C78" s="234"/>
      <c r="D78" s="70">
        <f>SUM(D76:D77)</f>
        <v>0</v>
      </c>
      <c r="E78" s="70">
        <f t="shared" ref="E78:I78" si="10">SUM(E76:E77)</f>
        <v>0</v>
      </c>
      <c r="F78" s="70">
        <f t="shared" si="10"/>
        <v>0</v>
      </c>
      <c r="G78" s="70">
        <f t="shared" si="10"/>
        <v>0</v>
      </c>
      <c r="H78" s="70">
        <f t="shared" si="10"/>
        <v>0</v>
      </c>
      <c r="I78" s="70">
        <f t="shared" si="10"/>
        <v>0</v>
      </c>
    </row>
    <row r="79" spans="1:9" ht="5.25" customHeight="1" thickBot="1" x14ac:dyDescent="0.3">
      <c r="A79" s="42"/>
      <c r="B79" s="239"/>
      <c r="C79" s="240"/>
      <c r="D79" s="67"/>
      <c r="E79" s="67"/>
      <c r="F79" s="67"/>
      <c r="G79" s="67"/>
      <c r="H79" s="67"/>
      <c r="I79" s="67"/>
    </row>
    <row r="81" spans="1:9" ht="10.5" customHeight="1" x14ac:dyDescent="0.25"/>
    <row r="83" spans="1:9" x14ac:dyDescent="0.25">
      <c r="A83" s="188" t="s">
        <v>442</v>
      </c>
      <c r="B83" s="188"/>
      <c r="C83" s="188"/>
      <c r="D83" s="110"/>
      <c r="E83" s="110"/>
      <c r="F83" s="188" t="s">
        <v>446</v>
      </c>
      <c r="G83" s="188"/>
      <c r="H83" s="188"/>
      <c r="I83" s="188"/>
    </row>
    <row r="84" spans="1:9" x14ac:dyDescent="0.25">
      <c r="A84" s="209" t="s">
        <v>443</v>
      </c>
      <c r="B84" s="209"/>
      <c r="C84" s="209"/>
      <c r="D84" s="110"/>
      <c r="E84" s="110"/>
      <c r="F84" s="209" t="s">
        <v>445</v>
      </c>
      <c r="G84" s="209"/>
      <c r="H84" s="209"/>
      <c r="I84" s="209"/>
    </row>
  </sheetData>
  <mergeCells count="61">
    <mergeCell ref="A1:I1"/>
    <mergeCell ref="A2:I2"/>
    <mergeCell ref="A3:I3"/>
    <mergeCell ref="A4:I4"/>
    <mergeCell ref="A5:C5"/>
    <mergeCell ref="D5:H5"/>
    <mergeCell ref="I5:I7"/>
    <mergeCell ref="A6:C6"/>
    <mergeCell ref="A7:C7"/>
    <mergeCell ref="D6:D7"/>
    <mergeCell ref="B15:C15"/>
    <mergeCell ref="E6:E7"/>
    <mergeCell ref="F6:F7"/>
    <mergeCell ref="G6:G7"/>
    <mergeCell ref="H6:H7"/>
    <mergeCell ref="A8:C8"/>
    <mergeCell ref="A9:C9"/>
    <mergeCell ref="B10:C10"/>
    <mergeCell ref="B11:C11"/>
    <mergeCell ref="B12:C12"/>
    <mergeCell ref="B13:C13"/>
    <mergeCell ref="B14:C14"/>
    <mergeCell ref="B30:C30"/>
    <mergeCell ref="B36:C36"/>
    <mergeCell ref="B16:C16"/>
    <mergeCell ref="B17:C17"/>
    <mergeCell ref="B18:C18"/>
    <mergeCell ref="B37:C37"/>
    <mergeCell ref="B39:C39"/>
    <mergeCell ref="A43:C43"/>
    <mergeCell ref="A44:C44"/>
    <mergeCell ref="D43:D44"/>
    <mergeCell ref="A68:C68"/>
    <mergeCell ref="B69:C69"/>
    <mergeCell ref="I43:I44"/>
    <mergeCell ref="A45:C45"/>
    <mergeCell ref="A47:C47"/>
    <mergeCell ref="E43:E44"/>
    <mergeCell ref="B48:C48"/>
    <mergeCell ref="B67:C67"/>
    <mergeCell ref="F43:F44"/>
    <mergeCell ref="G43:G44"/>
    <mergeCell ref="H43:H44"/>
    <mergeCell ref="B57:C57"/>
    <mergeCell ref="B62:C62"/>
    <mergeCell ref="B65:C65"/>
    <mergeCell ref="B66:C66"/>
    <mergeCell ref="F83:I83"/>
    <mergeCell ref="F84:I84"/>
    <mergeCell ref="A83:C83"/>
    <mergeCell ref="A84:C84"/>
    <mergeCell ref="A70:C70"/>
    <mergeCell ref="B71:C71"/>
    <mergeCell ref="B72:C72"/>
    <mergeCell ref="B79:C79"/>
    <mergeCell ref="B78:C78"/>
    <mergeCell ref="A73:C73"/>
    <mergeCell ref="B74:C74"/>
    <mergeCell ref="B75:C75"/>
    <mergeCell ref="B76:C76"/>
    <mergeCell ref="B77:C77"/>
  </mergeCells>
  <pageMargins left="0.62992125984251968" right="0.15748031496062992" top="0.31496062992125984" bottom="0.27559055118110237" header="0.15748031496062992" footer="0.15748031496062992"/>
  <pageSetup scale="7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6"/>
  <sheetViews>
    <sheetView zoomScale="120" zoomScaleNormal="120" workbookViewId="0">
      <selection activeCell="E10" sqref="E10"/>
    </sheetView>
  </sheetViews>
  <sheetFormatPr baseColWidth="10" defaultRowHeight="15" x14ac:dyDescent="0.25"/>
  <cols>
    <col min="1" max="1" width="5" customWidth="1"/>
    <col min="2" max="2" width="39.5703125" customWidth="1"/>
    <col min="3" max="3" width="13.5703125" customWidth="1"/>
  </cols>
  <sheetData>
    <row r="1" spans="1:8" ht="12.75" customHeight="1" x14ac:dyDescent="0.25">
      <c r="A1" s="263" t="s">
        <v>430</v>
      </c>
      <c r="B1" s="264"/>
      <c r="C1" s="264"/>
      <c r="D1" s="264"/>
      <c r="E1" s="264"/>
      <c r="F1" s="264"/>
      <c r="G1" s="264"/>
      <c r="H1" s="265"/>
    </row>
    <row r="2" spans="1:8" ht="12" customHeight="1" x14ac:dyDescent="0.25">
      <c r="A2" s="266" t="s">
        <v>242</v>
      </c>
      <c r="B2" s="267"/>
      <c r="C2" s="267"/>
      <c r="D2" s="267"/>
      <c r="E2" s="267"/>
      <c r="F2" s="267"/>
      <c r="G2" s="267"/>
      <c r="H2" s="268"/>
    </row>
    <row r="3" spans="1:8" ht="11.25" customHeight="1" x14ac:dyDescent="0.25">
      <c r="A3" s="266" t="s">
        <v>243</v>
      </c>
      <c r="B3" s="267"/>
      <c r="C3" s="267"/>
      <c r="D3" s="267"/>
      <c r="E3" s="267"/>
      <c r="F3" s="267"/>
      <c r="G3" s="267"/>
      <c r="H3" s="268"/>
    </row>
    <row r="4" spans="1:8" ht="9.75" customHeight="1" x14ac:dyDescent="0.25">
      <c r="A4" s="266" t="s">
        <v>450</v>
      </c>
      <c r="B4" s="267"/>
      <c r="C4" s="267"/>
      <c r="D4" s="267"/>
      <c r="E4" s="267"/>
      <c r="F4" s="267"/>
      <c r="G4" s="267"/>
      <c r="H4" s="268"/>
    </row>
    <row r="5" spans="1:8" ht="11.25" customHeight="1" thickBot="1" x14ac:dyDescent="0.3">
      <c r="A5" s="269" t="s">
        <v>1</v>
      </c>
      <c r="B5" s="270"/>
      <c r="C5" s="270"/>
      <c r="D5" s="270"/>
      <c r="E5" s="270"/>
      <c r="F5" s="270"/>
      <c r="G5" s="270"/>
      <c r="H5" s="271"/>
    </row>
    <row r="6" spans="1:8" ht="15.75" thickBot="1" x14ac:dyDescent="0.3">
      <c r="A6" s="263" t="s">
        <v>2</v>
      </c>
      <c r="B6" s="272"/>
      <c r="C6" s="274" t="s">
        <v>244</v>
      </c>
      <c r="D6" s="275"/>
      <c r="E6" s="275"/>
      <c r="F6" s="275"/>
      <c r="G6" s="276"/>
      <c r="H6" s="277" t="s">
        <v>245</v>
      </c>
    </row>
    <row r="7" spans="1:8" ht="15.75" thickBot="1" x14ac:dyDescent="0.3">
      <c r="A7" s="269"/>
      <c r="B7" s="273"/>
      <c r="C7" s="43" t="s">
        <v>130</v>
      </c>
      <c r="D7" s="43" t="s">
        <v>246</v>
      </c>
      <c r="E7" s="43" t="s">
        <v>247</v>
      </c>
      <c r="F7" s="43" t="s">
        <v>131</v>
      </c>
      <c r="G7" s="43" t="s">
        <v>133</v>
      </c>
      <c r="H7" s="278"/>
    </row>
    <row r="8" spans="1:8" x14ac:dyDescent="0.25">
      <c r="A8" s="259" t="s">
        <v>248</v>
      </c>
      <c r="B8" s="260"/>
      <c r="C8" s="77">
        <f>C9+C17+C27+C37+C47+C57+C61+C70+C74</f>
        <v>28740682</v>
      </c>
      <c r="D8" s="77">
        <f t="shared" ref="D8:H8" si="0">D9+D17+D27+D37+D47+D57+D61+D70+D74</f>
        <v>-1345308</v>
      </c>
      <c r="E8" s="77">
        <f t="shared" si="0"/>
        <v>27395374</v>
      </c>
      <c r="F8" s="77">
        <f t="shared" si="0"/>
        <v>26797222</v>
      </c>
      <c r="G8" s="77">
        <f t="shared" si="0"/>
        <v>26797222</v>
      </c>
      <c r="H8" s="77">
        <f t="shared" si="0"/>
        <v>598152</v>
      </c>
    </row>
    <row r="9" spans="1:8" x14ac:dyDescent="0.25">
      <c r="A9" s="255" t="s">
        <v>249</v>
      </c>
      <c r="B9" s="256"/>
      <c r="C9" s="77">
        <f>SUM(C10:C16)</f>
        <v>14476182</v>
      </c>
      <c r="D9" s="77">
        <f t="shared" ref="D9:H9" si="1">SUM(D10:D16)</f>
        <v>-1889275</v>
      </c>
      <c r="E9" s="77">
        <f t="shared" si="1"/>
        <v>12586907</v>
      </c>
      <c r="F9" s="77">
        <f t="shared" si="1"/>
        <v>12267321</v>
      </c>
      <c r="G9" s="77">
        <f t="shared" si="1"/>
        <v>12267321</v>
      </c>
      <c r="H9" s="77">
        <f t="shared" si="1"/>
        <v>319586</v>
      </c>
    </row>
    <row r="10" spans="1:8" ht="11.1" customHeight="1" x14ac:dyDescent="0.25">
      <c r="A10" s="45"/>
      <c r="B10" s="44" t="s">
        <v>250</v>
      </c>
      <c r="C10" s="78">
        <v>4217143</v>
      </c>
      <c r="D10" s="78">
        <v>-541073</v>
      </c>
      <c r="E10" s="78">
        <v>3676070</v>
      </c>
      <c r="F10" s="78">
        <v>3676070</v>
      </c>
      <c r="G10" s="78">
        <v>3676070</v>
      </c>
      <c r="H10" s="78">
        <v>0</v>
      </c>
    </row>
    <row r="11" spans="1:8" ht="11.1" customHeight="1" x14ac:dyDescent="0.25">
      <c r="A11" s="45"/>
      <c r="B11" s="44" t="s">
        <v>251</v>
      </c>
      <c r="C11" s="78">
        <v>3582014</v>
      </c>
      <c r="D11" s="78">
        <v>-377263</v>
      </c>
      <c r="E11" s="78">
        <v>3204751</v>
      </c>
      <c r="F11" s="78">
        <v>3204751</v>
      </c>
      <c r="G11" s="78">
        <v>3204751</v>
      </c>
      <c r="H11" s="78">
        <v>0</v>
      </c>
    </row>
    <row r="12" spans="1:8" ht="11.1" customHeight="1" x14ac:dyDescent="0.25">
      <c r="A12" s="45"/>
      <c r="B12" s="44" t="s">
        <v>252</v>
      </c>
      <c r="C12" s="78">
        <v>956452</v>
      </c>
      <c r="D12" s="78">
        <v>-169227</v>
      </c>
      <c r="E12" s="78">
        <v>787225</v>
      </c>
      <c r="F12" s="78">
        <v>787225</v>
      </c>
      <c r="G12" s="78">
        <v>787225</v>
      </c>
      <c r="H12" s="78">
        <v>0</v>
      </c>
    </row>
    <row r="13" spans="1:8" ht="11.1" customHeight="1" x14ac:dyDescent="0.25">
      <c r="A13" s="45"/>
      <c r="B13" s="44" t="s">
        <v>253</v>
      </c>
      <c r="C13" s="78">
        <v>431583</v>
      </c>
      <c r="D13" s="78">
        <v>-106735</v>
      </c>
      <c r="E13" s="78">
        <v>324848</v>
      </c>
      <c r="F13" s="78">
        <v>324848</v>
      </c>
      <c r="G13" s="78">
        <v>324848</v>
      </c>
      <c r="H13" s="78">
        <v>0</v>
      </c>
    </row>
    <row r="14" spans="1:8" ht="11.1" customHeight="1" x14ac:dyDescent="0.25">
      <c r="A14" s="45"/>
      <c r="B14" s="44" t="s">
        <v>254</v>
      </c>
      <c r="C14" s="78">
        <v>5288990</v>
      </c>
      <c r="D14" s="78">
        <v>-694977</v>
      </c>
      <c r="E14" s="78">
        <v>4594013</v>
      </c>
      <c r="F14" s="78">
        <v>4274427</v>
      </c>
      <c r="G14" s="78">
        <v>4274427</v>
      </c>
      <c r="H14" s="78">
        <v>319586</v>
      </c>
    </row>
    <row r="15" spans="1:8" ht="11.1" customHeight="1" x14ac:dyDescent="0.25">
      <c r="A15" s="45"/>
      <c r="B15" s="44" t="s">
        <v>255</v>
      </c>
      <c r="C15" s="78">
        <v>0</v>
      </c>
      <c r="D15" s="78">
        <v>0</v>
      </c>
      <c r="E15" s="78">
        <v>0</v>
      </c>
      <c r="F15" s="78">
        <v>0</v>
      </c>
      <c r="G15" s="78">
        <v>0</v>
      </c>
      <c r="H15" s="78">
        <v>0</v>
      </c>
    </row>
    <row r="16" spans="1:8" ht="11.1" customHeight="1" x14ac:dyDescent="0.25">
      <c r="A16" s="45"/>
      <c r="B16" s="44" t="s">
        <v>256</v>
      </c>
      <c r="C16" s="78">
        <v>0</v>
      </c>
      <c r="D16" s="78">
        <v>0</v>
      </c>
      <c r="E16" s="78">
        <v>0</v>
      </c>
      <c r="F16" s="78">
        <v>0</v>
      </c>
      <c r="G16" s="78">
        <v>0</v>
      </c>
      <c r="H16" s="78">
        <v>0</v>
      </c>
    </row>
    <row r="17" spans="1:8" x14ac:dyDescent="0.25">
      <c r="A17" s="255" t="s">
        <v>257</v>
      </c>
      <c r="B17" s="256"/>
      <c r="C17" s="77">
        <f>SUM(C18:C26)</f>
        <v>1275500</v>
      </c>
      <c r="D17" s="77">
        <f t="shared" ref="D17:H17" si="2">SUM(D18:D26)</f>
        <v>144520</v>
      </c>
      <c r="E17" s="77">
        <f t="shared" si="2"/>
        <v>1420020</v>
      </c>
      <c r="F17" s="77">
        <f t="shared" si="2"/>
        <v>1266150</v>
      </c>
      <c r="G17" s="77">
        <f t="shared" si="2"/>
        <v>1266150</v>
      </c>
      <c r="H17" s="77">
        <f t="shared" si="2"/>
        <v>153870</v>
      </c>
    </row>
    <row r="18" spans="1:8" ht="11.1" customHeight="1" x14ac:dyDescent="0.25">
      <c r="A18" s="45"/>
      <c r="B18" s="73" t="s">
        <v>258</v>
      </c>
      <c r="C18" s="78">
        <v>417000</v>
      </c>
      <c r="D18" s="78">
        <v>90978</v>
      </c>
      <c r="E18" s="78">
        <v>507978</v>
      </c>
      <c r="F18" s="78">
        <v>449670</v>
      </c>
      <c r="G18" s="78">
        <v>449670</v>
      </c>
      <c r="H18" s="78">
        <v>58308</v>
      </c>
    </row>
    <row r="19" spans="1:8" ht="11.1" customHeight="1" x14ac:dyDescent="0.25">
      <c r="A19" s="45"/>
      <c r="B19" s="44" t="s">
        <v>259</v>
      </c>
      <c r="C19" s="78">
        <v>44000</v>
      </c>
      <c r="D19" s="78">
        <v>7610</v>
      </c>
      <c r="E19" s="78">
        <v>51610</v>
      </c>
      <c r="F19" s="78">
        <v>36421</v>
      </c>
      <c r="G19" s="78">
        <v>36421</v>
      </c>
      <c r="H19" s="78">
        <v>15189</v>
      </c>
    </row>
    <row r="20" spans="1:8" ht="11.1" customHeight="1" x14ac:dyDescent="0.25">
      <c r="A20" s="45"/>
      <c r="B20" s="44" t="s">
        <v>260</v>
      </c>
      <c r="C20" s="78">
        <v>0</v>
      </c>
      <c r="D20" s="78">
        <v>0</v>
      </c>
      <c r="E20" s="78">
        <v>0</v>
      </c>
      <c r="F20" s="78">
        <v>0</v>
      </c>
      <c r="G20" s="78">
        <v>0</v>
      </c>
      <c r="H20" s="78">
        <v>0</v>
      </c>
    </row>
    <row r="21" spans="1:8" ht="11.1" customHeight="1" x14ac:dyDescent="0.25">
      <c r="A21" s="45"/>
      <c r="B21" s="44" t="s">
        <v>261</v>
      </c>
      <c r="C21" s="78">
        <v>99000</v>
      </c>
      <c r="D21" s="78">
        <v>78205</v>
      </c>
      <c r="E21" s="78">
        <v>177205</v>
      </c>
      <c r="F21" s="78">
        <v>140066</v>
      </c>
      <c r="G21" s="78">
        <v>140066</v>
      </c>
      <c r="H21" s="78">
        <v>37139</v>
      </c>
    </row>
    <row r="22" spans="1:8" ht="11.1" customHeight="1" x14ac:dyDescent="0.25">
      <c r="A22" s="45"/>
      <c r="B22" s="44" t="s">
        <v>262</v>
      </c>
      <c r="C22" s="78">
        <v>6000</v>
      </c>
      <c r="D22" s="78">
        <v>-28</v>
      </c>
      <c r="E22" s="78">
        <v>5972</v>
      </c>
      <c r="F22" s="78">
        <v>5972</v>
      </c>
      <c r="G22" s="78">
        <v>5972</v>
      </c>
      <c r="H22" s="78">
        <v>0</v>
      </c>
    </row>
    <row r="23" spans="1:8" ht="11.1" customHeight="1" x14ac:dyDescent="0.25">
      <c r="A23" s="45"/>
      <c r="B23" s="44" t="s">
        <v>263</v>
      </c>
      <c r="C23" s="78">
        <v>480000</v>
      </c>
      <c r="D23" s="78">
        <v>-44157</v>
      </c>
      <c r="E23" s="78">
        <v>435843</v>
      </c>
      <c r="F23" s="78">
        <v>435843</v>
      </c>
      <c r="G23" s="78">
        <v>435843</v>
      </c>
      <c r="H23" s="78">
        <v>0</v>
      </c>
    </row>
    <row r="24" spans="1:8" ht="11.1" customHeight="1" x14ac:dyDescent="0.25">
      <c r="A24" s="45"/>
      <c r="B24" s="44" t="s">
        <v>264</v>
      </c>
      <c r="C24" s="78">
        <v>0</v>
      </c>
      <c r="D24" s="78">
        <v>2000</v>
      </c>
      <c r="E24" s="78">
        <v>2000</v>
      </c>
      <c r="F24" s="78">
        <v>1765</v>
      </c>
      <c r="G24" s="78">
        <v>1765</v>
      </c>
      <c r="H24" s="78">
        <v>235</v>
      </c>
    </row>
    <row r="25" spans="1:8" ht="11.1" customHeight="1" x14ac:dyDescent="0.25">
      <c r="A25" s="45"/>
      <c r="B25" s="44" t="s">
        <v>265</v>
      </c>
      <c r="C25" s="78">
        <v>0</v>
      </c>
      <c r="D25" s="78">
        <v>0</v>
      </c>
      <c r="E25" s="78">
        <v>0</v>
      </c>
      <c r="F25" s="78">
        <v>0</v>
      </c>
      <c r="G25" s="78">
        <v>0</v>
      </c>
      <c r="H25" s="78">
        <v>0</v>
      </c>
    </row>
    <row r="26" spans="1:8" ht="11.1" customHeight="1" x14ac:dyDescent="0.25">
      <c r="A26" s="45"/>
      <c r="B26" s="44" t="s">
        <v>266</v>
      </c>
      <c r="C26" s="78">
        <v>229500</v>
      </c>
      <c r="D26" s="78">
        <v>9912</v>
      </c>
      <c r="E26" s="78">
        <v>239412</v>
      </c>
      <c r="F26" s="78">
        <v>196413</v>
      </c>
      <c r="G26" s="78">
        <v>196413</v>
      </c>
      <c r="H26" s="78">
        <v>42999</v>
      </c>
    </row>
    <row r="27" spans="1:8" x14ac:dyDescent="0.25">
      <c r="A27" s="255" t="s">
        <v>267</v>
      </c>
      <c r="B27" s="256"/>
      <c r="C27" s="77">
        <f>SUM(C28:C36)</f>
        <v>4535000</v>
      </c>
      <c r="D27" s="77">
        <f t="shared" ref="D27:H27" si="3">SUM(D28:D36)</f>
        <v>130716</v>
      </c>
      <c r="E27" s="77">
        <f t="shared" si="3"/>
        <v>4665716</v>
      </c>
      <c r="F27" s="77">
        <f t="shared" si="3"/>
        <v>4541023</v>
      </c>
      <c r="G27" s="77">
        <f t="shared" si="3"/>
        <v>4541023</v>
      </c>
      <c r="H27" s="77">
        <f t="shared" si="3"/>
        <v>124693</v>
      </c>
    </row>
    <row r="28" spans="1:8" ht="11.1" customHeight="1" x14ac:dyDescent="0.25">
      <c r="A28" s="45"/>
      <c r="B28" s="44" t="s">
        <v>268</v>
      </c>
      <c r="C28" s="78">
        <v>3932000</v>
      </c>
      <c r="D28" s="78">
        <v>-521608</v>
      </c>
      <c r="E28" s="78">
        <v>3410392</v>
      </c>
      <c r="F28" s="78">
        <v>3409055</v>
      </c>
      <c r="G28" s="78">
        <v>3409055</v>
      </c>
      <c r="H28" s="78">
        <v>1337</v>
      </c>
    </row>
    <row r="29" spans="1:8" ht="11.1" customHeight="1" x14ac:dyDescent="0.25">
      <c r="A29" s="45"/>
      <c r="B29" s="44" t="s">
        <v>269</v>
      </c>
      <c r="C29" s="78">
        <v>60000</v>
      </c>
      <c r="D29" s="78">
        <v>0</v>
      </c>
      <c r="E29" s="78">
        <v>60000</v>
      </c>
      <c r="F29" s="78">
        <v>60000</v>
      </c>
      <c r="G29" s="78">
        <v>60000</v>
      </c>
      <c r="H29" s="78">
        <v>0</v>
      </c>
    </row>
    <row r="30" spans="1:8" ht="11.1" customHeight="1" x14ac:dyDescent="0.25">
      <c r="A30" s="45"/>
      <c r="B30" s="44" t="s">
        <v>270</v>
      </c>
      <c r="C30" s="78">
        <v>0</v>
      </c>
      <c r="D30" s="78">
        <v>0</v>
      </c>
      <c r="E30" s="78">
        <v>0</v>
      </c>
      <c r="F30" s="78">
        <v>0</v>
      </c>
      <c r="G30" s="78">
        <v>0</v>
      </c>
      <c r="H30" s="78">
        <v>0</v>
      </c>
    </row>
    <row r="31" spans="1:8" ht="11.1" customHeight="1" x14ac:dyDescent="0.25">
      <c r="A31" s="45"/>
      <c r="B31" s="44" t="s">
        <v>271</v>
      </c>
      <c r="C31" s="78">
        <v>123000</v>
      </c>
      <c r="D31" s="78">
        <v>1955</v>
      </c>
      <c r="E31" s="78">
        <v>124955</v>
      </c>
      <c r="F31" s="78">
        <v>124955</v>
      </c>
      <c r="G31" s="78">
        <v>124955</v>
      </c>
      <c r="H31" s="78">
        <v>0</v>
      </c>
    </row>
    <row r="32" spans="1:8" ht="11.1" customHeight="1" x14ac:dyDescent="0.25">
      <c r="A32" s="45"/>
      <c r="B32" s="73" t="s">
        <v>272</v>
      </c>
      <c r="C32" s="78">
        <v>74000</v>
      </c>
      <c r="D32" s="78">
        <v>51671</v>
      </c>
      <c r="E32" s="78">
        <v>125671</v>
      </c>
      <c r="F32" s="78">
        <v>98192</v>
      </c>
      <c r="G32" s="78">
        <v>98192</v>
      </c>
      <c r="H32" s="78">
        <v>27479</v>
      </c>
    </row>
    <row r="33" spans="1:8" ht="11.1" customHeight="1" x14ac:dyDescent="0.25">
      <c r="A33" s="45"/>
      <c r="B33" s="44" t="s">
        <v>273</v>
      </c>
      <c r="C33" s="78">
        <v>0</v>
      </c>
      <c r="D33" s="78">
        <v>706500</v>
      </c>
      <c r="E33" s="78">
        <v>706500</v>
      </c>
      <c r="F33" s="78">
        <v>630623</v>
      </c>
      <c r="G33" s="78">
        <v>630623</v>
      </c>
      <c r="H33" s="78">
        <v>75877</v>
      </c>
    </row>
    <row r="34" spans="1:8" ht="11.1" customHeight="1" x14ac:dyDescent="0.25">
      <c r="A34" s="45"/>
      <c r="B34" s="44" t="s">
        <v>274</v>
      </c>
      <c r="C34" s="78">
        <v>4000</v>
      </c>
      <c r="D34" s="78">
        <v>18498</v>
      </c>
      <c r="E34" s="78">
        <v>22498</v>
      </c>
      <c r="F34" s="78">
        <v>2498</v>
      </c>
      <c r="G34" s="78">
        <v>2498</v>
      </c>
      <c r="H34" s="78">
        <v>20000</v>
      </c>
    </row>
    <row r="35" spans="1:8" ht="11.1" customHeight="1" x14ac:dyDescent="0.25">
      <c r="A35" s="45"/>
      <c r="B35" s="44" t="s">
        <v>275</v>
      </c>
      <c r="C35" s="78">
        <v>0</v>
      </c>
      <c r="D35" s="78">
        <v>0</v>
      </c>
      <c r="E35" s="78">
        <v>0</v>
      </c>
      <c r="F35" s="78">
        <v>0</v>
      </c>
      <c r="G35" s="78">
        <v>0</v>
      </c>
      <c r="H35" s="78">
        <v>0</v>
      </c>
    </row>
    <row r="36" spans="1:8" ht="11.1" customHeight="1" x14ac:dyDescent="0.25">
      <c r="A36" s="45"/>
      <c r="B36" s="44" t="s">
        <v>276</v>
      </c>
      <c r="C36" s="78">
        <v>342000</v>
      </c>
      <c r="D36" s="78">
        <v>-126300</v>
      </c>
      <c r="E36" s="78">
        <v>215700</v>
      </c>
      <c r="F36" s="78">
        <v>215700</v>
      </c>
      <c r="G36" s="78">
        <v>215700</v>
      </c>
      <c r="H36" s="78">
        <v>0</v>
      </c>
    </row>
    <row r="37" spans="1:8" x14ac:dyDescent="0.25">
      <c r="A37" s="257" t="s">
        <v>277</v>
      </c>
      <c r="B37" s="258"/>
      <c r="C37" s="77">
        <f>SUM(C38:C46)</f>
        <v>8454000</v>
      </c>
      <c r="D37" s="77">
        <f t="shared" ref="D37:H37" si="4">SUM(D38:D46)</f>
        <v>-275587</v>
      </c>
      <c r="E37" s="77">
        <f t="shared" si="4"/>
        <v>8178413</v>
      </c>
      <c r="F37" s="77">
        <f t="shared" si="4"/>
        <v>8178412</v>
      </c>
      <c r="G37" s="77">
        <f t="shared" si="4"/>
        <v>8178412</v>
      </c>
      <c r="H37" s="77">
        <f t="shared" si="4"/>
        <v>1</v>
      </c>
    </row>
    <row r="38" spans="1:8" ht="11.1" customHeight="1" x14ac:dyDescent="0.25">
      <c r="A38" s="45"/>
      <c r="B38" s="44" t="s">
        <v>278</v>
      </c>
      <c r="C38" s="78">
        <v>8454000</v>
      </c>
      <c r="D38" s="78">
        <v>-275587</v>
      </c>
      <c r="E38" s="78">
        <v>8178413</v>
      </c>
      <c r="F38" s="78">
        <v>8178412</v>
      </c>
      <c r="G38" s="78">
        <v>8178412</v>
      </c>
      <c r="H38" s="78">
        <v>1</v>
      </c>
    </row>
    <row r="39" spans="1:8" ht="11.1" customHeight="1" x14ac:dyDescent="0.25">
      <c r="A39" s="45"/>
      <c r="B39" s="44" t="s">
        <v>279</v>
      </c>
      <c r="C39" s="78">
        <v>0</v>
      </c>
      <c r="D39" s="78">
        <v>0</v>
      </c>
      <c r="E39" s="78">
        <v>0</v>
      </c>
      <c r="F39" s="78">
        <v>0</v>
      </c>
      <c r="G39" s="78">
        <v>0</v>
      </c>
      <c r="H39" s="78">
        <v>0</v>
      </c>
    </row>
    <row r="40" spans="1:8" ht="11.1" customHeight="1" x14ac:dyDescent="0.25">
      <c r="A40" s="45"/>
      <c r="B40" s="44" t="s">
        <v>280</v>
      </c>
      <c r="C40" s="78">
        <v>0</v>
      </c>
      <c r="D40" s="78">
        <v>0</v>
      </c>
      <c r="E40" s="78">
        <v>0</v>
      </c>
      <c r="F40" s="78">
        <v>0</v>
      </c>
      <c r="G40" s="78">
        <v>0</v>
      </c>
      <c r="H40" s="78">
        <v>0</v>
      </c>
    </row>
    <row r="41" spans="1:8" ht="11.1" customHeight="1" x14ac:dyDescent="0.25">
      <c r="A41" s="45"/>
      <c r="B41" s="44" t="s">
        <v>281</v>
      </c>
      <c r="C41" s="78">
        <v>0</v>
      </c>
      <c r="D41" s="78">
        <v>0</v>
      </c>
      <c r="E41" s="78">
        <v>0</v>
      </c>
      <c r="F41" s="78">
        <v>0</v>
      </c>
      <c r="G41" s="78">
        <v>0</v>
      </c>
      <c r="H41" s="78">
        <v>0</v>
      </c>
    </row>
    <row r="42" spans="1:8" ht="11.1" customHeight="1" x14ac:dyDescent="0.25">
      <c r="A42" s="45"/>
      <c r="B42" s="44" t="s">
        <v>282</v>
      </c>
      <c r="C42" s="78">
        <v>0</v>
      </c>
      <c r="D42" s="78">
        <v>0</v>
      </c>
      <c r="E42" s="78">
        <v>0</v>
      </c>
      <c r="F42" s="78">
        <v>0</v>
      </c>
      <c r="G42" s="78">
        <v>0</v>
      </c>
      <c r="H42" s="78">
        <v>0</v>
      </c>
    </row>
    <row r="43" spans="1:8" ht="11.1" customHeight="1" x14ac:dyDescent="0.25">
      <c r="A43" s="45"/>
      <c r="B43" s="44" t="s">
        <v>283</v>
      </c>
      <c r="C43" s="78">
        <v>0</v>
      </c>
      <c r="D43" s="78">
        <v>0</v>
      </c>
      <c r="E43" s="78">
        <v>0</v>
      </c>
      <c r="F43" s="78">
        <v>0</v>
      </c>
      <c r="G43" s="78">
        <v>0</v>
      </c>
      <c r="H43" s="78">
        <v>0</v>
      </c>
    </row>
    <row r="44" spans="1:8" ht="11.1" customHeight="1" x14ac:dyDescent="0.25">
      <c r="A44" s="45"/>
      <c r="B44" s="44" t="s">
        <v>284</v>
      </c>
      <c r="C44" s="78">
        <v>0</v>
      </c>
      <c r="D44" s="78">
        <v>0</v>
      </c>
      <c r="E44" s="78">
        <v>0</v>
      </c>
      <c r="F44" s="78">
        <v>0</v>
      </c>
      <c r="G44" s="78">
        <v>0</v>
      </c>
      <c r="H44" s="78">
        <v>0</v>
      </c>
    </row>
    <row r="45" spans="1:8" ht="11.1" customHeight="1" x14ac:dyDescent="0.25">
      <c r="A45" s="45"/>
      <c r="B45" s="44" t="s">
        <v>285</v>
      </c>
      <c r="C45" s="78">
        <v>0</v>
      </c>
      <c r="D45" s="78">
        <v>0</v>
      </c>
      <c r="E45" s="78">
        <v>0</v>
      </c>
      <c r="F45" s="78">
        <v>0</v>
      </c>
      <c r="G45" s="78">
        <v>0</v>
      </c>
      <c r="H45" s="78">
        <v>0</v>
      </c>
    </row>
    <row r="46" spans="1:8" ht="11.1" customHeight="1" x14ac:dyDescent="0.25">
      <c r="A46" s="45"/>
      <c r="B46" s="44" t="s">
        <v>286</v>
      </c>
      <c r="C46" s="78">
        <v>0</v>
      </c>
      <c r="D46" s="78">
        <v>0</v>
      </c>
      <c r="E46" s="78">
        <v>0</v>
      </c>
      <c r="F46" s="78">
        <v>0</v>
      </c>
      <c r="G46" s="78">
        <v>0</v>
      </c>
      <c r="H46" s="78">
        <v>0</v>
      </c>
    </row>
    <row r="47" spans="1:8" x14ac:dyDescent="0.25">
      <c r="A47" s="255" t="s">
        <v>287</v>
      </c>
      <c r="B47" s="256"/>
      <c r="C47" s="77">
        <f>SUM(C48:C56)</f>
        <v>0</v>
      </c>
      <c r="D47" s="77">
        <f t="shared" ref="D47:H47" si="5">SUM(D48:D56)</f>
        <v>544318</v>
      </c>
      <c r="E47" s="77">
        <f t="shared" si="5"/>
        <v>544318</v>
      </c>
      <c r="F47" s="77">
        <f t="shared" si="5"/>
        <v>544316</v>
      </c>
      <c r="G47" s="77">
        <f t="shared" si="5"/>
        <v>544316</v>
      </c>
      <c r="H47" s="77">
        <f t="shared" si="5"/>
        <v>2</v>
      </c>
    </row>
    <row r="48" spans="1:8" ht="11.1" customHeight="1" x14ac:dyDescent="0.25">
      <c r="A48" s="45"/>
      <c r="B48" s="44" t="s">
        <v>288</v>
      </c>
      <c r="C48" s="78">
        <v>0</v>
      </c>
      <c r="D48" s="78">
        <v>54068</v>
      </c>
      <c r="E48" s="78">
        <v>54068</v>
      </c>
      <c r="F48" s="78">
        <v>54066</v>
      </c>
      <c r="G48" s="78">
        <v>54066</v>
      </c>
      <c r="H48" s="78">
        <v>2</v>
      </c>
    </row>
    <row r="49" spans="1:8" ht="11.1" customHeight="1" x14ac:dyDescent="0.25">
      <c r="A49" s="45"/>
      <c r="B49" s="44" t="s">
        <v>289</v>
      </c>
      <c r="C49" s="78">
        <v>0</v>
      </c>
      <c r="D49" s="78">
        <v>0</v>
      </c>
      <c r="E49" s="78">
        <v>0</v>
      </c>
      <c r="F49" s="78">
        <v>0</v>
      </c>
      <c r="G49" s="78">
        <v>0</v>
      </c>
      <c r="H49" s="78">
        <v>0</v>
      </c>
    </row>
    <row r="50" spans="1:8" ht="11.1" customHeight="1" x14ac:dyDescent="0.25">
      <c r="A50" s="45"/>
      <c r="B50" s="44" t="s">
        <v>290</v>
      </c>
      <c r="C50" s="78">
        <v>0</v>
      </c>
      <c r="D50" s="78">
        <v>0</v>
      </c>
      <c r="E50" s="78">
        <v>0</v>
      </c>
      <c r="F50" s="78">
        <v>0</v>
      </c>
      <c r="G50" s="78">
        <v>0</v>
      </c>
      <c r="H50" s="78">
        <v>0</v>
      </c>
    </row>
    <row r="51" spans="1:8" ht="11.1" customHeight="1" x14ac:dyDescent="0.25">
      <c r="A51" s="45"/>
      <c r="B51" s="44" t="s">
        <v>291</v>
      </c>
      <c r="C51" s="78">
        <v>0</v>
      </c>
      <c r="D51" s="78">
        <v>480800</v>
      </c>
      <c r="E51" s="78">
        <v>480800</v>
      </c>
      <c r="F51" s="78">
        <v>480800</v>
      </c>
      <c r="G51" s="78">
        <v>480800</v>
      </c>
      <c r="H51" s="78">
        <v>0</v>
      </c>
    </row>
    <row r="52" spans="1:8" ht="11.1" customHeight="1" x14ac:dyDescent="0.25">
      <c r="A52" s="45"/>
      <c r="B52" s="44" t="s">
        <v>292</v>
      </c>
      <c r="C52" s="78">
        <v>0</v>
      </c>
      <c r="D52" s="78">
        <v>0</v>
      </c>
      <c r="E52" s="78">
        <v>0</v>
      </c>
      <c r="F52" s="78">
        <v>0</v>
      </c>
      <c r="G52" s="78">
        <v>0</v>
      </c>
      <c r="H52" s="78">
        <v>0</v>
      </c>
    </row>
    <row r="53" spans="1:8" ht="11.1" customHeight="1" x14ac:dyDescent="0.25">
      <c r="A53" s="45"/>
      <c r="B53" s="44" t="s">
        <v>293</v>
      </c>
      <c r="C53" s="78">
        <v>0</v>
      </c>
      <c r="D53" s="78">
        <v>0</v>
      </c>
      <c r="E53" s="78">
        <v>0</v>
      </c>
      <c r="F53" s="78">
        <v>0</v>
      </c>
      <c r="G53" s="78">
        <v>0</v>
      </c>
      <c r="H53" s="78">
        <v>0</v>
      </c>
    </row>
    <row r="54" spans="1:8" ht="11.1" customHeight="1" x14ac:dyDescent="0.25">
      <c r="A54" s="45"/>
      <c r="B54" s="44" t="s">
        <v>294</v>
      </c>
      <c r="C54" s="78">
        <v>0</v>
      </c>
      <c r="D54" s="78">
        <v>0</v>
      </c>
      <c r="E54" s="78">
        <v>0</v>
      </c>
      <c r="F54" s="78">
        <v>0</v>
      </c>
      <c r="G54" s="78">
        <v>0</v>
      </c>
      <c r="H54" s="78">
        <v>0</v>
      </c>
    </row>
    <row r="55" spans="1:8" ht="11.1" customHeight="1" x14ac:dyDescent="0.25">
      <c r="A55" s="45"/>
      <c r="B55" s="44" t="s">
        <v>295</v>
      </c>
      <c r="C55" s="78">
        <v>0</v>
      </c>
      <c r="D55" s="78">
        <v>0</v>
      </c>
      <c r="E55" s="78">
        <v>0</v>
      </c>
      <c r="F55" s="78">
        <v>0</v>
      </c>
      <c r="G55" s="78">
        <v>0</v>
      </c>
      <c r="H55" s="78">
        <v>0</v>
      </c>
    </row>
    <row r="56" spans="1:8" ht="11.1" customHeight="1" x14ac:dyDescent="0.25">
      <c r="A56" s="45"/>
      <c r="B56" s="44" t="s">
        <v>296</v>
      </c>
      <c r="C56" s="78">
        <v>0</v>
      </c>
      <c r="D56" s="78">
        <v>9450</v>
      </c>
      <c r="E56" s="78">
        <v>9450</v>
      </c>
      <c r="F56" s="78">
        <v>9450</v>
      </c>
      <c r="G56" s="78">
        <v>9450</v>
      </c>
      <c r="H56" s="78">
        <v>0</v>
      </c>
    </row>
    <row r="57" spans="1:8" x14ac:dyDescent="0.25">
      <c r="A57" s="255" t="s">
        <v>297</v>
      </c>
      <c r="B57" s="256"/>
      <c r="C57" s="77">
        <f>SUM(C58:C60)</f>
        <v>0</v>
      </c>
      <c r="D57" s="77">
        <f t="shared" ref="D57:H57" si="6">SUM(D58:D60)</f>
        <v>0</v>
      </c>
      <c r="E57" s="77">
        <f t="shared" si="6"/>
        <v>0</v>
      </c>
      <c r="F57" s="77">
        <f t="shared" si="6"/>
        <v>0</v>
      </c>
      <c r="G57" s="77">
        <f t="shared" si="6"/>
        <v>0</v>
      </c>
      <c r="H57" s="77">
        <f t="shared" si="6"/>
        <v>0</v>
      </c>
    </row>
    <row r="58" spans="1:8" ht="11.1" customHeight="1" x14ac:dyDescent="0.25">
      <c r="A58" s="45"/>
      <c r="B58" s="44" t="s">
        <v>298</v>
      </c>
      <c r="C58" s="78">
        <v>0</v>
      </c>
      <c r="D58" s="78">
        <v>0</v>
      </c>
      <c r="E58" s="78">
        <v>0</v>
      </c>
      <c r="F58" s="78">
        <v>0</v>
      </c>
      <c r="G58" s="78">
        <v>0</v>
      </c>
      <c r="H58" s="78">
        <v>0</v>
      </c>
    </row>
    <row r="59" spans="1:8" ht="11.1" customHeight="1" x14ac:dyDescent="0.25">
      <c r="A59" s="45"/>
      <c r="B59" s="44" t="s">
        <v>299</v>
      </c>
      <c r="C59" s="78">
        <v>0</v>
      </c>
      <c r="D59" s="78">
        <v>0</v>
      </c>
      <c r="E59" s="78">
        <v>0</v>
      </c>
      <c r="F59" s="78">
        <v>0</v>
      </c>
      <c r="G59" s="78">
        <v>0</v>
      </c>
      <c r="H59" s="78">
        <v>0</v>
      </c>
    </row>
    <row r="60" spans="1:8" ht="11.1" customHeight="1" x14ac:dyDescent="0.25">
      <c r="A60" s="45"/>
      <c r="B60" s="44" t="s">
        <v>300</v>
      </c>
      <c r="C60" s="78">
        <v>0</v>
      </c>
      <c r="D60" s="78">
        <v>0</v>
      </c>
      <c r="E60" s="78">
        <v>0</v>
      </c>
      <c r="F60" s="78">
        <v>0</v>
      </c>
      <c r="G60" s="78">
        <v>0</v>
      </c>
      <c r="H60" s="78">
        <v>0</v>
      </c>
    </row>
    <row r="61" spans="1:8" x14ac:dyDescent="0.25">
      <c r="A61" s="255" t="s">
        <v>301</v>
      </c>
      <c r="B61" s="256"/>
      <c r="C61" s="77">
        <f>SUM(C62:C69)</f>
        <v>0</v>
      </c>
      <c r="D61" s="77">
        <f t="shared" ref="D61:H61" si="7">SUM(D62:D69)</f>
        <v>0</v>
      </c>
      <c r="E61" s="77">
        <f t="shared" si="7"/>
        <v>0</v>
      </c>
      <c r="F61" s="77">
        <f t="shared" si="7"/>
        <v>0</v>
      </c>
      <c r="G61" s="77">
        <f t="shared" si="7"/>
        <v>0</v>
      </c>
      <c r="H61" s="77">
        <f t="shared" si="7"/>
        <v>0</v>
      </c>
    </row>
    <row r="62" spans="1:8" ht="11.1" customHeight="1" x14ac:dyDescent="0.25">
      <c r="A62" s="45"/>
      <c r="B62" s="44" t="s">
        <v>302</v>
      </c>
      <c r="C62" s="78">
        <v>0</v>
      </c>
      <c r="D62" s="78">
        <v>0</v>
      </c>
      <c r="E62" s="78">
        <v>0</v>
      </c>
      <c r="F62" s="78">
        <v>0</v>
      </c>
      <c r="G62" s="78">
        <v>0</v>
      </c>
      <c r="H62" s="78">
        <v>0</v>
      </c>
    </row>
    <row r="63" spans="1:8" ht="11.1" customHeight="1" x14ac:dyDescent="0.25">
      <c r="A63" s="45"/>
      <c r="B63" s="44" t="s">
        <v>303</v>
      </c>
      <c r="C63" s="78">
        <v>0</v>
      </c>
      <c r="D63" s="78">
        <v>0</v>
      </c>
      <c r="E63" s="78">
        <v>0</v>
      </c>
      <c r="F63" s="78">
        <v>0</v>
      </c>
      <c r="G63" s="78">
        <v>0</v>
      </c>
      <c r="H63" s="78">
        <v>0</v>
      </c>
    </row>
    <row r="64" spans="1:8" ht="11.1" customHeight="1" x14ac:dyDescent="0.25">
      <c r="A64" s="45"/>
      <c r="B64" s="44" t="s">
        <v>304</v>
      </c>
      <c r="C64" s="78">
        <v>0</v>
      </c>
      <c r="D64" s="78">
        <v>0</v>
      </c>
      <c r="E64" s="78">
        <v>0</v>
      </c>
      <c r="F64" s="78">
        <v>0</v>
      </c>
      <c r="G64" s="78">
        <v>0</v>
      </c>
      <c r="H64" s="78">
        <v>0</v>
      </c>
    </row>
    <row r="65" spans="1:8" ht="11.1" customHeight="1" x14ac:dyDescent="0.25">
      <c r="A65" s="45"/>
      <c r="B65" s="44" t="s">
        <v>305</v>
      </c>
      <c r="C65" s="78">
        <v>0</v>
      </c>
      <c r="D65" s="78">
        <v>0</v>
      </c>
      <c r="E65" s="78">
        <v>0</v>
      </c>
      <c r="F65" s="78">
        <v>0</v>
      </c>
      <c r="G65" s="78">
        <v>0</v>
      </c>
      <c r="H65" s="78">
        <v>0</v>
      </c>
    </row>
    <row r="66" spans="1:8" ht="11.1" customHeight="1" x14ac:dyDescent="0.25">
      <c r="A66" s="45"/>
      <c r="B66" s="44" t="s">
        <v>306</v>
      </c>
      <c r="C66" s="78">
        <v>0</v>
      </c>
      <c r="D66" s="78">
        <v>0</v>
      </c>
      <c r="E66" s="78">
        <v>0</v>
      </c>
      <c r="F66" s="78">
        <v>0</v>
      </c>
      <c r="G66" s="78">
        <v>0</v>
      </c>
      <c r="H66" s="78">
        <v>0</v>
      </c>
    </row>
    <row r="67" spans="1:8" ht="11.1" customHeight="1" x14ac:dyDescent="0.25">
      <c r="A67" s="45"/>
      <c r="B67" s="44" t="s">
        <v>307</v>
      </c>
      <c r="C67" s="78">
        <v>0</v>
      </c>
      <c r="D67" s="78">
        <v>0</v>
      </c>
      <c r="E67" s="78">
        <v>0</v>
      </c>
      <c r="F67" s="78">
        <v>0</v>
      </c>
      <c r="G67" s="78">
        <v>0</v>
      </c>
      <c r="H67" s="78">
        <v>0</v>
      </c>
    </row>
    <row r="68" spans="1:8" ht="11.1" customHeight="1" x14ac:dyDescent="0.25">
      <c r="A68" s="45"/>
      <c r="B68" s="44" t="s">
        <v>308</v>
      </c>
      <c r="C68" s="78">
        <v>0</v>
      </c>
      <c r="D68" s="78">
        <v>0</v>
      </c>
      <c r="E68" s="78">
        <v>0</v>
      </c>
      <c r="F68" s="78">
        <v>0</v>
      </c>
      <c r="G68" s="78">
        <v>0</v>
      </c>
      <c r="H68" s="78">
        <v>0</v>
      </c>
    </row>
    <row r="69" spans="1:8" ht="11.1" customHeight="1" x14ac:dyDescent="0.25">
      <c r="A69" s="45"/>
      <c r="B69" s="44" t="s">
        <v>309</v>
      </c>
      <c r="C69" s="78">
        <v>0</v>
      </c>
      <c r="D69" s="78">
        <v>0</v>
      </c>
      <c r="E69" s="78">
        <v>0</v>
      </c>
      <c r="F69" s="78">
        <v>0</v>
      </c>
      <c r="G69" s="78">
        <v>0</v>
      </c>
      <c r="H69" s="78">
        <v>0</v>
      </c>
    </row>
    <row r="70" spans="1:8" x14ac:dyDescent="0.25">
      <c r="A70" s="255" t="s">
        <v>310</v>
      </c>
      <c r="B70" s="256"/>
      <c r="C70" s="77">
        <f>SUM(C71:C73)</f>
        <v>0</v>
      </c>
      <c r="D70" s="77">
        <f t="shared" ref="D70:H70" si="8">SUM(D71:D73)</f>
        <v>0</v>
      </c>
      <c r="E70" s="77">
        <f t="shared" si="8"/>
        <v>0</v>
      </c>
      <c r="F70" s="77">
        <f t="shared" si="8"/>
        <v>0</v>
      </c>
      <c r="G70" s="77">
        <f t="shared" si="8"/>
        <v>0</v>
      </c>
      <c r="H70" s="77">
        <f t="shared" si="8"/>
        <v>0</v>
      </c>
    </row>
    <row r="71" spans="1:8" ht="11.1" customHeight="1" x14ac:dyDescent="0.25">
      <c r="A71" s="45"/>
      <c r="B71" s="44" t="s">
        <v>311</v>
      </c>
      <c r="C71" s="78">
        <v>0</v>
      </c>
      <c r="D71" s="78">
        <v>0</v>
      </c>
      <c r="E71" s="78">
        <v>0</v>
      </c>
      <c r="F71" s="78">
        <v>0</v>
      </c>
      <c r="G71" s="78">
        <v>0</v>
      </c>
      <c r="H71" s="78">
        <v>0</v>
      </c>
    </row>
    <row r="72" spans="1:8" ht="11.1" customHeight="1" x14ac:dyDescent="0.25">
      <c r="A72" s="45"/>
      <c r="B72" s="44" t="s">
        <v>312</v>
      </c>
      <c r="C72" s="78">
        <v>0</v>
      </c>
      <c r="D72" s="78">
        <v>0</v>
      </c>
      <c r="E72" s="78">
        <v>0</v>
      </c>
      <c r="F72" s="78">
        <v>0</v>
      </c>
      <c r="G72" s="78">
        <v>0</v>
      </c>
      <c r="H72" s="78">
        <v>0</v>
      </c>
    </row>
    <row r="73" spans="1:8" ht="11.1" customHeight="1" x14ac:dyDescent="0.25">
      <c r="A73" s="45"/>
      <c r="B73" s="44" t="s">
        <v>313</v>
      </c>
      <c r="C73" s="78">
        <v>0</v>
      </c>
      <c r="D73" s="78">
        <v>0</v>
      </c>
      <c r="E73" s="78">
        <v>0</v>
      </c>
      <c r="F73" s="78">
        <v>0</v>
      </c>
      <c r="G73" s="78">
        <v>0</v>
      </c>
      <c r="H73" s="78">
        <v>0</v>
      </c>
    </row>
    <row r="74" spans="1:8" x14ac:dyDescent="0.25">
      <c r="A74" s="255" t="s">
        <v>314</v>
      </c>
      <c r="B74" s="256"/>
      <c r="C74" s="77">
        <f>SUM(C75:C81)</f>
        <v>0</v>
      </c>
      <c r="D74" s="77">
        <f t="shared" ref="D74:H74" si="9">SUM(D75:D81)</f>
        <v>0</v>
      </c>
      <c r="E74" s="77">
        <f t="shared" si="9"/>
        <v>0</v>
      </c>
      <c r="F74" s="77">
        <f t="shared" si="9"/>
        <v>0</v>
      </c>
      <c r="G74" s="77">
        <f t="shared" si="9"/>
        <v>0</v>
      </c>
      <c r="H74" s="77">
        <f t="shared" si="9"/>
        <v>0</v>
      </c>
    </row>
    <row r="75" spans="1:8" ht="11.1" customHeight="1" x14ac:dyDescent="0.25">
      <c r="A75" s="45"/>
      <c r="B75" s="44" t="s">
        <v>315</v>
      </c>
      <c r="C75" s="78">
        <v>0</v>
      </c>
      <c r="D75" s="78">
        <v>0</v>
      </c>
      <c r="E75" s="78">
        <v>0</v>
      </c>
      <c r="F75" s="78">
        <v>0</v>
      </c>
      <c r="G75" s="78">
        <v>0</v>
      </c>
      <c r="H75" s="78">
        <v>0</v>
      </c>
    </row>
    <row r="76" spans="1:8" ht="11.1" customHeight="1" x14ac:dyDescent="0.25">
      <c r="A76" s="45"/>
      <c r="B76" s="44" t="s">
        <v>316</v>
      </c>
      <c r="C76" s="78">
        <v>0</v>
      </c>
      <c r="D76" s="78">
        <v>0</v>
      </c>
      <c r="E76" s="78">
        <v>0</v>
      </c>
      <c r="F76" s="78">
        <v>0</v>
      </c>
      <c r="G76" s="78">
        <v>0</v>
      </c>
      <c r="H76" s="78">
        <v>0</v>
      </c>
    </row>
    <row r="77" spans="1:8" ht="11.1" customHeight="1" x14ac:dyDescent="0.25">
      <c r="A77" s="45"/>
      <c r="B77" s="44" t="s">
        <v>317</v>
      </c>
      <c r="C77" s="78">
        <v>0</v>
      </c>
      <c r="D77" s="78">
        <v>0</v>
      </c>
      <c r="E77" s="78">
        <v>0</v>
      </c>
      <c r="F77" s="78">
        <v>0</v>
      </c>
      <c r="G77" s="78">
        <v>0</v>
      </c>
      <c r="H77" s="78">
        <v>0</v>
      </c>
    </row>
    <row r="78" spans="1:8" ht="11.1" customHeight="1" x14ac:dyDescent="0.25">
      <c r="A78" s="45"/>
      <c r="B78" s="44" t="s">
        <v>318</v>
      </c>
      <c r="C78" s="78">
        <v>0</v>
      </c>
      <c r="D78" s="78">
        <v>0</v>
      </c>
      <c r="E78" s="78">
        <v>0</v>
      </c>
      <c r="F78" s="78">
        <v>0</v>
      </c>
      <c r="G78" s="78">
        <v>0</v>
      </c>
      <c r="H78" s="78">
        <v>0</v>
      </c>
    </row>
    <row r="79" spans="1:8" ht="11.1" customHeight="1" x14ac:dyDescent="0.25">
      <c r="A79" s="45"/>
      <c r="B79" s="44" t="s">
        <v>319</v>
      </c>
      <c r="C79" s="78">
        <v>0</v>
      </c>
      <c r="D79" s="78">
        <v>0</v>
      </c>
      <c r="E79" s="78">
        <v>0</v>
      </c>
      <c r="F79" s="78">
        <v>0</v>
      </c>
      <c r="G79" s="78">
        <v>0</v>
      </c>
      <c r="H79" s="78">
        <v>0</v>
      </c>
    </row>
    <row r="80" spans="1:8" ht="11.1" customHeight="1" x14ac:dyDescent="0.25">
      <c r="A80" s="45"/>
      <c r="B80" s="44" t="s">
        <v>320</v>
      </c>
      <c r="C80" s="78">
        <v>0</v>
      </c>
      <c r="D80" s="78">
        <v>0</v>
      </c>
      <c r="E80" s="78">
        <v>0</v>
      </c>
      <c r="F80" s="78">
        <v>0</v>
      </c>
      <c r="G80" s="78">
        <v>0</v>
      </c>
      <c r="H80" s="78">
        <v>0</v>
      </c>
    </row>
    <row r="81" spans="1:8" ht="11.1" customHeight="1" x14ac:dyDescent="0.25">
      <c r="A81" s="45"/>
      <c r="B81" s="44" t="s">
        <v>321</v>
      </c>
      <c r="C81" s="78">
        <v>0</v>
      </c>
      <c r="D81" s="78">
        <v>0</v>
      </c>
      <c r="E81" s="78">
        <v>0</v>
      </c>
      <c r="F81" s="78">
        <v>0</v>
      </c>
      <c r="G81" s="78">
        <v>0</v>
      </c>
      <c r="H81" s="78">
        <v>0</v>
      </c>
    </row>
    <row r="82" spans="1:8" ht="6.75" customHeight="1" thickBot="1" x14ac:dyDescent="0.3">
      <c r="A82" s="261"/>
      <c r="B82" s="262"/>
      <c r="C82" s="79"/>
      <c r="D82" s="80"/>
      <c r="E82" s="80"/>
      <c r="F82" s="80"/>
      <c r="G82" s="80"/>
      <c r="H82" s="80"/>
    </row>
    <row r="83" spans="1:8" ht="9.75" customHeight="1" thickBot="1" x14ac:dyDescent="0.3">
      <c r="C83" s="81"/>
      <c r="D83" s="81"/>
      <c r="E83" s="81"/>
      <c r="F83" s="81"/>
      <c r="G83" s="81"/>
      <c r="H83" s="81"/>
    </row>
    <row r="84" spans="1:8" ht="7.5" customHeight="1" x14ac:dyDescent="0.25">
      <c r="A84" s="259"/>
      <c r="B84" s="260"/>
      <c r="C84" s="82"/>
      <c r="D84" s="82"/>
      <c r="E84" s="82"/>
      <c r="F84" s="82"/>
      <c r="G84" s="82"/>
      <c r="H84" s="82"/>
    </row>
    <row r="85" spans="1:8" x14ac:dyDescent="0.25">
      <c r="A85" s="255" t="s">
        <v>322</v>
      </c>
      <c r="B85" s="256"/>
      <c r="C85" s="83">
        <f>C86+C94+C104+C114+C124+C134+C138+C147+C151</f>
        <v>0</v>
      </c>
      <c r="D85" s="83">
        <f t="shared" ref="D85:H85" si="10">D86+D94+D104+D114+D124+D134+D138+D147+D151</f>
        <v>0</v>
      </c>
      <c r="E85" s="83">
        <f t="shared" si="10"/>
        <v>0</v>
      </c>
      <c r="F85" s="83">
        <f t="shared" si="10"/>
        <v>0</v>
      </c>
      <c r="G85" s="83">
        <f t="shared" si="10"/>
        <v>0</v>
      </c>
      <c r="H85" s="83">
        <f t="shared" si="10"/>
        <v>0</v>
      </c>
    </row>
    <row r="86" spans="1:8" x14ac:dyDescent="0.25">
      <c r="A86" s="255" t="s">
        <v>249</v>
      </c>
      <c r="B86" s="256"/>
      <c r="C86" s="77">
        <f>SUM(C87:C93)</f>
        <v>0</v>
      </c>
      <c r="D86" s="77">
        <f t="shared" ref="D86:H86" si="11">SUM(D87:D93)</f>
        <v>0</v>
      </c>
      <c r="E86" s="77">
        <f t="shared" si="11"/>
        <v>0</v>
      </c>
      <c r="F86" s="77">
        <f t="shared" si="11"/>
        <v>0</v>
      </c>
      <c r="G86" s="77">
        <f t="shared" si="11"/>
        <v>0</v>
      </c>
      <c r="H86" s="77">
        <f t="shared" si="11"/>
        <v>0</v>
      </c>
    </row>
    <row r="87" spans="1:8" ht="11.1" customHeight="1" x14ac:dyDescent="0.25">
      <c r="A87" s="45"/>
      <c r="B87" s="44" t="s">
        <v>250</v>
      </c>
      <c r="C87" s="78">
        <v>0</v>
      </c>
      <c r="D87" s="78">
        <v>0</v>
      </c>
      <c r="E87" s="78">
        <v>0</v>
      </c>
      <c r="F87" s="78">
        <v>0</v>
      </c>
      <c r="G87" s="78">
        <v>0</v>
      </c>
      <c r="H87" s="78">
        <v>0</v>
      </c>
    </row>
    <row r="88" spans="1:8" ht="11.1" customHeight="1" x14ac:dyDescent="0.25">
      <c r="A88" s="45"/>
      <c r="B88" s="44" t="s">
        <v>251</v>
      </c>
      <c r="C88" s="78">
        <v>0</v>
      </c>
      <c r="D88" s="78">
        <v>0</v>
      </c>
      <c r="E88" s="78">
        <v>0</v>
      </c>
      <c r="F88" s="78">
        <v>0</v>
      </c>
      <c r="G88" s="78">
        <v>0</v>
      </c>
      <c r="H88" s="78">
        <v>0</v>
      </c>
    </row>
    <row r="89" spans="1:8" ht="11.1" customHeight="1" x14ac:dyDescent="0.25">
      <c r="A89" s="45"/>
      <c r="B89" s="44" t="s">
        <v>252</v>
      </c>
      <c r="C89" s="78">
        <v>0</v>
      </c>
      <c r="D89" s="78">
        <v>0</v>
      </c>
      <c r="E89" s="78">
        <v>0</v>
      </c>
      <c r="F89" s="78">
        <v>0</v>
      </c>
      <c r="G89" s="78">
        <v>0</v>
      </c>
      <c r="H89" s="78">
        <v>0</v>
      </c>
    </row>
    <row r="90" spans="1:8" ht="11.1" customHeight="1" x14ac:dyDescent="0.25">
      <c r="A90" s="45"/>
      <c r="B90" s="44" t="s">
        <v>253</v>
      </c>
      <c r="C90" s="78">
        <v>0</v>
      </c>
      <c r="D90" s="78">
        <v>0</v>
      </c>
      <c r="E90" s="78">
        <v>0</v>
      </c>
      <c r="F90" s="78">
        <v>0</v>
      </c>
      <c r="G90" s="78">
        <v>0</v>
      </c>
      <c r="H90" s="78">
        <v>0</v>
      </c>
    </row>
    <row r="91" spans="1:8" ht="11.1" customHeight="1" x14ac:dyDescent="0.25">
      <c r="A91" s="45"/>
      <c r="B91" s="44" t="s">
        <v>254</v>
      </c>
      <c r="C91" s="78">
        <v>0</v>
      </c>
      <c r="D91" s="78">
        <v>0</v>
      </c>
      <c r="E91" s="78">
        <v>0</v>
      </c>
      <c r="F91" s="78">
        <v>0</v>
      </c>
      <c r="G91" s="78">
        <v>0</v>
      </c>
      <c r="H91" s="78">
        <v>0</v>
      </c>
    </row>
    <row r="92" spans="1:8" ht="11.1" customHeight="1" x14ac:dyDescent="0.25">
      <c r="A92" s="45"/>
      <c r="B92" s="44" t="s">
        <v>255</v>
      </c>
      <c r="C92" s="78">
        <v>0</v>
      </c>
      <c r="D92" s="78">
        <v>0</v>
      </c>
      <c r="E92" s="78">
        <v>0</v>
      </c>
      <c r="F92" s="78">
        <v>0</v>
      </c>
      <c r="G92" s="78">
        <v>0</v>
      </c>
      <c r="H92" s="78">
        <v>0</v>
      </c>
    </row>
    <row r="93" spans="1:8" ht="11.1" customHeight="1" x14ac:dyDescent="0.25">
      <c r="A93" s="45"/>
      <c r="B93" s="44" t="s">
        <v>256</v>
      </c>
      <c r="C93" s="78">
        <v>0</v>
      </c>
      <c r="D93" s="78">
        <v>0</v>
      </c>
      <c r="E93" s="78">
        <v>0</v>
      </c>
      <c r="F93" s="78">
        <v>0</v>
      </c>
      <c r="G93" s="78">
        <v>0</v>
      </c>
      <c r="H93" s="78">
        <v>0</v>
      </c>
    </row>
    <row r="94" spans="1:8" ht="11.25" customHeight="1" x14ac:dyDescent="0.25">
      <c r="A94" s="255" t="s">
        <v>257</v>
      </c>
      <c r="B94" s="256"/>
      <c r="C94" s="77">
        <f>SUM(C95:C103)</f>
        <v>0</v>
      </c>
      <c r="D94" s="77">
        <f t="shared" ref="D94:H94" si="12">SUM(D95:D103)</f>
        <v>0</v>
      </c>
      <c r="E94" s="77">
        <f t="shared" si="12"/>
        <v>0</v>
      </c>
      <c r="F94" s="77">
        <f t="shared" si="12"/>
        <v>0</v>
      </c>
      <c r="G94" s="77">
        <f t="shared" si="12"/>
        <v>0</v>
      </c>
      <c r="H94" s="77">
        <f t="shared" si="12"/>
        <v>0</v>
      </c>
    </row>
    <row r="95" spans="1:8" ht="11.1" customHeight="1" x14ac:dyDescent="0.25">
      <c r="A95" s="45"/>
      <c r="B95" s="73" t="s">
        <v>258</v>
      </c>
      <c r="C95" s="78">
        <v>0</v>
      </c>
      <c r="D95" s="78">
        <v>0</v>
      </c>
      <c r="E95" s="78">
        <v>0</v>
      </c>
      <c r="F95" s="78">
        <v>0</v>
      </c>
      <c r="G95" s="78">
        <v>0</v>
      </c>
      <c r="H95" s="78">
        <v>0</v>
      </c>
    </row>
    <row r="96" spans="1:8" ht="11.1" customHeight="1" x14ac:dyDescent="0.25">
      <c r="A96" s="45"/>
      <c r="B96" s="44" t="s">
        <v>259</v>
      </c>
      <c r="C96" s="78">
        <v>0</v>
      </c>
      <c r="D96" s="78">
        <v>0</v>
      </c>
      <c r="E96" s="78">
        <v>0</v>
      </c>
      <c r="F96" s="78">
        <v>0</v>
      </c>
      <c r="G96" s="78">
        <v>0</v>
      </c>
      <c r="H96" s="78">
        <v>0</v>
      </c>
    </row>
    <row r="97" spans="1:8" ht="11.1" customHeight="1" x14ac:dyDescent="0.25">
      <c r="A97" s="45"/>
      <c r="B97" s="44" t="s">
        <v>260</v>
      </c>
      <c r="C97" s="78">
        <v>0</v>
      </c>
      <c r="D97" s="78">
        <v>0</v>
      </c>
      <c r="E97" s="78">
        <v>0</v>
      </c>
      <c r="F97" s="78">
        <v>0</v>
      </c>
      <c r="G97" s="78">
        <v>0</v>
      </c>
      <c r="H97" s="78">
        <v>0</v>
      </c>
    </row>
    <row r="98" spans="1:8" ht="11.1" customHeight="1" x14ac:dyDescent="0.25">
      <c r="A98" s="45"/>
      <c r="B98" s="44" t="s">
        <v>261</v>
      </c>
      <c r="C98" s="78">
        <v>0</v>
      </c>
      <c r="D98" s="78">
        <v>0</v>
      </c>
      <c r="E98" s="78">
        <v>0</v>
      </c>
      <c r="F98" s="78">
        <v>0</v>
      </c>
      <c r="G98" s="78">
        <v>0</v>
      </c>
      <c r="H98" s="78">
        <v>0</v>
      </c>
    </row>
    <row r="99" spans="1:8" ht="11.1" customHeight="1" x14ac:dyDescent="0.25">
      <c r="A99" s="45"/>
      <c r="B99" s="44" t="s">
        <v>262</v>
      </c>
      <c r="C99" s="78">
        <v>0</v>
      </c>
      <c r="D99" s="78">
        <v>0</v>
      </c>
      <c r="E99" s="78">
        <v>0</v>
      </c>
      <c r="F99" s="78">
        <v>0</v>
      </c>
      <c r="G99" s="78">
        <v>0</v>
      </c>
      <c r="H99" s="78">
        <v>0</v>
      </c>
    </row>
    <row r="100" spans="1:8" ht="11.1" customHeight="1" x14ac:dyDescent="0.25">
      <c r="A100" s="45"/>
      <c r="B100" s="44" t="s">
        <v>263</v>
      </c>
      <c r="C100" s="78">
        <v>0</v>
      </c>
      <c r="D100" s="78">
        <v>0</v>
      </c>
      <c r="E100" s="78">
        <v>0</v>
      </c>
      <c r="F100" s="78">
        <v>0</v>
      </c>
      <c r="G100" s="78">
        <v>0</v>
      </c>
      <c r="H100" s="78">
        <v>0</v>
      </c>
    </row>
    <row r="101" spans="1:8" ht="11.1" customHeight="1" x14ac:dyDescent="0.25">
      <c r="A101" s="45"/>
      <c r="B101" s="44" t="s">
        <v>264</v>
      </c>
      <c r="C101" s="78">
        <v>0</v>
      </c>
      <c r="D101" s="78">
        <v>0</v>
      </c>
      <c r="E101" s="78">
        <v>0</v>
      </c>
      <c r="F101" s="78">
        <v>0</v>
      </c>
      <c r="G101" s="78">
        <v>0</v>
      </c>
      <c r="H101" s="78">
        <v>0</v>
      </c>
    </row>
    <row r="102" spans="1:8" ht="11.1" customHeight="1" x14ac:dyDescent="0.25">
      <c r="A102" s="45"/>
      <c r="B102" s="44" t="s">
        <v>265</v>
      </c>
      <c r="C102" s="78">
        <v>0</v>
      </c>
      <c r="D102" s="78">
        <v>0</v>
      </c>
      <c r="E102" s="78">
        <v>0</v>
      </c>
      <c r="F102" s="78">
        <v>0</v>
      </c>
      <c r="G102" s="78">
        <v>0</v>
      </c>
      <c r="H102" s="78">
        <v>0</v>
      </c>
    </row>
    <row r="103" spans="1:8" ht="11.1" customHeight="1" x14ac:dyDescent="0.25">
      <c r="A103" s="45"/>
      <c r="B103" s="44" t="s">
        <v>266</v>
      </c>
      <c r="C103" s="78">
        <v>0</v>
      </c>
      <c r="D103" s="78">
        <v>0</v>
      </c>
      <c r="E103" s="78">
        <v>0</v>
      </c>
      <c r="F103" s="78">
        <v>0</v>
      </c>
      <c r="G103" s="78">
        <v>0</v>
      </c>
      <c r="H103" s="78">
        <v>0</v>
      </c>
    </row>
    <row r="104" spans="1:8" ht="12.75" customHeight="1" x14ac:dyDescent="0.25">
      <c r="A104" s="255" t="s">
        <v>267</v>
      </c>
      <c r="B104" s="256"/>
      <c r="C104" s="77">
        <f>SUM(C105:C113)</f>
        <v>0</v>
      </c>
      <c r="D104" s="77">
        <f t="shared" ref="D104:H104" si="13">SUM(D105:D113)</f>
        <v>0</v>
      </c>
      <c r="E104" s="77">
        <f t="shared" si="13"/>
        <v>0</v>
      </c>
      <c r="F104" s="77">
        <f t="shared" si="13"/>
        <v>0</v>
      </c>
      <c r="G104" s="77">
        <f t="shared" si="13"/>
        <v>0</v>
      </c>
      <c r="H104" s="77">
        <f t="shared" si="13"/>
        <v>0</v>
      </c>
    </row>
    <row r="105" spans="1:8" ht="11.1" customHeight="1" x14ac:dyDescent="0.25">
      <c r="A105" s="45"/>
      <c r="B105" s="44" t="s">
        <v>268</v>
      </c>
      <c r="C105" s="78">
        <v>0</v>
      </c>
      <c r="D105" s="78">
        <v>0</v>
      </c>
      <c r="E105" s="78">
        <v>0</v>
      </c>
      <c r="F105" s="78">
        <v>0</v>
      </c>
      <c r="G105" s="78">
        <v>0</v>
      </c>
      <c r="H105" s="78">
        <v>0</v>
      </c>
    </row>
    <row r="106" spans="1:8" ht="11.1" customHeight="1" x14ac:dyDescent="0.25">
      <c r="A106" s="45"/>
      <c r="B106" s="44" t="s">
        <v>269</v>
      </c>
      <c r="C106" s="78">
        <v>0</v>
      </c>
      <c r="D106" s="78">
        <v>0</v>
      </c>
      <c r="E106" s="78">
        <v>0</v>
      </c>
      <c r="F106" s="78">
        <v>0</v>
      </c>
      <c r="G106" s="78">
        <v>0</v>
      </c>
      <c r="H106" s="78">
        <v>0</v>
      </c>
    </row>
    <row r="107" spans="1:8" ht="11.1" customHeight="1" x14ac:dyDescent="0.25">
      <c r="A107" s="45"/>
      <c r="B107" s="44" t="s">
        <v>270</v>
      </c>
      <c r="C107" s="78">
        <v>0</v>
      </c>
      <c r="D107" s="78">
        <v>0</v>
      </c>
      <c r="E107" s="78">
        <v>0</v>
      </c>
      <c r="F107" s="78">
        <v>0</v>
      </c>
      <c r="G107" s="78">
        <v>0</v>
      </c>
      <c r="H107" s="78">
        <v>0</v>
      </c>
    </row>
    <row r="108" spans="1:8" ht="11.1" customHeight="1" x14ac:dyDescent="0.25">
      <c r="A108" s="45"/>
      <c r="B108" s="44" t="s">
        <v>271</v>
      </c>
      <c r="C108" s="78">
        <v>0</v>
      </c>
      <c r="D108" s="78">
        <v>0</v>
      </c>
      <c r="E108" s="78">
        <v>0</v>
      </c>
      <c r="F108" s="78">
        <v>0</v>
      </c>
      <c r="G108" s="78">
        <v>0</v>
      </c>
      <c r="H108" s="78">
        <v>0</v>
      </c>
    </row>
    <row r="109" spans="1:8" ht="11.1" customHeight="1" x14ac:dyDescent="0.25">
      <c r="A109" s="45"/>
      <c r="B109" s="73" t="s">
        <v>272</v>
      </c>
      <c r="C109" s="78">
        <v>0</v>
      </c>
      <c r="D109" s="78">
        <v>0</v>
      </c>
      <c r="E109" s="78">
        <v>0</v>
      </c>
      <c r="F109" s="78">
        <v>0</v>
      </c>
      <c r="G109" s="78">
        <v>0</v>
      </c>
      <c r="H109" s="78">
        <v>0</v>
      </c>
    </row>
    <row r="110" spans="1:8" ht="11.1" customHeight="1" x14ac:dyDescent="0.25">
      <c r="A110" s="45"/>
      <c r="B110" s="44" t="s">
        <v>273</v>
      </c>
      <c r="C110" s="78">
        <v>0</v>
      </c>
      <c r="D110" s="78">
        <v>0</v>
      </c>
      <c r="E110" s="78">
        <v>0</v>
      </c>
      <c r="F110" s="78">
        <v>0</v>
      </c>
      <c r="G110" s="78">
        <v>0</v>
      </c>
      <c r="H110" s="78">
        <v>0</v>
      </c>
    </row>
    <row r="111" spans="1:8" ht="11.1" customHeight="1" x14ac:dyDescent="0.25">
      <c r="A111" s="45"/>
      <c r="B111" s="44" t="s">
        <v>274</v>
      </c>
      <c r="C111" s="78">
        <v>0</v>
      </c>
      <c r="D111" s="78">
        <v>0</v>
      </c>
      <c r="E111" s="78">
        <v>0</v>
      </c>
      <c r="F111" s="78">
        <v>0</v>
      </c>
      <c r="G111" s="78">
        <v>0</v>
      </c>
      <c r="H111" s="78">
        <v>0</v>
      </c>
    </row>
    <row r="112" spans="1:8" ht="11.1" customHeight="1" x14ac:dyDescent="0.25">
      <c r="A112" s="45"/>
      <c r="B112" s="44" t="s">
        <v>275</v>
      </c>
      <c r="C112" s="78">
        <v>0</v>
      </c>
      <c r="D112" s="78">
        <v>0</v>
      </c>
      <c r="E112" s="78">
        <v>0</v>
      </c>
      <c r="F112" s="78">
        <v>0</v>
      </c>
      <c r="G112" s="78">
        <v>0</v>
      </c>
      <c r="H112" s="78">
        <v>0</v>
      </c>
    </row>
    <row r="113" spans="1:8" ht="11.1" customHeight="1" x14ac:dyDescent="0.25">
      <c r="A113" s="45"/>
      <c r="B113" s="44" t="s">
        <v>276</v>
      </c>
      <c r="C113" s="78">
        <v>0</v>
      </c>
      <c r="D113" s="78">
        <v>0</v>
      </c>
      <c r="E113" s="78">
        <v>0</v>
      </c>
      <c r="F113" s="78">
        <v>0</v>
      </c>
      <c r="G113" s="78">
        <v>0</v>
      </c>
      <c r="H113" s="78">
        <v>0</v>
      </c>
    </row>
    <row r="114" spans="1:8" x14ac:dyDescent="0.25">
      <c r="A114" s="257" t="s">
        <v>277</v>
      </c>
      <c r="B114" s="258"/>
      <c r="C114" s="77">
        <f>SUM(C115:C123)</f>
        <v>0</v>
      </c>
      <c r="D114" s="77">
        <f t="shared" ref="D114:H114" si="14">SUM(D115:D123)</f>
        <v>0</v>
      </c>
      <c r="E114" s="77">
        <f t="shared" si="14"/>
        <v>0</v>
      </c>
      <c r="F114" s="77">
        <f t="shared" si="14"/>
        <v>0</v>
      </c>
      <c r="G114" s="77">
        <f t="shared" si="14"/>
        <v>0</v>
      </c>
      <c r="H114" s="77">
        <f t="shared" si="14"/>
        <v>0</v>
      </c>
    </row>
    <row r="115" spans="1:8" ht="11.1" customHeight="1" x14ac:dyDescent="0.25">
      <c r="A115" s="45"/>
      <c r="B115" s="44" t="s">
        <v>278</v>
      </c>
      <c r="C115" s="78">
        <v>0</v>
      </c>
      <c r="D115" s="78">
        <v>0</v>
      </c>
      <c r="E115" s="78">
        <v>0</v>
      </c>
      <c r="F115" s="78">
        <v>0</v>
      </c>
      <c r="G115" s="78">
        <v>0</v>
      </c>
      <c r="H115" s="78">
        <v>0</v>
      </c>
    </row>
    <row r="116" spans="1:8" ht="11.1" customHeight="1" x14ac:dyDescent="0.25">
      <c r="A116" s="45"/>
      <c r="B116" s="44" t="s">
        <v>279</v>
      </c>
      <c r="C116" s="78">
        <v>0</v>
      </c>
      <c r="D116" s="78">
        <v>0</v>
      </c>
      <c r="E116" s="78">
        <v>0</v>
      </c>
      <c r="F116" s="78">
        <v>0</v>
      </c>
      <c r="G116" s="78">
        <v>0</v>
      </c>
      <c r="H116" s="78">
        <v>0</v>
      </c>
    </row>
    <row r="117" spans="1:8" ht="11.1" customHeight="1" x14ac:dyDescent="0.25">
      <c r="A117" s="45"/>
      <c r="B117" s="44" t="s">
        <v>280</v>
      </c>
      <c r="C117" s="78">
        <v>0</v>
      </c>
      <c r="D117" s="78">
        <v>0</v>
      </c>
      <c r="E117" s="78">
        <v>0</v>
      </c>
      <c r="F117" s="78">
        <v>0</v>
      </c>
      <c r="G117" s="78">
        <v>0</v>
      </c>
      <c r="H117" s="78">
        <v>0</v>
      </c>
    </row>
    <row r="118" spans="1:8" ht="11.1" customHeight="1" x14ac:dyDescent="0.25">
      <c r="A118" s="45"/>
      <c r="B118" s="44" t="s">
        <v>281</v>
      </c>
      <c r="C118" s="78">
        <v>0</v>
      </c>
      <c r="D118" s="78">
        <v>0</v>
      </c>
      <c r="E118" s="78">
        <v>0</v>
      </c>
      <c r="F118" s="78">
        <v>0</v>
      </c>
      <c r="G118" s="78">
        <v>0</v>
      </c>
      <c r="H118" s="78">
        <v>0</v>
      </c>
    </row>
    <row r="119" spans="1:8" ht="11.1" customHeight="1" x14ac:dyDescent="0.25">
      <c r="A119" s="45"/>
      <c r="B119" s="44" t="s">
        <v>282</v>
      </c>
      <c r="C119" s="78">
        <v>0</v>
      </c>
      <c r="D119" s="78">
        <v>0</v>
      </c>
      <c r="E119" s="78">
        <v>0</v>
      </c>
      <c r="F119" s="78">
        <v>0</v>
      </c>
      <c r="G119" s="78">
        <v>0</v>
      </c>
      <c r="H119" s="78">
        <v>0</v>
      </c>
    </row>
    <row r="120" spans="1:8" ht="11.1" customHeight="1" x14ac:dyDescent="0.25">
      <c r="A120" s="45"/>
      <c r="B120" s="44" t="s">
        <v>283</v>
      </c>
      <c r="C120" s="78">
        <v>0</v>
      </c>
      <c r="D120" s="78">
        <v>0</v>
      </c>
      <c r="E120" s="78">
        <v>0</v>
      </c>
      <c r="F120" s="78">
        <v>0</v>
      </c>
      <c r="G120" s="78">
        <v>0</v>
      </c>
      <c r="H120" s="78">
        <v>0</v>
      </c>
    </row>
    <row r="121" spans="1:8" ht="11.1" customHeight="1" x14ac:dyDescent="0.25">
      <c r="A121" s="45"/>
      <c r="B121" s="44" t="s">
        <v>284</v>
      </c>
      <c r="C121" s="78">
        <v>0</v>
      </c>
      <c r="D121" s="78">
        <v>0</v>
      </c>
      <c r="E121" s="78">
        <v>0</v>
      </c>
      <c r="F121" s="78">
        <v>0</v>
      </c>
      <c r="G121" s="78">
        <v>0</v>
      </c>
      <c r="H121" s="78">
        <v>0</v>
      </c>
    </row>
    <row r="122" spans="1:8" ht="11.1" customHeight="1" x14ac:dyDescent="0.25">
      <c r="A122" s="45"/>
      <c r="B122" s="44" t="s">
        <v>285</v>
      </c>
      <c r="C122" s="78">
        <v>0</v>
      </c>
      <c r="D122" s="78">
        <v>0</v>
      </c>
      <c r="E122" s="78">
        <v>0</v>
      </c>
      <c r="F122" s="78">
        <v>0</v>
      </c>
      <c r="G122" s="78">
        <v>0</v>
      </c>
      <c r="H122" s="78">
        <v>0</v>
      </c>
    </row>
    <row r="123" spans="1:8" ht="11.1" customHeight="1" x14ac:dyDescent="0.25">
      <c r="A123" s="45"/>
      <c r="B123" s="44" t="s">
        <v>286</v>
      </c>
      <c r="C123" s="78">
        <v>0</v>
      </c>
      <c r="D123" s="78">
        <v>0</v>
      </c>
      <c r="E123" s="78">
        <v>0</v>
      </c>
      <c r="F123" s="78">
        <v>0</v>
      </c>
      <c r="G123" s="78">
        <v>0</v>
      </c>
      <c r="H123" s="78">
        <v>0</v>
      </c>
    </row>
    <row r="124" spans="1:8" x14ac:dyDescent="0.25">
      <c r="A124" s="257" t="s">
        <v>287</v>
      </c>
      <c r="B124" s="258"/>
      <c r="C124" s="77">
        <f>SUM(C125:C133)</f>
        <v>0</v>
      </c>
      <c r="D124" s="77">
        <f t="shared" ref="D124:H124" si="15">SUM(D125:D133)</f>
        <v>0</v>
      </c>
      <c r="E124" s="77">
        <f t="shared" si="15"/>
        <v>0</v>
      </c>
      <c r="F124" s="77">
        <f t="shared" si="15"/>
        <v>0</v>
      </c>
      <c r="G124" s="77">
        <f t="shared" si="15"/>
        <v>0</v>
      </c>
      <c r="H124" s="77">
        <f t="shared" si="15"/>
        <v>0</v>
      </c>
    </row>
    <row r="125" spans="1:8" ht="11.1" customHeight="1" x14ac:dyDescent="0.25">
      <c r="A125" s="45"/>
      <c r="B125" s="44" t="s">
        <v>288</v>
      </c>
      <c r="C125" s="78">
        <v>0</v>
      </c>
      <c r="D125" s="78">
        <v>0</v>
      </c>
      <c r="E125" s="78">
        <v>0</v>
      </c>
      <c r="F125" s="78">
        <v>0</v>
      </c>
      <c r="G125" s="78">
        <v>0</v>
      </c>
      <c r="H125" s="78">
        <v>0</v>
      </c>
    </row>
    <row r="126" spans="1:8" ht="11.1" customHeight="1" x14ac:dyDescent="0.25">
      <c r="A126" s="45"/>
      <c r="B126" s="44" t="s">
        <v>289</v>
      </c>
      <c r="C126" s="78">
        <v>0</v>
      </c>
      <c r="D126" s="78">
        <v>0</v>
      </c>
      <c r="E126" s="78">
        <v>0</v>
      </c>
      <c r="F126" s="78">
        <v>0</v>
      </c>
      <c r="G126" s="78">
        <v>0</v>
      </c>
      <c r="H126" s="78">
        <v>0</v>
      </c>
    </row>
    <row r="127" spans="1:8" ht="11.1" customHeight="1" x14ac:dyDescent="0.25">
      <c r="A127" s="45"/>
      <c r="B127" s="44" t="s">
        <v>290</v>
      </c>
      <c r="C127" s="78">
        <v>0</v>
      </c>
      <c r="D127" s="78">
        <v>0</v>
      </c>
      <c r="E127" s="78">
        <v>0</v>
      </c>
      <c r="F127" s="78">
        <v>0</v>
      </c>
      <c r="G127" s="78">
        <v>0</v>
      </c>
      <c r="H127" s="78">
        <v>0</v>
      </c>
    </row>
    <row r="128" spans="1:8" ht="11.1" customHeight="1" x14ac:dyDescent="0.25">
      <c r="A128" s="45"/>
      <c r="B128" s="44" t="s">
        <v>291</v>
      </c>
      <c r="C128" s="78">
        <v>0</v>
      </c>
      <c r="D128" s="78">
        <v>0</v>
      </c>
      <c r="E128" s="78">
        <v>0</v>
      </c>
      <c r="F128" s="78">
        <v>0</v>
      </c>
      <c r="G128" s="78">
        <v>0</v>
      </c>
      <c r="H128" s="78">
        <v>0</v>
      </c>
    </row>
    <row r="129" spans="1:8" ht="11.1" customHeight="1" x14ac:dyDescent="0.25">
      <c r="A129" s="45"/>
      <c r="B129" s="44" t="s">
        <v>292</v>
      </c>
      <c r="C129" s="78">
        <v>0</v>
      </c>
      <c r="D129" s="78">
        <v>0</v>
      </c>
      <c r="E129" s="78">
        <v>0</v>
      </c>
      <c r="F129" s="78">
        <v>0</v>
      </c>
      <c r="G129" s="78">
        <v>0</v>
      </c>
      <c r="H129" s="78">
        <v>0</v>
      </c>
    </row>
    <row r="130" spans="1:8" ht="11.1" customHeight="1" x14ac:dyDescent="0.25">
      <c r="A130" s="45"/>
      <c r="B130" s="44" t="s">
        <v>293</v>
      </c>
      <c r="C130" s="78">
        <v>0</v>
      </c>
      <c r="D130" s="78">
        <v>0</v>
      </c>
      <c r="E130" s="78">
        <v>0</v>
      </c>
      <c r="F130" s="78">
        <v>0</v>
      </c>
      <c r="G130" s="78">
        <v>0</v>
      </c>
      <c r="H130" s="78">
        <v>0</v>
      </c>
    </row>
    <row r="131" spans="1:8" ht="11.1" customHeight="1" x14ac:dyDescent="0.25">
      <c r="A131" s="45"/>
      <c r="B131" s="44" t="s">
        <v>294</v>
      </c>
      <c r="C131" s="78">
        <v>0</v>
      </c>
      <c r="D131" s="78">
        <v>0</v>
      </c>
      <c r="E131" s="78">
        <v>0</v>
      </c>
      <c r="F131" s="78">
        <v>0</v>
      </c>
      <c r="G131" s="78">
        <v>0</v>
      </c>
      <c r="H131" s="78">
        <v>0</v>
      </c>
    </row>
    <row r="132" spans="1:8" ht="11.1" customHeight="1" x14ac:dyDescent="0.25">
      <c r="A132" s="45"/>
      <c r="B132" s="44" t="s">
        <v>295</v>
      </c>
      <c r="C132" s="78">
        <v>0</v>
      </c>
      <c r="D132" s="78">
        <v>0</v>
      </c>
      <c r="E132" s="78">
        <v>0</v>
      </c>
      <c r="F132" s="78">
        <v>0</v>
      </c>
      <c r="G132" s="78">
        <v>0</v>
      </c>
      <c r="H132" s="78">
        <v>0</v>
      </c>
    </row>
    <row r="133" spans="1:8" ht="11.1" customHeight="1" x14ac:dyDescent="0.25">
      <c r="A133" s="45"/>
      <c r="B133" s="44" t="s">
        <v>296</v>
      </c>
      <c r="C133" s="78">
        <v>0</v>
      </c>
      <c r="D133" s="78">
        <v>0</v>
      </c>
      <c r="E133" s="78">
        <v>0</v>
      </c>
      <c r="F133" s="78">
        <v>0</v>
      </c>
      <c r="G133" s="78">
        <v>0</v>
      </c>
      <c r="H133" s="78">
        <v>0</v>
      </c>
    </row>
    <row r="134" spans="1:8" ht="11.25" customHeight="1" x14ac:dyDescent="0.25">
      <c r="A134" s="255" t="s">
        <v>297</v>
      </c>
      <c r="B134" s="256"/>
      <c r="C134" s="77">
        <f>SUM(C135:C137)</f>
        <v>0</v>
      </c>
      <c r="D134" s="77">
        <f t="shared" ref="D134:H134" si="16">SUM(D135:D137)</f>
        <v>0</v>
      </c>
      <c r="E134" s="77">
        <f t="shared" si="16"/>
        <v>0</v>
      </c>
      <c r="F134" s="77">
        <f t="shared" si="16"/>
        <v>0</v>
      </c>
      <c r="G134" s="77">
        <f t="shared" si="16"/>
        <v>0</v>
      </c>
      <c r="H134" s="77">
        <f t="shared" si="16"/>
        <v>0</v>
      </c>
    </row>
    <row r="135" spans="1:8" ht="11.1" customHeight="1" x14ac:dyDescent="0.25">
      <c r="A135" s="45"/>
      <c r="B135" s="44" t="s">
        <v>298</v>
      </c>
      <c r="C135" s="78">
        <v>0</v>
      </c>
      <c r="D135" s="78">
        <v>0</v>
      </c>
      <c r="E135" s="78">
        <v>0</v>
      </c>
      <c r="F135" s="78">
        <v>0</v>
      </c>
      <c r="G135" s="78">
        <v>0</v>
      </c>
      <c r="H135" s="78">
        <v>0</v>
      </c>
    </row>
    <row r="136" spans="1:8" ht="11.1" customHeight="1" x14ac:dyDescent="0.25">
      <c r="A136" s="45"/>
      <c r="B136" s="44" t="s">
        <v>299</v>
      </c>
      <c r="C136" s="78">
        <v>0</v>
      </c>
      <c r="D136" s="78">
        <v>0</v>
      </c>
      <c r="E136" s="78">
        <v>0</v>
      </c>
      <c r="F136" s="78">
        <v>0</v>
      </c>
      <c r="G136" s="78">
        <v>0</v>
      </c>
      <c r="H136" s="78">
        <v>0</v>
      </c>
    </row>
    <row r="137" spans="1:8" ht="11.1" customHeight="1" x14ac:dyDescent="0.25">
      <c r="A137" s="45"/>
      <c r="B137" s="44" t="s">
        <v>300</v>
      </c>
      <c r="C137" s="78">
        <v>0</v>
      </c>
      <c r="D137" s="78">
        <v>0</v>
      </c>
      <c r="E137" s="78">
        <v>0</v>
      </c>
      <c r="F137" s="78">
        <v>0</v>
      </c>
      <c r="G137" s="78">
        <v>0</v>
      </c>
      <c r="H137" s="78">
        <v>0</v>
      </c>
    </row>
    <row r="138" spans="1:8" x14ac:dyDescent="0.25">
      <c r="A138" s="255" t="s">
        <v>301</v>
      </c>
      <c r="B138" s="256"/>
      <c r="C138" s="77">
        <f>SUM(C139:C146)</f>
        <v>0</v>
      </c>
      <c r="D138" s="77">
        <f t="shared" ref="D138:H138" si="17">SUM(D139:D146)</f>
        <v>0</v>
      </c>
      <c r="E138" s="77">
        <f t="shared" si="17"/>
        <v>0</v>
      </c>
      <c r="F138" s="77">
        <f t="shared" si="17"/>
        <v>0</v>
      </c>
      <c r="G138" s="77">
        <f t="shared" si="17"/>
        <v>0</v>
      </c>
      <c r="H138" s="77">
        <f t="shared" si="17"/>
        <v>0</v>
      </c>
    </row>
    <row r="139" spans="1:8" ht="11.1" customHeight="1" x14ac:dyDescent="0.25">
      <c r="A139" s="45"/>
      <c r="B139" s="44" t="s">
        <v>302</v>
      </c>
      <c r="C139" s="78">
        <v>0</v>
      </c>
      <c r="D139" s="78">
        <v>0</v>
      </c>
      <c r="E139" s="78">
        <v>0</v>
      </c>
      <c r="F139" s="78">
        <v>0</v>
      </c>
      <c r="G139" s="78">
        <v>0</v>
      </c>
      <c r="H139" s="78">
        <v>0</v>
      </c>
    </row>
    <row r="140" spans="1:8" ht="11.1" customHeight="1" x14ac:dyDescent="0.25">
      <c r="A140" s="45"/>
      <c r="B140" s="44" t="s">
        <v>303</v>
      </c>
      <c r="C140" s="78">
        <v>0</v>
      </c>
      <c r="D140" s="78">
        <v>0</v>
      </c>
      <c r="E140" s="78">
        <v>0</v>
      </c>
      <c r="F140" s="78">
        <v>0</v>
      </c>
      <c r="G140" s="78">
        <v>0</v>
      </c>
      <c r="H140" s="78">
        <v>0</v>
      </c>
    </row>
    <row r="141" spans="1:8" ht="11.1" customHeight="1" x14ac:dyDescent="0.25">
      <c r="A141" s="45"/>
      <c r="B141" s="44" t="s">
        <v>304</v>
      </c>
      <c r="C141" s="78">
        <v>0</v>
      </c>
      <c r="D141" s="78">
        <v>0</v>
      </c>
      <c r="E141" s="78">
        <v>0</v>
      </c>
      <c r="F141" s="78">
        <v>0</v>
      </c>
      <c r="G141" s="78">
        <v>0</v>
      </c>
      <c r="H141" s="78">
        <v>0</v>
      </c>
    </row>
    <row r="142" spans="1:8" ht="11.1" customHeight="1" x14ac:dyDescent="0.25">
      <c r="A142" s="45"/>
      <c r="B142" s="44" t="s">
        <v>305</v>
      </c>
      <c r="C142" s="78">
        <v>0</v>
      </c>
      <c r="D142" s="78">
        <v>0</v>
      </c>
      <c r="E142" s="78">
        <v>0</v>
      </c>
      <c r="F142" s="78">
        <v>0</v>
      </c>
      <c r="G142" s="78">
        <v>0</v>
      </c>
      <c r="H142" s="78">
        <v>0</v>
      </c>
    </row>
    <row r="143" spans="1:8" ht="11.1" customHeight="1" x14ac:dyDescent="0.25">
      <c r="A143" s="45"/>
      <c r="B143" s="44" t="s">
        <v>306</v>
      </c>
      <c r="C143" s="78">
        <v>0</v>
      </c>
      <c r="D143" s="78">
        <v>0</v>
      </c>
      <c r="E143" s="78">
        <v>0</v>
      </c>
      <c r="F143" s="78">
        <v>0</v>
      </c>
      <c r="G143" s="78">
        <v>0</v>
      </c>
      <c r="H143" s="78">
        <v>0</v>
      </c>
    </row>
    <row r="144" spans="1:8" ht="11.1" customHeight="1" x14ac:dyDescent="0.25">
      <c r="A144" s="45"/>
      <c r="B144" s="44" t="s">
        <v>307</v>
      </c>
      <c r="C144" s="78">
        <v>0</v>
      </c>
      <c r="D144" s="78">
        <v>0</v>
      </c>
      <c r="E144" s="78">
        <v>0</v>
      </c>
      <c r="F144" s="78">
        <v>0</v>
      </c>
      <c r="G144" s="78">
        <v>0</v>
      </c>
      <c r="H144" s="78">
        <v>0</v>
      </c>
    </row>
    <row r="145" spans="1:8" ht="11.1" customHeight="1" x14ac:dyDescent="0.25">
      <c r="A145" s="45"/>
      <c r="B145" s="44" t="s">
        <v>308</v>
      </c>
      <c r="C145" s="78">
        <v>0</v>
      </c>
      <c r="D145" s="78">
        <v>0</v>
      </c>
      <c r="E145" s="78">
        <v>0</v>
      </c>
      <c r="F145" s="78">
        <v>0</v>
      </c>
      <c r="G145" s="78">
        <v>0</v>
      </c>
      <c r="H145" s="78">
        <v>0</v>
      </c>
    </row>
    <row r="146" spans="1:8" ht="11.1" customHeight="1" x14ac:dyDescent="0.25">
      <c r="A146" s="45"/>
      <c r="B146" s="44" t="s">
        <v>309</v>
      </c>
      <c r="C146" s="78">
        <v>0</v>
      </c>
      <c r="D146" s="78">
        <v>0</v>
      </c>
      <c r="E146" s="78">
        <v>0</v>
      </c>
      <c r="F146" s="78">
        <v>0</v>
      </c>
      <c r="G146" s="78">
        <v>0</v>
      </c>
      <c r="H146" s="78">
        <v>0</v>
      </c>
    </row>
    <row r="147" spans="1:8" ht="12" customHeight="1" x14ac:dyDescent="0.25">
      <c r="A147" s="255" t="s">
        <v>310</v>
      </c>
      <c r="B147" s="256"/>
      <c r="C147" s="77">
        <f>SUM(C148:C150)</f>
        <v>0</v>
      </c>
      <c r="D147" s="77">
        <f t="shared" ref="D147:H147" si="18">SUM(D148:D150)</f>
        <v>0</v>
      </c>
      <c r="E147" s="77">
        <f t="shared" si="18"/>
        <v>0</v>
      </c>
      <c r="F147" s="77">
        <f t="shared" si="18"/>
        <v>0</v>
      </c>
      <c r="G147" s="77">
        <f t="shared" si="18"/>
        <v>0</v>
      </c>
      <c r="H147" s="77">
        <f t="shared" si="18"/>
        <v>0</v>
      </c>
    </row>
    <row r="148" spans="1:8" ht="11.1" customHeight="1" x14ac:dyDescent="0.25">
      <c r="A148" s="45"/>
      <c r="B148" s="44" t="s">
        <v>311</v>
      </c>
      <c r="C148" s="78">
        <v>0</v>
      </c>
      <c r="D148" s="78">
        <v>0</v>
      </c>
      <c r="E148" s="78">
        <v>0</v>
      </c>
      <c r="F148" s="78">
        <v>0</v>
      </c>
      <c r="G148" s="78">
        <v>0</v>
      </c>
      <c r="H148" s="78">
        <v>0</v>
      </c>
    </row>
    <row r="149" spans="1:8" ht="11.1" customHeight="1" x14ac:dyDescent="0.25">
      <c r="A149" s="45"/>
      <c r="B149" s="44" t="s">
        <v>312</v>
      </c>
      <c r="C149" s="78">
        <v>0</v>
      </c>
      <c r="D149" s="78">
        <v>0</v>
      </c>
      <c r="E149" s="78">
        <v>0</v>
      </c>
      <c r="F149" s="78">
        <v>0</v>
      </c>
      <c r="G149" s="78">
        <v>0</v>
      </c>
      <c r="H149" s="78">
        <v>0</v>
      </c>
    </row>
    <row r="150" spans="1:8" ht="11.1" customHeight="1" x14ac:dyDescent="0.25">
      <c r="A150" s="45"/>
      <c r="B150" s="44" t="s">
        <v>313</v>
      </c>
      <c r="C150" s="78">
        <v>0</v>
      </c>
      <c r="D150" s="78">
        <v>0</v>
      </c>
      <c r="E150" s="78">
        <v>0</v>
      </c>
      <c r="F150" s="78">
        <v>0</v>
      </c>
      <c r="G150" s="78">
        <v>0</v>
      </c>
      <c r="H150" s="78">
        <v>0</v>
      </c>
    </row>
    <row r="151" spans="1:8" ht="12" customHeight="1" x14ac:dyDescent="0.25">
      <c r="A151" s="255" t="s">
        <v>314</v>
      </c>
      <c r="B151" s="256"/>
      <c r="C151" s="77">
        <f>SUM(C152:C158)</f>
        <v>0</v>
      </c>
      <c r="D151" s="77">
        <f t="shared" ref="D151:H151" si="19">SUM(D152:D158)</f>
        <v>0</v>
      </c>
      <c r="E151" s="77">
        <f t="shared" si="19"/>
        <v>0</v>
      </c>
      <c r="F151" s="77">
        <f t="shared" si="19"/>
        <v>0</v>
      </c>
      <c r="G151" s="77">
        <f t="shared" si="19"/>
        <v>0</v>
      </c>
      <c r="H151" s="77">
        <f t="shared" si="19"/>
        <v>0</v>
      </c>
    </row>
    <row r="152" spans="1:8" ht="11.1" customHeight="1" x14ac:dyDescent="0.25">
      <c r="A152" s="45"/>
      <c r="B152" s="44" t="s">
        <v>315</v>
      </c>
      <c r="C152" s="78">
        <v>0</v>
      </c>
      <c r="D152" s="78">
        <v>0</v>
      </c>
      <c r="E152" s="78">
        <v>0</v>
      </c>
      <c r="F152" s="78">
        <v>0</v>
      </c>
      <c r="G152" s="78">
        <v>0</v>
      </c>
      <c r="H152" s="78">
        <v>0</v>
      </c>
    </row>
    <row r="153" spans="1:8" ht="11.1" customHeight="1" x14ac:dyDescent="0.25">
      <c r="A153" s="45"/>
      <c r="B153" s="44" t="s">
        <v>316</v>
      </c>
      <c r="C153" s="78">
        <v>0</v>
      </c>
      <c r="D153" s="78">
        <v>0</v>
      </c>
      <c r="E153" s="78">
        <v>0</v>
      </c>
      <c r="F153" s="78">
        <v>0</v>
      </c>
      <c r="G153" s="78">
        <v>0</v>
      </c>
      <c r="H153" s="78">
        <v>0</v>
      </c>
    </row>
    <row r="154" spans="1:8" ht="11.1" customHeight="1" x14ac:dyDescent="0.25">
      <c r="A154" s="45"/>
      <c r="B154" s="44" t="s">
        <v>317</v>
      </c>
      <c r="C154" s="78">
        <v>0</v>
      </c>
      <c r="D154" s="78">
        <v>0</v>
      </c>
      <c r="E154" s="78">
        <v>0</v>
      </c>
      <c r="F154" s="78">
        <v>0</v>
      </c>
      <c r="G154" s="78">
        <v>0</v>
      </c>
      <c r="H154" s="78">
        <v>0</v>
      </c>
    </row>
    <row r="155" spans="1:8" ht="11.1" customHeight="1" x14ac:dyDescent="0.25">
      <c r="A155" s="45"/>
      <c r="B155" s="44" t="s">
        <v>318</v>
      </c>
      <c r="C155" s="78">
        <v>0</v>
      </c>
      <c r="D155" s="78">
        <v>0</v>
      </c>
      <c r="E155" s="78">
        <v>0</v>
      </c>
      <c r="F155" s="78">
        <v>0</v>
      </c>
      <c r="G155" s="78">
        <v>0</v>
      </c>
      <c r="H155" s="78">
        <v>0</v>
      </c>
    </row>
    <row r="156" spans="1:8" ht="11.1" customHeight="1" x14ac:dyDescent="0.25">
      <c r="A156" s="45"/>
      <c r="B156" s="44" t="s">
        <v>319</v>
      </c>
      <c r="C156" s="78">
        <v>0</v>
      </c>
      <c r="D156" s="78">
        <v>0</v>
      </c>
      <c r="E156" s="78">
        <v>0</v>
      </c>
      <c r="F156" s="78">
        <v>0</v>
      </c>
      <c r="G156" s="78">
        <v>0</v>
      </c>
      <c r="H156" s="78">
        <v>0</v>
      </c>
    </row>
    <row r="157" spans="1:8" ht="11.1" customHeight="1" x14ac:dyDescent="0.25">
      <c r="A157" s="45"/>
      <c r="B157" s="44" t="s">
        <v>320</v>
      </c>
      <c r="C157" s="78">
        <v>0</v>
      </c>
      <c r="D157" s="78">
        <v>0</v>
      </c>
      <c r="E157" s="78">
        <v>0</v>
      </c>
      <c r="F157" s="78">
        <v>0</v>
      </c>
      <c r="G157" s="78">
        <v>0</v>
      </c>
      <c r="H157" s="78">
        <v>0</v>
      </c>
    </row>
    <row r="158" spans="1:8" ht="11.1" customHeight="1" x14ac:dyDescent="0.25">
      <c r="A158" s="45"/>
      <c r="B158" s="44" t="s">
        <v>321</v>
      </c>
      <c r="C158" s="78">
        <v>0</v>
      </c>
      <c r="D158" s="78">
        <v>0</v>
      </c>
      <c r="E158" s="78">
        <v>0</v>
      </c>
      <c r="F158" s="78">
        <v>0</v>
      </c>
      <c r="G158" s="78">
        <v>0</v>
      </c>
      <c r="H158" s="78">
        <v>0</v>
      </c>
    </row>
    <row r="159" spans="1:8" ht="7.5" customHeight="1" x14ac:dyDescent="0.25">
      <c r="A159" s="45"/>
      <c r="B159" s="44"/>
      <c r="C159" s="84"/>
      <c r="D159" s="85"/>
      <c r="E159" s="85"/>
      <c r="F159" s="85"/>
      <c r="G159" s="85"/>
      <c r="H159" s="85"/>
    </row>
    <row r="160" spans="1:8" ht="12.75" customHeight="1" x14ac:dyDescent="0.25">
      <c r="A160" s="255" t="s">
        <v>323</v>
      </c>
      <c r="B160" s="256"/>
      <c r="C160" s="77">
        <f>C8+C85</f>
        <v>28740682</v>
      </c>
      <c r="D160" s="77">
        <f t="shared" ref="D160:H160" si="20">D8+D85</f>
        <v>-1345308</v>
      </c>
      <c r="E160" s="77">
        <f t="shared" si="20"/>
        <v>27395374</v>
      </c>
      <c r="F160" s="77">
        <f t="shared" si="20"/>
        <v>26797222</v>
      </c>
      <c r="G160" s="77">
        <f t="shared" si="20"/>
        <v>26797222</v>
      </c>
      <c r="H160" s="77">
        <f t="shared" si="20"/>
        <v>598152</v>
      </c>
    </row>
    <row r="161" spans="1:8" ht="8.25" customHeight="1" thickBot="1" x14ac:dyDescent="0.3">
      <c r="A161" s="46"/>
      <c r="B161" s="47"/>
      <c r="C161" s="86"/>
      <c r="D161" s="87"/>
      <c r="E161" s="87"/>
      <c r="F161" s="87"/>
      <c r="G161" s="87"/>
      <c r="H161" s="87"/>
    </row>
    <row r="163" spans="1:8" ht="10.5" customHeight="1" x14ac:dyDescent="0.25"/>
    <row r="164" spans="1:8" ht="10.5" customHeight="1" x14ac:dyDescent="0.25"/>
    <row r="165" spans="1:8" x14ac:dyDescent="0.25">
      <c r="A165" s="188" t="s">
        <v>442</v>
      </c>
      <c r="B165" s="188"/>
      <c r="C165" s="188"/>
      <c r="D165" s="110"/>
      <c r="E165" s="188" t="s">
        <v>446</v>
      </c>
      <c r="F165" s="188"/>
      <c r="G165" s="188"/>
      <c r="H165" s="188"/>
    </row>
    <row r="166" spans="1:8" x14ac:dyDescent="0.25">
      <c r="A166" s="209" t="s">
        <v>443</v>
      </c>
      <c r="B166" s="209"/>
      <c r="C166" s="209"/>
      <c r="D166" s="110"/>
      <c r="E166" s="209" t="s">
        <v>445</v>
      </c>
      <c r="F166" s="209"/>
      <c r="G166" s="209"/>
      <c r="H166" s="209"/>
    </row>
  </sheetData>
  <mergeCells count="35">
    <mergeCell ref="A47:B47"/>
    <mergeCell ref="A1:H1"/>
    <mergeCell ref="A2:H2"/>
    <mergeCell ref="A3:H3"/>
    <mergeCell ref="A4:H4"/>
    <mergeCell ref="A5:H5"/>
    <mergeCell ref="A6:B7"/>
    <mergeCell ref="C6:G6"/>
    <mergeCell ref="H6:H7"/>
    <mergeCell ref="A8:B8"/>
    <mergeCell ref="A9:B9"/>
    <mergeCell ref="A17:B17"/>
    <mergeCell ref="A27:B27"/>
    <mergeCell ref="A37:B37"/>
    <mergeCell ref="A84:B84"/>
    <mergeCell ref="A57:B57"/>
    <mergeCell ref="A61:B61"/>
    <mergeCell ref="A70:B70"/>
    <mergeCell ref="A74:B74"/>
    <mergeCell ref="A82:B82"/>
    <mergeCell ref="E165:H165"/>
    <mergeCell ref="E166:H166"/>
    <mergeCell ref="A165:C165"/>
    <mergeCell ref="A166:C166"/>
    <mergeCell ref="A85:B85"/>
    <mergeCell ref="A134:B134"/>
    <mergeCell ref="A138:B138"/>
    <mergeCell ref="A147:B147"/>
    <mergeCell ref="A151:B151"/>
    <mergeCell ref="A160:B160"/>
    <mergeCell ref="A86:B86"/>
    <mergeCell ref="A94:B94"/>
    <mergeCell ref="A104:B104"/>
    <mergeCell ref="A114:B114"/>
    <mergeCell ref="A124:B124"/>
  </mergeCells>
  <pageMargins left="0.47244094488188981" right="0.15748031496062992" top="0.37" bottom="0.25" header="0.21" footer="0.17"/>
  <pageSetup scale="8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workbookViewId="0">
      <selection activeCell="D12" sqref="D12"/>
    </sheetView>
  </sheetViews>
  <sheetFormatPr baseColWidth="10" defaultRowHeight="15" x14ac:dyDescent="0.25"/>
  <cols>
    <col min="1" max="1" width="29.5703125" customWidth="1"/>
  </cols>
  <sheetData>
    <row r="1" spans="1:7" x14ac:dyDescent="0.25">
      <c r="A1" s="281" t="s">
        <v>430</v>
      </c>
      <c r="B1" s="282"/>
      <c r="C1" s="282"/>
      <c r="D1" s="282"/>
      <c r="E1" s="282"/>
      <c r="F1" s="282"/>
      <c r="G1" s="283"/>
    </row>
    <row r="2" spans="1:7" x14ac:dyDescent="0.25">
      <c r="A2" s="167" t="s">
        <v>242</v>
      </c>
      <c r="B2" s="284"/>
      <c r="C2" s="284"/>
      <c r="D2" s="284"/>
      <c r="E2" s="284"/>
      <c r="F2" s="284"/>
      <c r="G2" s="285"/>
    </row>
    <row r="3" spans="1:7" x14ac:dyDescent="0.25">
      <c r="A3" s="167" t="s">
        <v>324</v>
      </c>
      <c r="B3" s="284"/>
      <c r="C3" s="284"/>
      <c r="D3" s="284"/>
      <c r="E3" s="284"/>
      <c r="F3" s="284"/>
      <c r="G3" s="285"/>
    </row>
    <row r="4" spans="1:7" x14ac:dyDescent="0.25">
      <c r="A4" s="167" t="s">
        <v>450</v>
      </c>
      <c r="B4" s="284"/>
      <c r="C4" s="284"/>
      <c r="D4" s="284"/>
      <c r="E4" s="284"/>
      <c r="F4" s="284"/>
      <c r="G4" s="285"/>
    </row>
    <row r="5" spans="1:7" ht="15.75" thickBot="1" x14ac:dyDescent="0.3">
      <c r="A5" s="286" t="s">
        <v>1</v>
      </c>
      <c r="B5" s="287"/>
      <c r="C5" s="287"/>
      <c r="D5" s="287"/>
      <c r="E5" s="287"/>
      <c r="F5" s="287"/>
      <c r="G5" s="288"/>
    </row>
    <row r="6" spans="1:7" ht="15.75" thickBot="1" x14ac:dyDescent="0.3">
      <c r="A6" s="229" t="s">
        <v>2</v>
      </c>
      <c r="B6" s="206" t="s">
        <v>244</v>
      </c>
      <c r="C6" s="207"/>
      <c r="D6" s="207"/>
      <c r="E6" s="207"/>
      <c r="F6" s="208"/>
      <c r="G6" s="229" t="s">
        <v>245</v>
      </c>
    </row>
    <row r="7" spans="1:7" ht="17.25" thickBot="1" x14ac:dyDescent="0.3">
      <c r="A7" s="230"/>
      <c r="B7" s="11" t="s">
        <v>130</v>
      </c>
      <c r="C7" s="11" t="s">
        <v>175</v>
      </c>
      <c r="D7" s="11" t="s">
        <v>176</v>
      </c>
      <c r="E7" s="11" t="s">
        <v>131</v>
      </c>
      <c r="F7" s="11" t="s">
        <v>149</v>
      </c>
      <c r="G7" s="230"/>
    </row>
    <row r="8" spans="1:7" x14ac:dyDescent="0.25">
      <c r="A8" s="12" t="s">
        <v>325</v>
      </c>
      <c r="B8" s="280">
        <f>SUM(B10:B17)</f>
        <v>28740682</v>
      </c>
      <c r="C8" s="280">
        <f t="shared" ref="C8:G8" si="0">SUM(C10:C17)</f>
        <v>-1345308</v>
      </c>
      <c r="D8" s="280">
        <f t="shared" si="0"/>
        <v>27395374</v>
      </c>
      <c r="E8" s="280">
        <f t="shared" si="0"/>
        <v>26797222</v>
      </c>
      <c r="F8" s="280">
        <f t="shared" si="0"/>
        <v>26797222</v>
      </c>
      <c r="G8" s="280">
        <f t="shared" si="0"/>
        <v>598152</v>
      </c>
    </row>
    <row r="9" spans="1:7" x14ac:dyDescent="0.25">
      <c r="A9" s="12" t="s">
        <v>326</v>
      </c>
      <c r="B9" s="279"/>
      <c r="C9" s="279"/>
      <c r="D9" s="279"/>
      <c r="E9" s="279"/>
      <c r="F9" s="279"/>
      <c r="G9" s="279"/>
    </row>
    <row r="10" spans="1:7" x14ac:dyDescent="0.25">
      <c r="A10" s="17" t="s">
        <v>441</v>
      </c>
      <c r="B10" s="75">
        <v>28740682</v>
      </c>
      <c r="C10" s="75">
        <v>-1345308</v>
      </c>
      <c r="D10" s="75">
        <v>27395374</v>
      </c>
      <c r="E10" s="75">
        <v>26797222</v>
      </c>
      <c r="F10" s="75">
        <v>26797222</v>
      </c>
      <c r="G10" s="75">
        <v>598152</v>
      </c>
    </row>
    <row r="11" spans="1:7" x14ac:dyDescent="0.25">
      <c r="A11" s="17"/>
      <c r="B11" s="75"/>
      <c r="C11" s="75"/>
      <c r="D11" s="75"/>
      <c r="E11" s="75"/>
      <c r="F11" s="75"/>
      <c r="G11" s="75"/>
    </row>
    <row r="12" spans="1:7" x14ac:dyDescent="0.25">
      <c r="A12" s="17"/>
      <c r="B12" s="75"/>
      <c r="C12" s="75"/>
      <c r="D12" s="75"/>
      <c r="E12" s="75"/>
      <c r="F12" s="75"/>
      <c r="G12" s="75"/>
    </row>
    <row r="13" spans="1:7" x14ac:dyDescent="0.25">
      <c r="A13" s="17"/>
      <c r="B13" s="75"/>
      <c r="C13" s="75"/>
      <c r="D13" s="75"/>
      <c r="E13" s="75"/>
      <c r="F13" s="75"/>
      <c r="G13" s="75"/>
    </row>
    <row r="14" spans="1:7" x14ac:dyDescent="0.25">
      <c r="A14" s="17"/>
      <c r="B14" s="75"/>
      <c r="C14" s="75"/>
      <c r="D14" s="75"/>
      <c r="E14" s="75"/>
      <c r="F14" s="75"/>
      <c r="G14" s="75"/>
    </row>
    <row r="15" spans="1:7" x14ac:dyDescent="0.25">
      <c r="A15" s="17"/>
      <c r="B15" s="75"/>
      <c r="C15" s="75"/>
      <c r="D15" s="75"/>
      <c r="E15" s="75"/>
      <c r="F15" s="75"/>
      <c r="G15" s="75"/>
    </row>
    <row r="16" spans="1:7" x14ac:dyDescent="0.25">
      <c r="A16" s="17"/>
      <c r="B16" s="75"/>
      <c r="C16" s="75"/>
      <c r="D16" s="75"/>
      <c r="E16" s="75"/>
      <c r="F16" s="75"/>
      <c r="G16" s="75"/>
    </row>
    <row r="17" spans="1:7" x14ac:dyDescent="0.25">
      <c r="A17" s="17"/>
      <c r="B17" s="75"/>
      <c r="C17" s="75"/>
      <c r="D17" s="75"/>
      <c r="E17" s="75"/>
      <c r="F17" s="75"/>
      <c r="G17" s="75"/>
    </row>
    <row r="18" spans="1:7" x14ac:dyDescent="0.25">
      <c r="A18" s="17"/>
      <c r="B18" s="74"/>
      <c r="C18" s="74"/>
      <c r="D18" s="74"/>
      <c r="E18" s="74"/>
      <c r="F18" s="74"/>
      <c r="G18" s="74"/>
    </row>
    <row r="19" spans="1:7" x14ac:dyDescent="0.25">
      <c r="A19" s="14" t="s">
        <v>327</v>
      </c>
      <c r="B19" s="279">
        <f>SUM(B21:B28)</f>
        <v>0</v>
      </c>
      <c r="C19" s="279">
        <f t="shared" ref="C19:G19" si="1">SUM(C21:C28)</f>
        <v>0</v>
      </c>
      <c r="D19" s="279">
        <f t="shared" si="1"/>
        <v>0</v>
      </c>
      <c r="E19" s="279">
        <f t="shared" si="1"/>
        <v>0</v>
      </c>
      <c r="F19" s="279">
        <f t="shared" si="1"/>
        <v>0</v>
      </c>
      <c r="G19" s="279">
        <f t="shared" si="1"/>
        <v>0</v>
      </c>
    </row>
    <row r="20" spans="1:7" x14ac:dyDescent="0.25">
      <c r="A20" s="14" t="s">
        <v>328</v>
      </c>
      <c r="B20" s="279"/>
      <c r="C20" s="279"/>
      <c r="D20" s="279"/>
      <c r="E20" s="279"/>
      <c r="F20" s="279"/>
      <c r="G20" s="279"/>
    </row>
    <row r="21" spans="1:7" x14ac:dyDescent="0.25">
      <c r="A21" s="17" t="s">
        <v>431</v>
      </c>
      <c r="B21" s="75">
        <v>0</v>
      </c>
      <c r="C21" s="75">
        <v>0</v>
      </c>
      <c r="D21" s="75">
        <v>0</v>
      </c>
      <c r="E21" s="75">
        <v>0</v>
      </c>
      <c r="F21" s="75">
        <v>0</v>
      </c>
      <c r="G21" s="75">
        <v>0</v>
      </c>
    </row>
    <row r="22" spans="1:7" x14ac:dyDescent="0.25">
      <c r="A22" s="17"/>
      <c r="B22" s="75"/>
      <c r="C22" s="75"/>
      <c r="D22" s="75"/>
      <c r="E22" s="75"/>
      <c r="F22" s="75"/>
      <c r="G22" s="75"/>
    </row>
    <row r="23" spans="1:7" x14ac:dyDescent="0.25">
      <c r="A23" s="17"/>
      <c r="B23" s="75"/>
      <c r="C23" s="75"/>
      <c r="D23" s="75"/>
      <c r="E23" s="75"/>
      <c r="F23" s="75"/>
      <c r="G23" s="75"/>
    </row>
    <row r="24" spans="1:7" x14ac:dyDescent="0.25">
      <c r="A24" s="17"/>
      <c r="B24" s="75"/>
      <c r="C24" s="75"/>
      <c r="D24" s="75"/>
      <c r="E24" s="75"/>
      <c r="F24" s="75"/>
      <c r="G24" s="75"/>
    </row>
    <row r="25" spans="1:7" x14ac:dyDescent="0.25">
      <c r="A25" s="17"/>
      <c r="B25" s="75"/>
      <c r="C25" s="75"/>
      <c r="D25" s="75"/>
      <c r="E25" s="75"/>
      <c r="F25" s="75"/>
      <c r="G25" s="75"/>
    </row>
    <row r="26" spans="1:7" x14ac:dyDescent="0.25">
      <c r="A26" s="17"/>
      <c r="B26" s="75"/>
      <c r="C26" s="75"/>
      <c r="D26" s="75"/>
      <c r="E26" s="75"/>
      <c r="F26" s="75"/>
      <c r="G26" s="75"/>
    </row>
    <row r="27" spans="1:7" x14ac:dyDescent="0.25">
      <c r="A27" s="17"/>
      <c r="B27" s="75"/>
      <c r="C27" s="75"/>
      <c r="D27" s="75"/>
      <c r="E27" s="75"/>
      <c r="F27" s="75"/>
      <c r="G27" s="75"/>
    </row>
    <row r="28" spans="1:7" x14ac:dyDescent="0.25">
      <c r="A28" s="17"/>
      <c r="B28" s="75"/>
      <c r="C28" s="75"/>
      <c r="D28" s="75"/>
      <c r="E28" s="75"/>
      <c r="F28" s="75"/>
      <c r="G28" s="75"/>
    </row>
    <row r="29" spans="1:7" x14ac:dyDescent="0.25">
      <c r="A29" s="48"/>
      <c r="B29" s="74"/>
      <c r="C29" s="74"/>
      <c r="D29" s="74"/>
      <c r="E29" s="74"/>
      <c r="F29" s="74"/>
      <c r="G29" s="74"/>
    </row>
    <row r="30" spans="1:7" x14ac:dyDescent="0.25">
      <c r="A30" s="12" t="s">
        <v>323</v>
      </c>
      <c r="B30" s="76">
        <f>B8+B19</f>
        <v>28740682</v>
      </c>
      <c r="C30" s="76">
        <f t="shared" ref="C30:G30" si="2">C8+C19</f>
        <v>-1345308</v>
      </c>
      <c r="D30" s="76">
        <f t="shared" si="2"/>
        <v>27395374</v>
      </c>
      <c r="E30" s="76">
        <f t="shared" si="2"/>
        <v>26797222</v>
      </c>
      <c r="F30" s="76">
        <f t="shared" si="2"/>
        <v>26797222</v>
      </c>
      <c r="G30" s="76">
        <f t="shared" si="2"/>
        <v>598152</v>
      </c>
    </row>
    <row r="31" spans="1:7" ht="15.75" thickBot="1" x14ac:dyDescent="0.3">
      <c r="A31" s="18"/>
      <c r="B31" s="49"/>
      <c r="C31" s="49"/>
      <c r="D31" s="49"/>
      <c r="E31" s="49"/>
      <c r="F31" s="49"/>
      <c r="G31" s="49"/>
    </row>
    <row r="34" spans="1:7" x14ac:dyDescent="0.25">
      <c r="A34" s="109"/>
      <c r="B34" s="109"/>
      <c r="D34" s="109"/>
      <c r="E34" s="109"/>
      <c r="F34" s="109"/>
      <c r="G34" s="109"/>
    </row>
    <row r="35" spans="1:7" x14ac:dyDescent="0.25">
      <c r="A35" s="209" t="s">
        <v>442</v>
      </c>
      <c r="B35" s="209"/>
      <c r="C35" s="209"/>
      <c r="D35" s="188" t="s">
        <v>446</v>
      </c>
      <c r="E35" s="188"/>
      <c r="F35" s="188"/>
      <c r="G35" s="188"/>
    </row>
    <row r="36" spans="1:7" x14ac:dyDescent="0.25">
      <c r="A36" s="209" t="s">
        <v>443</v>
      </c>
      <c r="B36" s="209"/>
      <c r="C36" s="209"/>
      <c r="D36" s="209" t="s">
        <v>445</v>
      </c>
      <c r="E36" s="209"/>
      <c r="F36" s="209"/>
      <c r="G36" s="209"/>
    </row>
  </sheetData>
  <mergeCells count="24">
    <mergeCell ref="A6:A7"/>
    <mergeCell ref="B6:F6"/>
    <mergeCell ref="G6:G7"/>
    <mergeCell ref="A1:G1"/>
    <mergeCell ref="A2:G2"/>
    <mergeCell ref="A3:G3"/>
    <mergeCell ref="A4:G4"/>
    <mergeCell ref="A5:G5"/>
    <mergeCell ref="G8:G9"/>
    <mergeCell ref="B19:B20"/>
    <mergeCell ref="C19:C20"/>
    <mergeCell ref="D19:D20"/>
    <mergeCell ref="E19:E20"/>
    <mergeCell ref="F19:F20"/>
    <mergeCell ref="B8:B9"/>
    <mergeCell ref="C8:C9"/>
    <mergeCell ref="D8:D9"/>
    <mergeCell ref="E8:E9"/>
    <mergeCell ref="F8:F9"/>
    <mergeCell ref="D35:G35"/>
    <mergeCell ref="D36:G36"/>
    <mergeCell ref="A35:C35"/>
    <mergeCell ref="A36:C36"/>
    <mergeCell ref="G19:G20"/>
  </mergeCells>
  <pageMargins left="0.7" right="0.15748031496062992" top="0.74803149606299213" bottom="0.74803149606299213" header="0.31496062992125984" footer="0.31496062992125984"/>
  <pageSetup paperSize="9" scale="9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8"/>
  <sheetViews>
    <sheetView workbookViewId="0">
      <selection activeCell="E13" sqref="E13"/>
    </sheetView>
  </sheetViews>
  <sheetFormatPr baseColWidth="10" defaultRowHeight="15" x14ac:dyDescent="0.25"/>
  <cols>
    <col min="1" max="1" width="8.42578125" customWidth="1"/>
    <col min="2" max="2" width="41.140625" customWidth="1"/>
  </cols>
  <sheetData>
    <row r="1" spans="1:8" ht="12" customHeight="1" x14ac:dyDescent="0.25">
      <c r="A1" s="249" t="s">
        <v>430</v>
      </c>
      <c r="B1" s="250"/>
      <c r="C1" s="250"/>
      <c r="D1" s="250"/>
      <c r="E1" s="250"/>
      <c r="F1" s="250"/>
      <c r="G1" s="250"/>
      <c r="H1" s="290"/>
    </row>
    <row r="2" spans="1:8" ht="12" customHeight="1" x14ac:dyDescent="0.25">
      <c r="A2" s="224" t="s">
        <v>242</v>
      </c>
      <c r="B2" s="225"/>
      <c r="C2" s="225"/>
      <c r="D2" s="225"/>
      <c r="E2" s="225"/>
      <c r="F2" s="225"/>
      <c r="G2" s="225"/>
      <c r="H2" s="291"/>
    </row>
    <row r="3" spans="1:8" ht="12" customHeight="1" x14ac:dyDescent="0.25">
      <c r="A3" s="224" t="s">
        <v>329</v>
      </c>
      <c r="B3" s="225"/>
      <c r="C3" s="225"/>
      <c r="D3" s="225"/>
      <c r="E3" s="225"/>
      <c r="F3" s="225"/>
      <c r="G3" s="225"/>
      <c r="H3" s="291"/>
    </row>
    <row r="4" spans="1:8" ht="12" customHeight="1" x14ac:dyDescent="0.25">
      <c r="A4" s="224" t="s">
        <v>451</v>
      </c>
      <c r="B4" s="225"/>
      <c r="C4" s="225"/>
      <c r="D4" s="225"/>
      <c r="E4" s="225"/>
      <c r="F4" s="225"/>
      <c r="G4" s="225"/>
      <c r="H4" s="291"/>
    </row>
    <row r="5" spans="1:8" ht="12" customHeight="1" thickBot="1" x14ac:dyDescent="0.3">
      <c r="A5" s="226" t="s">
        <v>1</v>
      </c>
      <c r="B5" s="227"/>
      <c r="C5" s="227"/>
      <c r="D5" s="227"/>
      <c r="E5" s="227"/>
      <c r="F5" s="227"/>
      <c r="G5" s="227"/>
      <c r="H5" s="292"/>
    </row>
    <row r="6" spans="1:8" ht="15.75" thickBot="1" x14ac:dyDescent="0.3">
      <c r="A6" s="249" t="s">
        <v>2</v>
      </c>
      <c r="B6" s="251"/>
      <c r="C6" s="206" t="s">
        <v>244</v>
      </c>
      <c r="D6" s="207"/>
      <c r="E6" s="207"/>
      <c r="F6" s="207"/>
      <c r="G6" s="208"/>
      <c r="H6" s="229" t="s">
        <v>245</v>
      </c>
    </row>
    <row r="7" spans="1:8" ht="17.25" thickBot="1" x14ac:dyDescent="0.3">
      <c r="A7" s="226"/>
      <c r="B7" s="253"/>
      <c r="C7" s="11" t="s">
        <v>130</v>
      </c>
      <c r="D7" s="11" t="s">
        <v>246</v>
      </c>
      <c r="E7" s="11" t="s">
        <v>247</v>
      </c>
      <c r="F7" s="11" t="s">
        <v>131</v>
      </c>
      <c r="G7" s="11" t="s">
        <v>149</v>
      </c>
      <c r="H7" s="230"/>
    </row>
    <row r="8" spans="1:8" ht="13.5" customHeight="1" x14ac:dyDescent="0.25">
      <c r="A8" s="222" t="s">
        <v>330</v>
      </c>
      <c r="B8" s="289"/>
      <c r="C8" s="76">
        <f>C9+C19+C28+C39</f>
        <v>28740682</v>
      </c>
      <c r="D8" s="76">
        <f t="shared" ref="D8:H8" si="0">D9+D19+D28+D39</f>
        <v>-1345308</v>
      </c>
      <c r="E8" s="76">
        <f t="shared" si="0"/>
        <v>27395374</v>
      </c>
      <c r="F8" s="76">
        <f t="shared" si="0"/>
        <v>26797222</v>
      </c>
      <c r="G8" s="76">
        <f t="shared" si="0"/>
        <v>26797222</v>
      </c>
      <c r="H8" s="76">
        <f t="shared" si="0"/>
        <v>598152</v>
      </c>
    </row>
    <row r="9" spans="1:8" ht="11.25" customHeight="1" x14ac:dyDescent="0.25">
      <c r="A9" s="220" t="s">
        <v>432</v>
      </c>
      <c r="B9" s="221"/>
      <c r="C9" s="70">
        <f>SUM(C10:C17)</f>
        <v>0</v>
      </c>
      <c r="D9" s="70">
        <f t="shared" ref="D9:H9" si="1">SUM(D10:D17)</f>
        <v>0</v>
      </c>
      <c r="E9" s="70">
        <f t="shared" si="1"/>
        <v>0</v>
      </c>
      <c r="F9" s="70">
        <f t="shared" si="1"/>
        <v>0</v>
      </c>
      <c r="G9" s="70">
        <f t="shared" si="1"/>
        <v>0</v>
      </c>
      <c r="H9" s="70">
        <f t="shared" si="1"/>
        <v>0</v>
      </c>
    </row>
    <row r="10" spans="1:8" ht="11.1" customHeight="1" x14ac:dyDescent="0.25">
      <c r="A10" s="35"/>
      <c r="B10" s="41" t="s">
        <v>331</v>
      </c>
      <c r="C10" s="68">
        <v>0</v>
      </c>
      <c r="D10" s="68">
        <v>0</v>
      </c>
      <c r="E10" s="68">
        <v>0</v>
      </c>
      <c r="F10" s="68">
        <v>0</v>
      </c>
      <c r="G10" s="68">
        <v>0</v>
      </c>
      <c r="H10" s="68">
        <v>0</v>
      </c>
    </row>
    <row r="11" spans="1:8" ht="11.1" customHeight="1" x14ac:dyDescent="0.25">
      <c r="A11" s="35"/>
      <c r="B11" s="41" t="s">
        <v>332</v>
      </c>
      <c r="C11" s="68">
        <v>0</v>
      </c>
      <c r="D11" s="68">
        <v>0</v>
      </c>
      <c r="E11" s="68">
        <v>0</v>
      </c>
      <c r="F11" s="68">
        <v>0</v>
      </c>
      <c r="G11" s="68">
        <v>0</v>
      </c>
      <c r="H11" s="68">
        <v>0</v>
      </c>
    </row>
    <row r="12" spans="1:8" ht="11.1" customHeight="1" x14ac:dyDescent="0.25">
      <c r="A12" s="35"/>
      <c r="B12" s="41" t="s">
        <v>333</v>
      </c>
      <c r="C12" s="68">
        <v>0</v>
      </c>
      <c r="D12" s="68">
        <v>0</v>
      </c>
      <c r="E12" s="68">
        <v>0</v>
      </c>
      <c r="F12" s="68">
        <v>0</v>
      </c>
      <c r="G12" s="68">
        <v>0</v>
      </c>
      <c r="H12" s="68">
        <v>0</v>
      </c>
    </row>
    <row r="13" spans="1:8" ht="11.1" customHeight="1" x14ac:dyDescent="0.25">
      <c r="A13" s="35"/>
      <c r="B13" s="41" t="s">
        <v>334</v>
      </c>
      <c r="C13" s="68">
        <v>0</v>
      </c>
      <c r="D13" s="68">
        <v>0</v>
      </c>
      <c r="E13" s="68">
        <v>0</v>
      </c>
      <c r="F13" s="68">
        <v>0</v>
      </c>
      <c r="G13" s="68">
        <v>0</v>
      </c>
      <c r="H13" s="68">
        <v>0</v>
      </c>
    </row>
    <row r="14" spans="1:8" ht="11.1" customHeight="1" x14ac:dyDescent="0.25">
      <c r="A14" s="35"/>
      <c r="B14" s="41" t="s">
        <v>335</v>
      </c>
      <c r="C14" s="68">
        <v>0</v>
      </c>
      <c r="D14" s="68">
        <v>0</v>
      </c>
      <c r="E14" s="68">
        <v>0</v>
      </c>
      <c r="F14" s="68">
        <v>0</v>
      </c>
      <c r="G14" s="68">
        <v>0</v>
      </c>
      <c r="H14" s="68">
        <v>0</v>
      </c>
    </row>
    <row r="15" spans="1:8" ht="11.1" customHeight="1" x14ac:dyDescent="0.25">
      <c r="A15" s="35"/>
      <c r="B15" s="41" t="s">
        <v>336</v>
      </c>
      <c r="C15" s="68">
        <v>0</v>
      </c>
      <c r="D15" s="68">
        <v>0</v>
      </c>
      <c r="E15" s="68">
        <v>0</v>
      </c>
      <c r="F15" s="68">
        <v>0</v>
      </c>
      <c r="G15" s="68">
        <v>0</v>
      </c>
      <c r="H15" s="68">
        <v>0</v>
      </c>
    </row>
    <row r="16" spans="1:8" ht="11.1" customHeight="1" x14ac:dyDescent="0.25">
      <c r="A16" s="35"/>
      <c r="B16" s="41" t="s">
        <v>337</v>
      </c>
      <c r="C16" s="68">
        <v>0</v>
      </c>
      <c r="D16" s="68">
        <v>0</v>
      </c>
      <c r="E16" s="68">
        <v>0</v>
      </c>
      <c r="F16" s="68">
        <v>0</v>
      </c>
      <c r="G16" s="68">
        <v>0</v>
      </c>
      <c r="H16" s="68">
        <v>0</v>
      </c>
    </row>
    <row r="17" spans="1:8" ht="11.1" customHeight="1" x14ac:dyDescent="0.25">
      <c r="A17" s="35"/>
      <c r="B17" s="41" t="s">
        <v>338</v>
      </c>
      <c r="C17" s="68">
        <v>0</v>
      </c>
      <c r="D17" s="68">
        <v>0</v>
      </c>
      <c r="E17" s="68">
        <v>0</v>
      </c>
      <c r="F17" s="68">
        <v>0</v>
      </c>
      <c r="G17" s="68">
        <v>0</v>
      </c>
      <c r="H17" s="68">
        <v>0</v>
      </c>
    </row>
    <row r="18" spans="1:8" ht="7.5" customHeight="1" x14ac:dyDescent="0.25">
      <c r="A18" s="50"/>
      <c r="B18" s="51"/>
      <c r="C18" s="72"/>
      <c r="D18" s="72"/>
      <c r="E18" s="72"/>
      <c r="F18" s="72"/>
      <c r="G18" s="72"/>
      <c r="H18" s="72"/>
    </row>
    <row r="19" spans="1:8" ht="12" customHeight="1" x14ac:dyDescent="0.25">
      <c r="A19" s="220" t="s">
        <v>433</v>
      </c>
      <c r="B19" s="221"/>
      <c r="C19" s="70">
        <f>SUM(C20:C26)</f>
        <v>28740682</v>
      </c>
      <c r="D19" s="70">
        <f t="shared" ref="D19:H19" si="2">SUM(D20:D26)</f>
        <v>-1345308</v>
      </c>
      <c r="E19" s="70">
        <f t="shared" si="2"/>
        <v>27395374</v>
      </c>
      <c r="F19" s="70">
        <f t="shared" si="2"/>
        <v>26797222</v>
      </c>
      <c r="G19" s="70">
        <f t="shared" si="2"/>
        <v>26797222</v>
      </c>
      <c r="H19" s="70">
        <f t="shared" si="2"/>
        <v>598152</v>
      </c>
    </row>
    <row r="20" spans="1:8" ht="11.1" customHeight="1" x14ac:dyDescent="0.25">
      <c r="A20" s="35"/>
      <c r="B20" s="41" t="s">
        <v>339</v>
      </c>
      <c r="C20" s="68">
        <v>0</v>
      </c>
      <c r="D20" s="68">
        <v>0</v>
      </c>
      <c r="E20" s="68">
        <v>0</v>
      </c>
      <c r="F20" s="68">
        <v>0</v>
      </c>
      <c r="G20" s="68">
        <v>0</v>
      </c>
      <c r="H20" s="68">
        <v>0</v>
      </c>
    </row>
    <row r="21" spans="1:8" ht="11.1" customHeight="1" x14ac:dyDescent="0.25">
      <c r="A21" s="35"/>
      <c r="B21" s="41" t="s">
        <v>340</v>
      </c>
      <c r="C21" s="68">
        <v>0</v>
      </c>
      <c r="D21" s="68">
        <v>0</v>
      </c>
      <c r="E21" s="68">
        <v>0</v>
      </c>
      <c r="F21" s="68">
        <v>0</v>
      </c>
      <c r="G21" s="68">
        <v>0</v>
      </c>
      <c r="H21" s="68">
        <v>0</v>
      </c>
    </row>
    <row r="22" spans="1:8" ht="11.1" customHeight="1" x14ac:dyDescent="0.25">
      <c r="A22" s="35"/>
      <c r="B22" s="41" t="s">
        <v>341</v>
      </c>
      <c r="C22" s="68">
        <v>0</v>
      </c>
      <c r="D22" s="68">
        <v>0</v>
      </c>
      <c r="E22" s="68">
        <v>0</v>
      </c>
      <c r="F22" s="68">
        <v>0</v>
      </c>
      <c r="G22" s="68">
        <v>0</v>
      </c>
      <c r="H22" s="68">
        <v>0</v>
      </c>
    </row>
    <row r="23" spans="1:8" ht="11.1" customHeight="1" x14ac:dyDescent="0.25">
      <c r="A23" s="35"/>
      <c r="B23" s="71" t="s">
        <v>342</v>
      </c>
      <c r="C23" s="68">
        <v>28740682</v>
      </c>
      <c r="D23" s="68">
        <v>-1345308</v>
      </c>
      <c r="E23" s="68">
        <v>27395374</v>
      </c>
      <c r="F23" s="68">
        <v>26797222</v>
      </c>
      <c r="G23" s="68">
        <v>26797222</v>
      </c>
      <c r="H23" s="68">
        <v>598152</v>
      </c>
    </row>
    <row r="24" spans="1:8" ht="11.1" customHeight="1" x14ac:dyDescent="0.25">
      <c r="A24" s="35"/>
      <c r="B24" s="41" t="s">
        <v>343</v>
      </c>
      <c r="C24" s="68">
        <v>0</v>
      </c>
      <c r="D24" s="68">
        <v>0</v>
      </c>
      <c r="E24" s="68">
        <v>0</v>
      </c>
      <c r="F24" s="68">
        <v>0</v>
      </c>
      <c r="G24" s="68">
        <v>0</v>
      </c>
      <c r="H24" s="68">
        <v>0</v>
      </c>
    </row>
    <row r="25" spans="1:8" ht="11.1" customHeight="1" x14ac:dyDescent="0.25">
      <c r="A25" s="35"/>
      <c r="B25" s="41" t="s">
        <v>344</v>
      </c>
      <c r="C25" s="68">
        <v>0</v>
      </c>
      <c r="D25" s="68">
        <v>0</v>
      </c>
      <c r="E25" s="68">
        <v>0</v>
      </c>
      <c r="F25" s="68">
        <v>0</v>
      </c>
      <c r="G25" s="68">
        <v>0</v>
      </c>
      <c r="H25" s="68">
        <v>0</v>
      </c>
    </row>
    <row r="26" spans="1:8" ht="11.1" customHeight="1" x14ac:dyDescent="0.25">
      <c r="A26" s="35"/>
      <c r="B26" s="41" t="s">
        <v>345</v>
      </c>
      <c r="C26" s="68">
        <v>0</v>
      </c>
      <c r="D26" s="68">
        <v>0</v>
      </c>
      <c r="E26" s="68">
        <v>0</v>
      </c>
      <c r="F26" s="68">
        <v>0</v>
      </c>
      <c r="G26" s="68">
        <v>0</v>
      </c>
      <c r="H26" s="68">
        <v>0</v>
      </c>
    </row>
    <row r="27" spans="1:8" ht="6.75" customHeight="1" x14ac:dyDescent="0.25">
      <c r="A27" s="50"/>
      <c r="B27" s="51"/>
      <c r="C27" s="68">
        <v>0</v>
      </c>
      <c r="D27" s="68">
        <v>0</v>
      </c>
      <c r="E27" s="68">
        <v>0</v>
      </c>
      <c r="F27" s="68">
        <v>0</v>
      </c>
      <c r="G27" s="68">
        <v>0</v>
      </c>
      <c r="H27" s="68">
        <v>0</v>
      </c>
    </row>
    <row r="28" spans="1:8" ht="10.5" customHeight="1" x14ac:dyDescent="0.25">
      <c r="A28" s="222" t="s">
        <v>434</v>
      </c>
      <c r="B28" s="223"/>
      <c r="C28" s="70">
        <f>SUM(C29:C37)</f>
        <v>0</v>
      </c>
      <c r="D28" s="70">
        <f t="shared" ref="D28:H28" si="3">SUM(D29:D37)</f>
        <v>0</v>
      </c>
      <c r="E28" s="70">
        <f t="shared" si="3"/>
        <v>0</v>
      </c>
      <c r="F28" s="70">
        <f t="shared" si="3"/>
        <v>0</v>
      </c>
      <c r="G28" s="70">
        <f t="shared" si="3"/>
        <v>0</v>
      </c>
      <c r="H28" s="70">
        <f t="shared" si="3"/>
        <v>0</v>
      </c>
    </row>
    <row r="29" spans="1:8" ht="11.1" customHeight="1" x14ac:dyDescent="0.25">
      <c r="A29" s="35"/>
      <c r="B29" s="71" t="s">
        <v>346</v>
      </c>
      <c r="C29" s="68">
        <v>0</v>
      </c>
      <c r="D29" s="68">
        <v>0</v>
      </c>
      <c r="E29" s="68">
        <v>0</v>
      </c>
      <c r="F29" s="68">
        <v>0</v>
      </c>
      <c r="G29" s="68">
        <v>0</v>
      </c>
      <c r="H29" s="68">
        <v>0</v>
      </c>
    </row>
    <row r="30" spans="1:8" ht="11.1" customHeight="1" x14ac:dyDescent="0.25">
      <c r="A30" s="35"/>
      <c r="B30" s="41" t="s">
        <v>347</v>
      </c>
      <c r="C30" s="68">
        <v>0</v>
      </c>
      <c r="D30" s="68">
        <v>0</v>
      </c>
      <c r="E30" s="68">
        <v>0</v>
      </c>
      <c r="F30" s="68">
        <v>0</v>
      </c>
      <c r="G30" s="68">
        <v>0</v>
      </c>
      <c r="H30" s="68">
        <v>0</v>
      </c>
    </row>
    <row r="31" spans="1:8" ht="11.1" customHeight="1" x14ac:dyDescent="0.25">
      <c r="A31" s="35"/>
      <c r="B31" s="41" t="s">
        <v>348</v>
      </c>
      <c r="C31" s="68">
        <v>0</v>
      </c>
      <c r="D31" s="68">
        <v>0</v>
      </c>
      <c r="E31" s="68">
        <v>0</v>
      </c>
      <c r="F31" s="68">
        <v>0</v>
      </c>
      <c r="G31" s="68">
        <v>0</v>
      </c>
      <c r="H31" s="68">
        <v>0</v>
      </c>
    </row>
    <row r="32" spans="1:8" ht="11.1" customHeight="1" x14ac:dyDescent="0.25">
      <c r="A32" s="35"/>
      <c r="B32" s="41" t="s">
        <v>349</v>
      </c>
      <c r="C32" s="68">
        <v>0</v>
      </c>
      <c r="D32" s="68">
        <v>0</v>
      </c>
      <c r="E32" s="68">
        <v>0</v>
      </c>
      <c r="F32" s="68">
        <v>0</v>
      </c>
      <c r="G32" s="68">
        <v>0</v>
      </c>
      <c r="H32" s="68">
        <v>0</v>
      </c>
    </row>
    <row r="33" spans="1:8" ht="11.1" customHeight="1" x14ac:dyDescent="0.25">
      <c r="A33" s="35"/>
      <c r="B33" s="41" t="s">
        <v>350</v>
      </c>
      <c r="C33" s="68">
        <v>0</v>
      </c>
      <c r="D33" s="68">
        <v>0</v>
      </c>
      <c r="E33" s="68">
        <v>0</v>
      </c>
      <c r="F33" s="68">
        <v>0</v>
      </c>
      <c r="G33" s="68">
        <v>0</v>
      </c>
      <c r="H33" s="68">
        <v>0</v>
      </c>
    </row>
    <row r="34" spans="1:8" ht="11.1" customHeight="1" x14ac:dyDescent="0.25">
      <c r="A34" s="35"/>
      <c r="B34" s="41" t="s">
        <v>351</v>
      </c>
      <c r="C34" s="68">
        <v>0</v>
      </c>
      <c r="D34" s="68">
        <v>0</v>
      </c>
      <c r="E34" s="68">
        <v>0</v>
      </c>
      <c r="F34" s="68">
        <v>0</v>
      </c>
      <c r="G34" s="68">
        <v>0</v>
      </c>
      <c r="H34" s="68">
        <v>0</v>
      </c>
    </row>
    <row r="35" spans="1:8" ht="11.1" customHeight="1" x14ac:dyDescent="0.25">
      <c r="A35" s="35"/>
      <c r="B35" s="41" t="s">
        <v>352</v>
      </c>
      <c r="C35" s="68">
        <v>0</v>
      </c>
      <c r="D35" s="68">
        <v>0</v>
      </c>
      <c r="E35" s="68">
        <v>0</v>
      </c>
      <c r="F35" s="68">
        <v>0</v>
      </c>
      <c r="G35" s="68">
        <v>0</v>
      </c>
      <c r="H35" s="68">
        <v>0</v>
      </c>
    </row>
    <row r="36" spans="1:8" ht="11.1" customHeight="1" x14ac:dyDescent="0.25">
      <c r="A36" s="35"/>
      <c r="B36" s="41" t="s">
        <v>353</v>
      </c>
      <c r="C36" s="68">
        <v>0</v>
      </c>
      <c r="D36" s="68">
        <v>0</v>
      </c>
      <c r="E36" s="68">
        <v>0</v>
      </c>
      <c r="F36" s="68">
        <v>0</v>
      </c>
      <c r="G36" s="68">
        <v>0</v>
      </c>
      <c r="H36" s="68">
        <v>0</v>
      </c>
    </row>
    <row r="37" spans="1:8" ht="11.1" customHeight="1" x14ac:dyDescent="0.25">
      <c r="A37" s="35"/>
      <c r="B37" s="41" t="s">
        <v>354</v>
      </c>
      <c r="C37" s="68">
        <v>0</v>
      </c>
      <c r="D37" s="68">
        <v>0</v>
      </c>
      <c r="E37" s="68">
        <v>0</v>
      </c>
      <c r="F37" s="68">
        <v>0</v>
      </c>
      <c r="G37" s="68">
        <v>0</v>
      </c>
      <c r="H37" s="68">
        <v>0</v>
      </c>
    </row>
    <row r="38" spans="1:8" ht="6" customHeight="1" x14ac:dyDescent="0.25">
      <c r="A38" s="50"/>
      <c r="B38" s="51"/>
      <c r="C38" s="72"/>
      <c r="D38" s="72"/>
      <c r="E38" s="72"/>
      <c r="F38" s="72"/>
      <c r="G38" s="72"/>
      <c r="H38" s="72"/>
    </row>
    <row r="39" spans="1:8" ht="12.75" customHeight="1" x14ac:dyDescent="0.25">
      <c r="A39" s="222" t="s">
        <v>435</v>
      </c>
      <c r="B39" s="223"/>
      <c r="C39" s="70">
        <f>SUM(C40:C43)</f>
        <v>0</v>
      </c>
      <c r="D39" s="70">
        <f t="shared" ref="D39:H39" si="4">SUM(D40:D43)</f>
        <v>0</v>
      </c>
      <c r="E39" s="70">
        <f t="shared" si="4"/>
        <v>0</v>
      </c>
      <c r="F39" s="70">
        <f t="shared" si="4"/>
        <v>0</v>
      </c>
      <c r="G39" s="70">
        <f t="shared" si="4"/>
        <v>0</v>
      </c>
      <c r="H39" s="70">
        <f t="shared" si="4"/>
        <v>0</v>
      </c>
    </row>
    <row r="40" spans="1:8" ht="13.5" customHeight="1" x14ac:dyDescent="0.25">
      <c r="A40" s="35"/>
      <c r="B40" s="71" t="s">
        <v>355</v>
      </c>
      <c r="C40" s="68">
        <v>0</v>
      </c>
      <c r="D40" s="68">
        <v>0</v>
      </c>
      <c r="E40" s="68">
        <v>0</v>
      </c>
      <c r="F40" s="68">
        <v>0</v>
      </c>
      <c r="G40" s="68">
        <v>0</v>
      </c>
      <c r="H40" s="68">
        <v>0</v>
      </c>
    </row>
    <row r="41" spans="1:8" ht="17.25" customHeight="1" x14ac:dyDescent="0.25">
      <c r="A41" s="35"/>
      <c r="B41" s="71" t="s">
        <v>356</v>
      </c>
      <c r="C41" s="68">
        <v>0</v>
      </c>
      <c r="D41" s="68">
        <v>0</v>
      </c>
      <c r="E41" s="68">
        <v>0</v>
      </c>
      <c r="F41" s="68">
        <v>0</v>
      </c>
      <c r="G41" s="68">
        <v>0</v>
      </c>
      <c r="H41" s="68">
        <v>0</v>
      </c>
    </row>
    <row r="42" spans="1:8" ht="10.5" customHeight="1" x14ac:dyDescent="0.25">
      <c r="A42" s="35"/>
      <c r="B42" s="41" t="s">
        <v>357</v>
      </c>
      <c r="C42" s="68">
        <v>0</v>
      </c>
      <c r="D42" s="68">
        <v>0</v>
      </c>
      <c r="E42" s="68">
        <v>0</v>
      </c>
      <c r="F42" s="68">
        <v>0</v>
      </c>
      <c r="G42" s="68">
        <v>0</v>
      </c>
      <c r="H42" s="68">
        <v>0</v>
      </c>
    </row>
    <row r="43" spans="1:8" ht="13.5" customHeight="1" x14ac:dyDescent="0.25">
      <c r="A43" s="35"/>
      <c r="B43" s="41" t="s">
        <v>358</v>
      </c>
      <c r="C43" s="68">
        <v>0</v>
      </c>
      <c r="D43" s="68">
        <v>0</v>
      </c>
      <c r="E43" s="68">
        <v>0</v>
      </c>
      <c r="F43" s="68">
        <v>0</v>
      </c>
      <c r="G43" s="68">
        <v>0</v>
      </c>
      <c r="H43" s="68">
        <v>0</v>
      </c>
    </row>
    <row r="44" spans="1:8" ht="3.75" customHeight="1" x14ac:dyDescent="0.25">
      <c r="A44" s="50"/>
      <c r="B44" s="51"/>
      <c r="C44" s="72"/>
      <c r="D44" s="72"/>
      <c r="E44" s="72"/>
      <c r="F44" s="72"/>
      <c r="G44" s="72"/>
      <c r="H44" s="72"/>
    </row>
    <row r="45" spans="1:8" ht="11.25" customHeight="1" x14ac:dyDescent="0.25">
      <c r="A45" s="220" t="s">
        <v>359</v>
      </c>
      <c r="B45" s="221"/>
      <c r="C45" s="70">
        <f>C46+C56+C65+C76</f>
        <v>0</v>
      </c>
      <c r="D45" s="70">
        <f t="shared" ref="D45:H45" si="5">D46+D56+D65+D76</f>
        <v>0</v>
      </c>
      <c r="E45" s="70">
        <f t="shared" si="5"/>
        <v>0</v>
      </c>
      <c r="F45" s="70">
        <f t="shared" si="5"/>
        <v>0</v>
      </c>
      <c r="G45" s="70">
        <f t="shared" si="5"/>
        <v>0</v>
      </c>
      <c r="H45" s="70">
        <f t="shared" si="5"/>
        <v>0</v>
      </c>
    </row>
    <row r="46" spans="1:8" ht="10.5" customHeight="1" x14ac:dyDescent="0.25">
      <c r="A46" s="220" t="s">
        <v>432</v>
      </c>
      <c r="B46" s="221"/>
      <c r="C46" s="70">
        <f>SUM(C47:C54)</f>
        <v>0</v>
      </c>
      <c r="D46" s="70">
        <f t="shared" ref="D46:H46" si="6">SUM(D47:D54)</f>
        <v>0</v>
      </c>
      <c r="E46" s="70">
        <f t="shared" si="6"/>
        <v>0</v>
      </c>
      <c r="F46" s="70">
        <f t="shared" si="6"/>
        <v>0</v>
      </c>
      <c r="G46" s="70">
        <f t="shared" si="6"/>
        <v>0</v>
      </c>
      <c r="H46" s="70">
        <f t="shared" si="6"/>
        <v>0</v>
      </c>
    </row>
    <row r="47" spans="1:8" ht="11.1" customHeight="1" x14ac:dyDescent="0.25">
      <c r="A47" s="35"/>
      <c r="B47" s="41" t="s">
        <v>331</v>
      </c>
      <c r="C47" s="68">
        <v>0</v>
      </c>
      <c r="D47" s="68">
        <v>0</v>
      </c>
      <c r="E47" s="68">
        <v>0</v>
      </c>
      <c r="F47" s="68">
        <v>0</v>
      </c>
      <c r="G47" s="68">
        <v>0</v>
      </c>
      <c r="H47" s="68">
        <v>0</v>
      </c>
    </row>
    <row r="48" spans="1:8" ht="11.1" customHeight="1" x14ac:dyDescent="0.25">
      <c r="A48" s="35"/>
      <c r="B48" s="41" t="s">
        <v>332</v>
      </c>
      <c r="C48" s="68">
        <v>0</v>
      </c>
      <c r="D48" s="68">
        <v>0</v>
      </c>
      <c r="E48" s="68">
        <v>0</v>
      </c>
      <c r="F48" s="68">
        <v>0</v>
      </c>
      <c r="G48" s="68">
        <v>0</v>
      </c>
      <c r="H48" s="68">
        <v>0</v>
      </c>
    </row>
    <row r="49" spans="1:8" ht="11.1" customHeight="1" x14ac:dyDescent="0.25">
      <c r="A49" s="35"/>
      <c r="B49" s="41" t="s">
        <v>333</v>
      </c>
      <c r="C49" s="68">
        <v>0</v>
      </c>
      <c r="D49" s="68">
        <v>0</v>
      </c>
      <c r="E49" s="68">
        <v>0</v>
      </c>
      <c r="F49" s="68">
        <v>0</v>
      </c>
      <c r="G49" s="68">
        <v>0</v>
      </c>
      <c r="H49" s="68">
        <v>0</v>
      </c>
    </row>
    <row r="50" spans="1:8" ht="11.1" customHeight="1" x14ac:dyDescent="0.25">
      <c r="A50" s="35"/>
      <c r="B50" s="41" t="s">
        <v>334</v>
      </c>
      <c r="C50" s="68">
        <v>0</v>
      </c>
      <c r="D50" s="68">
        <v>0</v>
      </c>
      <c r="E50" s="68">
        <v>0</v>
      </c>
      <c r="F50" s="68">
        <v>0</v>
      </c>
      <c r="G50" s="68">
        <v>0</v>
      </c>
      <c r="H50" s="68">
        <v>0</v>
      </c>
    </row>
    <row r="51" spans="1:8" ht="11.1" customHeight="1" x14ac:dyDescent="0.25">
      <c r="A51" s="35"/>
      <c r="B51" s="41" t="s">
        <v>335</v>
      </c>
      <c r="C51" s="68">
        <v>0</v>
      </c>
      <c r="D51" s="68">
        <v>0</v>
      </c>
      <c r="E51" s="68">
        <v>0</v>
      </c>
      <c r="F51" s="68">
        <v>0</v>
      </c>
      <c r="G51" s="68">
        <v>0</v>
      </c>
      <c r="H51" s="68">
        <v>0</v>
      </c>
    </row>
    <row r="52" spans="1:8" ht="11.1" customHeight="1" x14ac:dyDescent="0.25">
      <c r="A52" s="35"/>
      <c r="B52" s="41" t="s">
        <v>336</v>
      </c>
      <c r="C52" s="68">
        <v>0</v>
      </c>
      <c r="D52" s="68">
        <v>0</v>
      </c>
      <c r="E52" s="68">
        <v>0</v>
      </c>
      <c r="F52" s="68">
        <v>0</v>
      </c>
      <c r="G52" s="68">
        <v>0</v>
      </c>
      <c r="H52" s="68">
        <v>0</v>
      </c>
    </row>
    <row r="53" spans="1:8" ht="11.1" customHeight="1" x14ac:dyDescent="0.25">
      <c r="A53" s="35"/>
      <c r="B53" s="41" t="s">
        <v>337</v>
      </c>
      <c r="C53" s="68">
        <v>0</v>
      </c>
      <c r="D53" s="68">
        <v>0</v>
      </c>
      <c r="E53" s="68">
        <v>0</v>
      </c>
      <c r="F53" s="68">
        <v>0</v>
      </c>
      <c r="G53" s="68">
        <v>0</v>
      </c>
      <c r="H53" s="68">
        <v>0</v>
      </c>
    </row>
    <row r="54" spans="1:8" ht="11.1" customHeight="1" x14ac:dyDescent="0.25">
      <c r="A54" s="35"/>
      <c r="B54" s="41" t="s">
        <v>338</v>
      </c>
      <c r="C54" s="68">
        <v>0</v>
      </c>
      <c r="D54" s="68">
        <v>0</v>
      </c>
      <c r="E54" s="68">
        <v>0</v>
      </c>
      <c r="F54" s="68">
        <v>0</v>
      </c>
      <c r="G54" s="68">
        <v>0</v>
      </c>
      <c r="H54" s="68">
        <v>0</v>
      </c>
    </row>
    <row r="55" spans="1:8" ht="7.5" customHeight="1" x14ac:dyDescent="0.25">
      <c r="A55" s="50"/>
      <c r="B55" s="51"/>
      <c r="C55" s="72"/>
      <c r="D55" s="72"/>
      <c r="E55" s="72"/>
      <c r="F55" s="72"/>
      <c r="G55" s="72"/>
      <c r="H55" s="72"/>
    </row>
    <row r="56" spans="1:8" ht="11.25" customHeight="1" x14ac:dyDescent="0.25">
      <c r="A56" s="222" t="s">
        <v>433</v>
      </c>
      <c r="B56" s="223"/>
      <c r="C56" s="70">
        <f>SUM(C57:C63)</f>
        <v>0</v>
      </c>
      <c r="D56" s="70">
        <f t="shared" ref="D56:H56" si="7">SUM(D57:D63)</f>
        <v>0</v>
      </c>
      <c r="E56" s="70">
        <f t="shared" si="7"/>
        <v>0</v>
      </c>
      <c r="F56" s="70">
        <f t="shared" si="7"/>
        <v>0</v>
      </c>
      <c r="G56" s="70">
        <f t="shared" si="7"/>
        <v>0</v>
      </c>
      <c r="H56" s="70">
        <f t="shared" si="7"/>
        <v>0</v>
      </c>
    </row>
    <row r="57" spans="1:8" ht="11.1" customHeight="1" x14ac:dyDescent="0.25">
      <c r="A57" s="35"/>
      <c r="B57" s="41" t="s">
        <v>339</v>
      </c>
      <c r="C57" s="68">
        <v>0</v>
      </c>
      <c r="D57" s="68">
        <v>0</v>
      </c>
      <c r="E57" s="68">
        <v>0</v>
      </c>
      <c r="F57" s="68">
        <v>0</v>
      </c>
      <c r="G57" s="68">
        <v>0</v>
      </c>
      <c r="H57" s="68">
        <v>0</v>
      </c>
    </row>
    <row r="58" spans="1:8" ht="11.1" customHeight="1" x14ac:dyDescent="0.25">
      <c r="A58" s="35"/>
      <c r="B58" s="41" t="s">
        <v>340</v>
      </c>
      <c r="C58" s="68">
        <v>0</v>
      </c>
      <c r="D58" s="68">
        <v>0</v>
      </c>
      <c r="E58" s="68">
        <v>0</v>
      </c>
      <c r="F58" s="68">
        <v>0</v>
      </c>
      <c r="G58" s="68">
        <v>0</v>
      </c>
      <c r="H58" s="68">
        <v>0</v>
      </c>
    </row>
    <row r="59" spans="1:8" ht="11.1" customHeight="1" x14ac:dyDescent="0.25">
      <c r="A59" s="35"/>
      <c r="B59" s="41" t="s">
        <v>341</v>
      </c>
      <c r="C59" s="68">
        <v>0</v>
      </c>
      <c r="D59" s="68">
        <v>0</v>
      </c>
      <c r="E59" s="68">
        <v>0</v>
      </c>
      <c r="F59" s="68">
        <v>0</v>
      </c>
      <c r="G59" s="68">
        <v>0</v>
      </c>
      <c r="H59" s="68">
        <v>0</v>
      </c>
    </row>
    <row r="60" spans="1:8" ht="11.1" customHeight="1" x14ac:dyDescent="0.25">
      <c r="A60" s="35"/>
      <c r="B60" s="71" t="s">
        <v>342</v>
      </c>
      <c r="C60" s="68">
        <v>0</v>
      </c>
      <c r="D60" s="68">
        <v>0</v>
      </c>
      <c r="E60" s="68">
        <v>0</v>
      </c>
      <c r="F60" s="68">
        <v>0</v>
      </c>
      <c r="G60" s="68">
        <v>0</v>
      </c>
      <c r="H60" s="68">
        <v>0</v>
      </c>
    </row>
    <row r="61" spans="1:8" ht="11.1" customHeight="1" x14ac:dyDescent="0.25">
      <c r="A61" s="35"/>
      <c r="B61" s="41" t="s">
        <v>343</v>
      </c>
      <c r="C61" s="68">
        <v>0</v>
      </c>
      <c r="D61" s="68">
        <v>0</v>
      </c>
      <c r="E61" s="68">
        <v>0</v>
      </c>
      <c r="F61" s="68">
        <v>0</v>
      </c>
      <c r="G61" s="68">
        <v>0</v>
      </c>
      <c r="H61" s="68">
        <v>0</v>
      </c>
    </row>
    <row r="62" spans="1:8" ht="11.1" customHeight="1" x14ac:dyDescent="0.25">
      <c r="A62" s="35"/>
      <c r="B62" s="41" t="s">
        <v>344</v>
      </c>
      <c r="C62" s="68">
        <v>0</v>
      </c>
      <c r="D62" s="68">
        <v>0</v>
      </c>
      <c r="E62" s="68">
        <v>0</v>
      </c>
      <c r="F62" s="68">
        <v>0</v>
      </c>
      <c r="G62" s="68">
        <v>0</v>
      </c>
      <c r="H62" s="68">
        <v>0</v>
      </c>
    </row>
    <row r="63" spans="1:8" ht="11.1" customHeight="1" x14ac:dyDescent="0.25">
      <c r="A63" s="35"/>
      <c r="B63" s="41" t="s">
        <v>345</v>
      </c>
      <c r="C63" s="68">
        <v>0</v>
      </c>
      <c r="D63" s="68">
        <v>0</v>
      </c>
      <c r="E63" s="68">
        <v>0</v>
      </c>
      <c r="F63" s="68">
        <v>0</v>
      </c>
      <c r="G63" s="68">
        <v>0</v>
      </c>
      <c r="H63" s="68">
        <v>0</v>
      </c>
    </row>
    <row r="64" spans="1:8" ht="6" customHeight="1" x14ac:dyDescent="0.25">
      <c r="A64" s="50"/>
      <c r="B64" s="51"/>
      <c r="C64" s="72"/>
      <c r="D64" s="72"/>
      <c r="E64" s="72"/>
      <c r="F64" s="72"/>
      <c r="G64" s="72"/>
      <c r="H64" s="72"/>
    </row>
    <row r="65" spans="1:8" ht="12.75" customHeight="1" x14ac:dyDescent="0.25">
      <c r="A65" s="222" t="s">
        <v>434</v>
      </c>
      <c r="B65" s="223"/>
      <c r="C65" s="70">
        <f>SUM(C66:C74)</f>
        <v>0</v>
      </c>
      <c r="D65" s="70">
        <f t="shared" ref="D65:H65" si="8">SUM(D66:D74)</f>
        <v>0</v>
      </c>
      <c r="E65" s="70">
        <f t="shared" si="8"/>
        <v>0</v>
      </c>
      <c r="F65" s="70">
        <f t="shared" si="8"/>
        <v>0</v>
      </c>
      <c r="G65" s="70">
        <f t="shared" si="8"/>
        <v>0</v>
      </c>
      <c r="H65" s="70">
        <f t="shared" si="8"/>
        <v>0</v>
      </c>
    </row>
    <row r="66" spans="1:8" ht="11.25" customHeight="1" x14ac:dyDescent="0.25">
      <c r="A66" s="35"/>
      <c r="B66" s="71" t="s">
        <v>346</v>
      </c>
      <c r="C66" s="68">
        <v>0</v>
      </c>
      <c r="D66" s="68">
        <v>0</v>
      </c>
      <c r="E66" s="68">
        <v>0</v>
      </c>
      <c r="F66" s="68">
        <v>0</v>
      </c>
      <c r="G66" s="68">
        <v>0</v>
      </c>
      <c r="H66" s="68">
        <v>0</v>
      </c>
    </row>
    <row r="67" spans="1:8" ht="11.1" customHeight="1" x14ac:dyDescent="0.25">
      <c r="A67" s="35"/>
      <c r="B67" s="41" t="s">
        <v>347</v>
      </c>
      <c r="C67" s="68">
        <v>0</v>
      </c>
      <c r="D67" s="68">
        <v>0</v>
      </c>
      <c r="E67" s="68">
        <v>0</v>
      </c>
      <c r="F67" s="68">
        <v>0</v>
      </c>
      <c r="G67" s="68">
        <v>0</v>
      </c>
      <c r="H67" s="68">
        <v>0</v>
      </c>
    </row>
    <row r="68" spans="1:8" ht="11.1" customHeight="1" x14ac:dyDescent="0.25">
      <c r="A68" s="35"/>
      <c r="B68" s="41" t="s">
        <v>348</v>
      </c>
      <c r="C68" s="68">
        <v>0</v>
      </c>
      <c r="D68" s="68">
        <v>0</v>
      </c>
      <c r="E68" s="68">
        <v>0</v>
      </c>
      <c r="F68" s="68">
        <v>0</v>
      </c>
      <c r="G68" s="68">
        <v>0</v>
      </c>
      <c r="H68" s="68">
        <v>0</v>
      </c>
    </row>
    <row r="69" spans="1:8" ht="11.1" customHeight="1" x14ac:dyDescent="0.25">
      <c r="A69" s="35"/>
      <c r="B69" s="41" t="s">
        <v>349</v>
      </c>
      <c r="C69" s="68">
        <v>0</v>
      </c>
      <c r="D69" s="68">
        <v>0</v>
      </c>
      <c r="E69" s="68">
        <v>0</v>
      </c>
      <c r="F69" s="68">
        <v>0</v>
      </c>
      <c r="G69" s="68">
        <v>0</v>
      </c>
      <c r="H69" s="68">
        <v>0</v>
      </c>
    </row>
    <row r="70" spans="1:8" ht="11.1" customHeight="1" x14ac:dyDescent="0.25">
      <c r="A70" s="35"/>
      <c r="B70" s="41" t="s">
        <v>350</v>
      </c>
      <c r="C70" s="68">
        <v>0</v>
      </c>
      <c r="D70" s="68">
        <v>0</v>
      </c>
      <c r="E70" s="68">
        <v>0</v>
      </c>
      <c r="F70" s="68">
        <v>0</v>
      </c>
      <c r="G70" s="68">
        <v>0</v>
      </c>
      <c r="H70" s="68">
        <v>0</v>
      </c>
    </row>
    <row r="71" spans="1:8" ht="11.1" customHeight="1" x14ac:dyDescent="0.25">
      <c r="A71" s="35"/>
      <c r="B71" s="41" t="s">
        <v>351</v>
      </c>
      <c r="C71" s="68">
        <v>0</v>
      </c>
      <c r="D71" s="68">
        <v>0</v>
      </c>
      <c r="E71" s="68">
        <v>0</v>
      </c>
      <c r="F71" s="68">
        <v>0</v>
      </c>
      <c r="G71" s="68">
        <v>0</v>
      </c>
      <c r="H71" s="68">
        <v>0</v>
      </c>
    </row>
    <row r="72" spans="1:8" ht="11.1" customHeight="1" x14ac:dyDescent="0.25">
      <c r="A72" s="35"/>
      <c r="B72" s="41" t="s">
        <v>352</v>
      </c>
      <c r="C72" s="68">
        <v>0</v>
      </c>
      <c r="D72" s="68">
        <v>0</v>
      </c>
      <c r="E72" s="68">
        <v>0</v>
      </c>
      <c r="F72" s="68">
        <v>0</v>
      </c>
      <c r="G72" s="68">
        <v>0</v>
      </c>
      <c r="H72" s="68">
        <v>0</v>
      </c>
    </row>
    <row r="73" spans="1:8" ht="11.1" customHeight="1" x14ac:dyDescent="0.25">
      <c r="A73" s="35"/>
      <c r="B73" s="41" t="s">
        <v>353</v>
      </c>
      <c r="C73" s="68">
        <v>0</v>
      </c>
      <c r="D73" s="68">
        <v>0</v>
      </c>
      <c r="E73" s="68">
        <v>0</v>
      </c>
      <c r="F73" s="68">
        <v>0</v>
      </c>
      <c r="G73" s="68">
        <v>0</v>
      </c>
      <c r="H73" s="68">
        <v>0</v>
      </c>
    </row>
    <row r="74" spans="1:8" ht="11.1" customHeight="1" x14ac:dyDescent="0.25">
      <c r="A74" s="35"/>
      <c r="B74" s="41" t="s">
        <v>354</v>
      </c>
      <c r="C74" s="68">
        <v>0</v>
      </c>
      <c r="D74" s="68">
        <v>0</v>
      </c>
      <c r="E74" s="68">
        <v>0</v>
      </c>
      <c r="F74" s="68">
        <v>0</v>
      </c>
      <c r="G74" s="68">
        <v>0</v>
      </c>
      <c r="H74" s="68">
        <v>0</v>
      </c>
    </row>
    <row r="75" spans="1:8" ht="5.25" customHeight="1" x14ac:dyDescent="0.25">
      <c r="A75" s="50"/>
      <c r="B75" s="51"/>
      <c r="C75" s="72"/>
      <c r="D75" s="72"/>
      <c r="E75" s="72"/>
      <c r="F75" s="72"/>
      <c r="G75" s="72"/>
      <c r="H75" s="72"/>
    </row>
    <row r="76" spans="1:8" ht="14.25" customHeight="1" x14ac:dyDescent="0.25">
      <c r="A76" s="222" t="s">
        <v>435</v>
      </c>
      <c r="B76" s="223"/>
      <c r="C76" s="70">
        <f>SUM(C77:C80)</f>
        <v>0</v>
      </c>
      <c r="D76" s="70">
        <f t="shared" ref="D76:H76" si="9">SUM(D77:D80)</f>
        <v>0</v>
      </c>
      <c r="E76" s="70">
        <f t="shared" si="9"/>
        <v>0</v>
      </c>
      <c r="F76" s="70">
        <f t="shared" si="9"/>
        <v>0</v>
      </c>
      <c r="G76" s="70">
        <f t="shared" si="9"/>
        <v>0</v>
      </c>
      <c r="H76" s="70">
        <f t="shared" si="9"/>
        <v>0</v>
      </c>
    </row>
    <row r="77" spans="1:8" ht="12" customHeight="1" x14ac:dyDescent="0.25">
      <c r="A77" s="35"/>
      <c r="B77" s="71" t="s">
        <v>355</v>
      </c>
      <c r="C77" s="68">
        <v>0</v>
      </c>
      <c r="D77" s="68">
        <v>0</v>
      </c>
      <c r="E77" s="68">
        <v>0</v>
      </c>
      <c r="F77" s="68">
        <v>0</v>
      </c>
      <c r="G77" s="68">
        <v>0</v>
      </c>
      <c r="H77" s="68">
        <v>0</v>
      </c>
    </row>
    <row r="78" spans="1:8" ht="16.5" x14ac:dyDescent="0.25">
      <c r="A78" s="35"/>
      <c r="B78" s="71" t="s">
        <v>356</v>
      </c>
      <c r="C78" s="68">
        <v>0</v>
      </c>
      <c r="D78" s="68">
        <v>0</v>
      </c>
      <c r="E78" s="68">
        <v>0</v>
      </c>
      <c r="F78" s="68">
        <v>0</v>
      </c>
      <c r="G78" s="68">
        <v>0</v>
      </c>
      <c r="H78" s="68">
        <v>0</v>
      </c>
    </row>
    <row r="79" spans="1:8" ht="11.1" customHeight="1" x14ac:dyDescent="0.25">
      <c r="A79" s="35"/>
      <c r="B79" s="41" t="s">
        <v>357</v>
      </c>
      <c r="C79" s="68">
        <v>0</v>
      </c>
      <c r="D79" s="68">
        <v>0</v>
      </c>
      <c r="E79" s="68">
        <v>0</v>
      </c>
      <c r="F79" s="68">
        <v>0</v>
      </c>
      <c r="G79" s="68">
        <v>0</v>
      </c>
      <c r="H79" s="68">
        <v>0</v>
      </c>
    </row>
    <row r="80" spans="1:8" ht="11.1" customHeight="1" x14ac:dyDescent="0.25">
      <c r="A80" s="35"/>
      <c r="B80" s="41" t="s">
        <v>358</v>
      </c>
      <c r="C80" s="68">
        <v>0</v>
      </c>
      <c r="D80" s="68">
        <v>0</v>
      </c>
      <c r="E80" s="68">
        <v>0</v>
      </c>
      <c r="F80" s="68">
        <v>0</v>
      </c>
      <c r="G80" s="68">
        <v>0</v>
      </c>
      <c r="H80" s="68">
        <v>0</v>
      </c>
    </row>
    <row r="81" spans="1:8" ht="6" customHeight="1" x14ac:dyDescent="0.25">
      <c r="A81" s="50"/>
      <c r="B81" s="51"/>
      <c r="C81" s="72"/>
      <c r="D81" s="72"/>
      <c r="E81" s="72"/>
      <c r="F81" s="72"/>
      <c r="G81" s="72"/>
      <c r="H81" s="72"/>
    </row>
    <row r="82" spans="1:8" ht="12" customHeight="1" x14ac:dyDescent="0.25">
      <c r="A82" s="220" t="s">
        <v>323</v>
      </c>
      <c r="B82" s="221"/>
      <c r="C82" s="70">
        <f>C8+C45</f>
        <v>28740682</v>
      </c>
      <c r="D82" s="70">
        <f t="shared" ref="D82:H82" si="10">D8+D45</f>
        <v>-1345308</v>
      </c>
      <c r="E82" s="70">
        <f t="shared" si="10"/>
        <v>27395374</v>
      </c>
      <c r="F82" s="70">
        <f t="shared" si="10"/>
        <v>26797222</v>
      </c>
      <c r="G82" s="70">
        <f t="shared" si="10"/>
        <v>26797222</v>
      </c>
      <c r="H82" s="70">
        <f t="shared" si="10"/>
        <v>598152</v>
      </c>
    </row>
    <row r="83" spans="1:8" ht="6.75" customHeight="1" thickBot="1" x14ac:dyDescent="0.3">
      <c r="A83" s="52"/>
      <c r="B83" s="53"/>
      <c r="C83" s="54"/>
      <c r="D83" s="54"/>
      <c r="E83" s="54"/>
      <c r="F83" s="54"/>
      <c r="G83" s="54"/>
      <c r="H83" s="54"/>
    </row>
    <row r="87" spans="1:8" x14ac:dyDescent="0.25">
      <c r="A87" s="188" t="s">
        <v>442</v>
      </c>
      <c r="B87" s="188"/>
      <c r="C87" s="110"/>
      <c r="D87" s="111"/>
      <c r="E87" s="188" t="s">
        <v>446</v>
      </c>
      <c r="F87" s="188"/>
      <c r="G87" s="188"/>
      <c r="H87" s="188"/>
    </row>
    <row r="88" spans="1:8" x14ac:dyDescent="0.25">
      <c r="A88" s="209" t="s">
        <v>443</v>
      </c>
      <c r="B88" s="209"/>
      <c r="C88" s="110"/>
      <c r="D88" s="111"/>
      <c r="E88" s="209" t="s">
        <v>445</v>
      </c>
      <c r="F88" s="209"/>
      <c r="G88" s="209"/>
      <c r="H88" s="209"/>
    </row>
  </sheetData>
  <mergeCells count="23">
    <mergeCell ref="A46:B46"/>
    <mergeCell ref="A56:B56"/>
    <mergeCell ref="A1:H1"/>
    <mergeCell ref="A2:H2"/>
    <mergeCell ref="A3:H3"/>
    <mergeCell ref="A4:H4"/>
    <mergeCell ref="A5:H5"/>
    <mergeCell ref="A65:B65"/>
    <mergeCell ref="A76:B76"/>
    <mergeCell ref="E87:H87"/>
    <mergeCell ref="E88:H88"/>
    <mergeCell ref="A6:B7"/>
    <mergeCell ref="C6:G6"/>
    <mergeCell ref="H6:H7"/>
    <mergeCell ref="A88:B88"/>
    <mergeCell ref="A87:B87"/>
    <mergeCell ref="A82:B82"/>
    <mergeCell ref="A8:B8"/>
    <mergeCell ref="A9:B9"/>
    <mergeCell ref="A19:B19"/>
    <mergeCell ref="A28:B28"/>
    <mergeCell ref="A39:B39"/>
    <mergeCell ref="A45:B45"/>
  </mergeCells>
  <pageMargins left="0.59055118110236227" right="0.19685039370078741" top="0.31496062992125984" bottom="0.27559055118110237" header="0.15748031496062992" footer="0.15748031496062992"/>
  <pageSetup scale="78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"/>
  <sheetViews>
    <sheetView zoomScale="120" zoomScaleNormal="120" workbookViewId="0">
      <selection activeCell="F20" sqref="F20"/>
    </sheetView>
  </sheetViews>
  <sheetFormatPr baseColWidth="10" defaultRowHeight="15" x14ac:dyDescent="0.25"/>
  <cols>
    <col min="1" max="1" width="31.5703125" style="142" customWidth="1"/>
    <col min="2" max="16384" width="11.42578125" style="142"/>
  </cols>
  <sheetData>
    <row r="1" spans="1:8" ht="11.1" customHeight="1" x14ac:dyDescent="0.25">
      <c r="A1" s="302" t="s">
        <v>430</v>
      </c>
      <c r="B1" s="303"/>
      <c r="C1" s="303"/>
      <c r="D1" s="303"/>
      <c r="E1" s="303"/>
      <c r="F1" s="303"/>
      <c r="G1" s="304"/>
    </row>
    <row r="2" spans="1:8" ht="11.1" customHeight="1" x14ac:dyDescent="0.25">
      <c r="A2" s="305" t="s">
        <v>242</v>
      </c>
      <c r="B2" s="306"/>
      <c r="C2" s="306"/>
      <c r="D2" s="306"/>
      <c r="E2" s="306"/>
      <c r="F2" s="306"/>
      <c r="G2" s="307"/>
    </row>
    <row r="3" spans="1:8" ht="11.1" customHeight="1" x14ac:dyDescent="0.25">
      <c r="A3" s="305" t="s">
        <v>360</v>
      </c>
      <c r="B3" s="306"/>
      <c r="C3" s="306"/>
      <c r="D3" s="306"/>
      <c r="E3" s="306"/>
      <c r="F3" s="306"/>
      <c r="G3" s="307"/>
    </row>
    <row r="4" spans="1:8" ht="11.1" customHeight="1" x14ac:dyDescent="0.25">
      <c r="A4" s="224" t="s">
        <v>450</v>
      </c>
      <c r="B4" s="306"/>
      <c r="C4" s="306"/>
      <c r="D4" s="306"/>
      <c r="E4" s="306"/>
      <c r="F4" s="306"/>
      <c r="G4" s="307"/>
    </row>
    <row r="5" spans="1:8" ht="11.1" customHeight="1" thickBot="1" x14ac:dyDescent="0.3">
      <c r="A5" s="308" t="s">
        <v>1</v>
      </c>
      <c r="B5" s="309"/>
      <c r="C5" s="309"/>
      <c r="D5" s="309"/>
      <c r="E5" s="309"/>
      <c r="F5" s="309"/>
      <c r="G5" s="310"/>
    </row>
    <row r="6" spans="1:8" ht="15.75" thickBot="1" x14ac:dyDescent="0.3">
      <c r="A6" s="293" t="s">
        <v>2</v>
      </c>
      <c r="B6" s="295" t="s">
        <v>244</v>
      </c>
      <c r="C6" s="296"/>
      <c r="D6" s="296"/>
      <c r="E6" s="296"/>
      <c r="F6" s="297"/>
      <c r="G6" s="298" t="s">
        <v>245</v>
      </c>
    </row>
    <row r="7" spans="1:8" ht="17.25" thickBot="1" x14ac:dyDescent="0.3">
      <c r="A7" s="294"/>
      <c r="B7" s="143" t="s">
        <v>130</v>
      </c>
      <c r="C7" s="143" t="s">
        <v>246</v>
      </c>
      <c r="D7" s="143" t="s">
        <v>247</v>
      </c>
      <c r="E7" s="143" t="s">
        <v>361</v>
      </c>
      <c r="F7" s="143" t="s">
        <v>149</v>
      </c>
      <c r="G7" s="299"/>
    </row>
    <row r="8" spans="1:8" x14ac:dyDescent="0.25">
      <c r="A8" s="144" t="s">
        <v>362</v>
      </c>
      <c r="B8" s="145">
        <f>B9+B10+B11+B14+B15+B18</f>
        <v>14476182</v>
      </c>
      <c r="C8" s="145">
        <f t="shared" ref="C8:G8" si="0">C9+C10+C11+C14+C15+C18</f>
        <v>-1889275</v>
      </c>
      <c r="D8" s="145">
        <f t="shared" si="0"/>
        <v>12588907</v>
      </c>
      <c r="E8" s="145">
        <f t="shared" si="0"/>
        <v>12267321</v>
      </c>
      <c r="F8" s="145">
        <f t="shared" si="0"/>
        <v>12267321</v>
      </c>
      <c r="G8" s="145">
        <f t="shared" si="0"/>
        <v>319586</v>
      </c>
    </row>
    <row r="9" spans="1:8" x14ac:dyDescent="0.25">
      <c r="A9" s="146" t="s">
        <v>363</v>
      </c>
      <c r="B9" s="147">
        <v>14476182</v>
      </c>
      <c r="C9" s="147">
        <v>-1889275</v>
      </c>
      <c r="D9" s="147">
        <v>12588907</v>
      </c>
      <c r="E9" s="147">
        <v>12267321</v>
      </c>
      <c r="F9" s="147">
        <v>12267321</v>
      </c>
      <c r="G9" s="147">
        <v>319586</v>
      </c>
      <c r="H9" s="156"/>
    </row>
    <row r="10" spans="1:8" x14ac:dyDescent="0.25">
      <c r="A10" s="146" t="s">
        <v>364</v>
      </c>
      <c r="B10" s="145">
        <v>0</v>
      </c>
      <c r="C10" s="145">
        <v>0</v>
      </c>
      <c r="D10" s="145">
        <v>0</v>
      </c>
      <c r="E10" s="145">
        <v>0</v>
      </c>
      <c r="F10" s="145">
        <v>0</v>
      </c>
      <c r="G10" s="145">
        <v>0</v>
      </c>
    </row>
    <row r="11" spans="1:8" x14ac:dyDescent="0.25">
      <c r="A11" s="146" t="s">
        <v>365</v>
      </c>
      <c r="B11" s="145">
        <f>SUM(B12:B13)</f>
        <v>0</v>
      </c>
      <c r="C11" s="145">
        <f t="shared" ref="C11:G11" si="1">SUM(C12:C13)</f>
        <v>0</v>
      </c>
      <c r="D11" s="145">
        <f t="shared" si="1"/>
        <v>0</v>
      </c>
      <c r="E11" s="145">
        <f t="shared" si="1"/>
        <v>0</v>
      </c>
      <c r="F11" s="145">
        <f t="shared" si="1"/>
        <v>0</v>
      </c>
      <c r="G11" s="145">
        <f t="shared" si="1"/>
        <v>0</v>
      </c>
    </row>
    <row r="12" spans="1:8" x14ac:dyDescent="0.25">
      <c r="A12" s="146" t="s">
        <v>436</v>
      </c>
      <c r="B12" s="147">
        <v>0</v>
      </c>
      <c r="C12" s="147">
        <v>0</v>
      </c>
      <c r="D12" s="147">
        <v>0</v>
      </c>
      <c r="E12" s="147">
        <v>0</v>
      </c>
      <c r="F12" s="147">
        <v>0</v>
      </c>
      <c r="G12" s="147">
        <v>0</v>
      </c>
    </row>
    <row r="13" spans="1:8" x14ac:dyDescent="0.25">
      <c r="A13" s="146" t="s">
        <v>437</v>
      </c>
      <c r="B13" s="147">
        <v>0</v>
      </c>
      <c r="C13" s="147">
        <v>0</v>
      </c>
      <c r="D13" s="147">
        <v>0</v>
      </c>
      <c r="E13" s="147">
        <v>0</v>
      </c>
      <c r="F13" s="147">
        <v>0</v>
      </c>
      <c r="G13" s="147">
        <v>0</v>
      </c>
    </row>
    <row r="14" spans="1:8" x14ac:dyDescent="0.25">
      <c r="A14" s="146" t="s">
        <v>366</v>
      </c>
      <c r="B14" s="145">
        <v>0</v>
      </c>
      <c r="C14" s="145">
        <v>0</v>
      </c>
      <c r="D14" s="145">
        <v>0</v>
      </c>
      <c r="E14" s="145">
        <v>0</v>
      </c>
      <c r="F14" s="145">
        <v>0</v>
      </c>
      <c r="G14" s="145">
        <v>0</v>
      </c>
    </row>
    <row r="15" spans="1:8" ht="24.75" customHeight="1" x14ac:dyDescent="0.25">
      <c r="A15" s="146" t="s">
        <v>367</v>
      </c>
      <c r="B15" s="145">
        <f>SUM(B16:B17)</f>
        <v>0</v>
      </c>
      <c r="C15" s="145">
        <f t="shared" ref="C15:G15" si="2">SUM(C16:C17)</f>
        <v>0</v>
      </c>
      <c r="D15" s="145">
        <f t="shared" si="2"/>
        <v>0</v>
      </c>
      <c r="E15" s="145">
        <f t="shared" si="2"/>
        <v>0</v>
      </c>
      <c r="F15" s="145">
        <f t="shared" si="2"/>
        <v>0</v>
      </c>
      <c r="G15" s="145">
        <f t="shared" si="2"/>
        <v>0</v>
      </c>
    </row>
    <row r="16" spans="1:8" x14ac:dyDescent="0.25">
      <c r="A16" s="148" t="s">
        <v>438</v>
      </c>
      <c r="B16" s="147">
        <v>0</v>
      </c>
      <c r="C16" s="147">
        <v>0</v>
      </c>
      <c r="D16" s="147">
        <v>0</v>
      </c>
      <c r="E16" s="147">
        <v>0</v>
      </c>
      <c r="F16" s="147">
        <v>0</v>
      </c>
      <c r="G16" s="147">
        <v>0</v>
      </c>
    </row>
    <row r="17" spans="1:7" x14ac:dyDescent="0.25">
      <c r="A17" s="148" t="s">
        <v>439</v>
      </c>
      <c r="B17" s="147">
        <v>0</v>
      </c>
      <c r="C17" s="147">
        <v>0</v>
      </c>
      <c r="D17" s="147">
        <v>0</v>
      </c>
      <c r="E17" s="147">
        <v>0</v>
      </c>
      <c r="F17" s="147">
        <v>0</v>
      </c>
      <c r="G17" s="147">
        <v>0</v>
      </c>
    </row>
    <row r="18" spans="1:7" x14ac:dyDescent="0.25">
      <c r="A18" s="146" t="s">
        <v>368</v>
      </c>
      <c r="B18" s="145">
        <v>0</v>
      </c>
      <c r="C18" s="145">
        <v>0</v>
      </c>
      <c r="D18" s="145">
        <v>0</v>
      </c>
      <c r="E18" s="145">
        <v>0</v>
      </c>
      <c r="F18" s="145">
        <v>0</v>
      </c>
      <c r="G18" s="145">
        <v>0</v>
      </c>
    </row>
    <row r="19" spans="1:7" x14ac:dyDescent="0.25">
      <c r="A19" s="146"/>
      <c r="B19" s="149"/>
      <c r="C19" s="150"/>
      <c r="D19" s="150"/>
      <c r="E19" s="150"/>
      <c r="F19" s="150"/>
      <c r="G19" s="150"/>
    </row>
    <row r="20" spans="1:7" x14ac:dyDescent="0.25">
      <c r="A20" s="144" t="s">
        <v>369</v>
      </c>
      <c r="B20" s="145">
        <f>B21+B22+B23+B26+B27+B30</f>
        <v>0</v>
      </c>
      <c r="C20" s="145">
        <f t="shared" ref="C20:G20" si="3">C21+C22+C23+C26+C27+C30</f>
        <v>0</v>
      </c>
      <c r="D20" s="145">
        <f t="shared" si="3"/>
        <v>0</v>
      </c>
      <c r="E20" s="145">
        <f t="shared" si="3"/>
        <v>0</v>
      </c>
      <c r="F20" s="145">
        <f t="shared" si="3"/>
        <v>0</v>
      </c>
      <c r="G20" s="145">
        <f t="shared" si="3"/>
        <v>0</v>
      </c>
    </row>
    <row r="21" spans="1:7" x14ac:dyDescent="0.25">
      <c r="A21" s="146" t="s">
        <v>363</v>
      </c>
      <c r="B21" s="145">
        <v>0</v>
      </c>
      <c r="C21" s="145">
        <v>0</v>
      </c>
      <c r="D21" s="145">
        <v>0</v>
      </c>
      <c r="E21" s="145">
        <v>0</v>
      </c>
      <c r="F21" s="145">
        <v>0</v>
      </c>
      <c r="G21" s="145">
        <v>0</v>
      </c>
    </row>
    <row r="22" spans="1:7" x14ac:dyDescent="0.25">
      <c r="A22" s="146" t="s">
        <v>364</v>
      </c>
      <c r="B22" s="145">
        <v>0</v>
      </c>
      <c r="C22" s="145">
        <v>0</v>
      </c>
      <c r="D22" s="145">
        <v>0</v>
      </c>
      <c r="E22" s="145">
        <v>0</v>
      </c>
      <c r="F22" s="145">
        <v>0</v>
      </c>
      <c r="G22" s="145">
        <v>0</v>
      </c>
    </row>
    <row r="23" spans="1:7" x14ac:dyDescent="0.25">
      <c r="A23" s="146" t="s">
        <v>365</v>
      </c>
      <c r="B23" s="145">
        <f>SUM(B24:B25)</f>
        <v>0</v>
      </c>
      <c r="C23" s="145">
        <f t="shared" ref="C23:G23" si="4">SUM(C24:C25)</f>
        <v>0</v>
      </c>
      <c r="D23" s="145">
        <f t="shared" si="4"/>
        <v>0</v>
      </c>
      <c r="E23" s="145">
        <f t="shared" si="4"/>
        <v>0</v>
      </c>
      <c r="F23" s="145">
        <f t="shared" si="4"/>
        <v>0</v>
      </c>
      <c r="G23" s="145">
        <f t="shared" si="4"/>
        <v>0</v>
      </c>
    </row>
    <row r="24" spans="1:7" x14ac:dyDescent="0.25">
      <c r="A24" s="146" t="s">
        <v>436</v>
      </c>
      <c r="B24" s="147">
        <v>0</v>
      </c>
      <c r="C24" s="147">
        <v>0</v>
      </c>
      <c r="D24" s="147">
        <v>0</v>
      </c>
      <c r="E24" s="147">
        <v>0</v>
      </c>
      <c r="F24" s="147">
        <v>0</v>
      </c>
      <c r="G24" s="147">
        <v>0</v>
      </c>
    </row>
    <row r="25" spans="1:7" x14ac:dyDescent="0.25">
      <c r="A25" s="146" t="s">
        <v>437</v>
      </c>
      <c r="B25" s="147">
        <v>0</v>
      </c>
      <c r="C25" s="147">
        <v>0</v>
      </c>
      <c r="D25" s="147">
        <v>0</v>
      </c>
      <c r="E25" s="147">
        <v>0</v>
      </c>
      <c r="F25" s="147">
        <v>0</v>
      </c>
      <c r="G25" s="147">
        <v>0</v>
      </c>
    </row>
    <row r="26" spans="1:7" x14ac:dyDescent="0.25">
      <c r="A26" s="146" t="s">
        <v>366</v>
      </c>
      <c r="B26" s="145">
        <v>0</v>
      </c>
      <c r="C26" s="145">
        <v>0</v>
      </c>
      <c r="D26" s="145">
        <v>0</v>
      </c>
      <c r="E26" s="145">
        <v>0</v>
      </c>
      <c r="F26" s="145">
        <v>0</v>
      </c>
      <c r="G26" s="145">
        <v>0</v>
      </c>
    </row>
    <row r="27" spans="1:7" ht="16.5" x14ac:dyDescent="0.25">
      <c r="A27" s="146" t="s">
        <v>367</v>
      </c>
      <c r="B27" s="145">
        <f>SUM(B28:B29)</f>
        <v>0</v>
      </c>
      <c r="C27" s="145">
        <f t="shared" ref="C27:G27" si="5">SUM(C28:C29)</f>
        <v>0</v>
      </c>
      <c r="D27" s="145">
        <f t="shared" si="5"/>
        <v>0</v>
      </c>
      <c r="E27" s="145">
        <f t="shared" si="5"/>
        <v>0</v>
      </c>
      <c r="F27" s="145">
        <f t="shared" si="5"/>
        <v>0</v>
      </c>
      <c r="G27" s="145">
        <f t="shared" si="5"/>
        <v>0</v>
      </c>
    </row>
    <row r="28" spans="1:7" x14ac:dyDescent="0.25">
      <c r="A28" s="148" t="s">
        <v>438</v>
      </c>
      <c r="B28" s="147">
        <v>0</v>
      </c>
      <c r="C28" s="147">
        <v>0</v>
      </c>
      <c r="D28" s="147">
        <v>0</v>
      </c>
      <c r="E28" s="147">
        <v>0</v>
      </c>
      <c r="F28" s="147">
        <v>0</v>
      </c>
      <c r="G28" s="147">
        <v>0</v>
      </c>
    </row>
    <row r="29" spans="1:7" x14ac:dyDescent="0.25">
      <c r="A29" s="148" t="s">
        <v>439</v>
      </c>
      <c r="B29" s="147">
        <v>0</v>
      </c>
      <c r="C29" s="147">
        <v>0</v>
      </c>
      <c r="D29" s="147">
        <v>0</v>
      </c>
      <c r="E29" s="147">
        <v>0</v>
      </c>
      <c r="F29" s="147">
        <v>0</v>
      </c>
      <c r="G29" s="147">
        <v>0</v>
      </c>
    </row>
    <row r="30" spans="1:7" x14ac:dyDescent="0.25">
      <c r="A30" s="146" t="s">
        <v>368</v>
      </c>
      <c r="B30" s="145">
        <v>0</v>
      </c>
      <c r="C30" s="145">
        <v>0</v>
      </c>
      <c r="D30" s="145">
        <v>0</v>
      </c>
      <c r="E30" s="145">
        <v>0</v>
      </c>
      <c r="F30" s="145">
        <v>0</v>
      </c>
      <c r="G30" s="145">
        <v>0</v>
      </c>
    </row>
    <row r="31" spans="1:7" ht="16.5" x14ac:dyDescent="0.25">
      <c r="A31" s="144" t="s">
        <v>370</v>
      </c>
      <c r="B31" s="145">
        <f>B8+B20</f>
        <v>14476182</v>
      </c>
      <c r="C31" s="145">
        <f t="shared" ref="C31:G31" si="6">C8+C20</f>
        <v>-1889275</v>
      </c>
      <c r="D31" s="145">
        <f t="shared" si="6"/>
        <v>12588907</v>
      </c>
      <c r="E31" s="145">
        <f t="shared" si="6"/>
        <v>12267321</v>
      </c>
      <c r="F31" s="145">
        <f t="shared" si="6"/>
        <v>12267321</v>
      </c>
      <c r="G31" s="145">
        <f t="shared" si="6"/>
        <v>319586</v>
      </c>
    </row>
    <row r="32" spans="1:7" ht="15.75" thickBot="1" x14ac:dyDescent="0.3">
      <c r="A32" s="151"/>
      <c r="B32" s="152"/>
      <c r="C32" s="153"/>
      <c r="D32" s="153"/>
      <c r="E32" s="153"/>
      <c r="F32" s="153"/>
      <c r="G32" s="153"/>
    </row>
    <row r="36" spans="1:7" x14ac:dyDescent="0.25">
      <c r="A36" s="300" t="s">
        <v>442</v>
      </c>
      <c r="B36" s="300"/>
      <c r="C36" s="154"/>
      <c r="D36" s="300" t="s">
        <v>446</v>
      </c>
      <c r="E36" s="300"/>
      <c r="F36" s="300"/>
      <c r="G36" s="300"/>
    </row>
    <row r="37" spans="1:7" x14ac:dyDescent="0.25">
      <c r="A37" s="301" t="s">
        <v>443</v>
      </c>
      <c r="B37" s="301"/>
      <c r="C37" s="154"/>
      <c r="D37" s="301" t="s">
        <v>445</v>
      </c>
      <c r="E37" s="301"/>
      <c r="F37" s="301"/>
      <c r="G37" s="301"/>
    </row>
  </sheetData>
  <mergeCells count="12">
    <mergeCell ref="A1:G1"/>
    <mergeCell ref="A2:G2"/>
    <mergeCell ref="A3:G3"/>
    <mergeCell ref="A4:G4"/>
    <mergeCell ref="A5:G5"/>
    <mergeCell ref="A6:A7"/>
    <mergeCell ref="B6:F6"/>
    <mergeCell ref="G6:G7"/>
    <mergeCell ref="D36:G36"/>
    <mergeCell ref="D37:G37"/>
    <mergeCell ref="A36:B36"/>
    <mergeCell ref="A37:B37"/>
  </mergeCells>
  <pageMargins left="0.78" right="0.15748031496062992" top="0.74803149606299213" bottom="0.74803149606299213" header="0.31496062992125984" footer="0.31496062992125984"/>
  <pageSetup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FORMATO 1</vt:lpstr>
      <vt:lpstr>FORMATO 2</vt:lpstr>
      <vt:lpstr>FORMATO 3</vt:lpstr>
      <vt:lpstr>FORMATO 4</vt:lpstr>
      <vt:lpstr>FORMATO 5</vt:lpstr>
      <vt:lpstr>FORMATO 6A</vt:lpstr>
      <vt:lpstr>FORMATO 6B</vt:lpstr>
      <vt:lpstr>FORMATO 6C</vt:lpstr>
      <vt:lpstr>FORMATO 6D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Administrativo</dc:creator>
  <cp:lastModifiedBy>Edith</cp:lastModifiedBy>
  <cp:lastPrinted>2020-01-08T23:46:10Z</cp:lastPrinted>
  <dcterms:created xsi:type="dcterms:W3CDTF">2016-11-19T16:46:22Z</dcterms:created>
  <dcterms:modified xsi:type="dcterms:W3CDTF">2020-01-22T19:59:43Z</dcterms:modified>
</cp:coreProperties>
</file>