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dith\Documents\2.-CUENTA PÚBLICA\CD ARMONIZADA 2DO TRIM 2019\AUTÓNOMOS Y PODERES\ITE\"/>
    </mc:Choice>
  </mc:AlternateContent>
  <bookViews>
    <workbookView xWindow="0" yWindow="0" windowWidth="15270" windowHeight="4755" firstSheet="2" activeTab="8"/>
  </bookViews>
  <sheets>
    <sheet name="FORMATO 1" sheetId="1" r:id="rId1"/>
    <sheet name="FORMATO 2" sheetId="2" r:id="rId2"/>
    <sheet name="FORMATO 3" sheetId="3" r:id="rId3"/>
    <sheet name="FORMATO 4" sheetId="4" r:id="rId4"/>
    <sheet name="FORMATO 5" sheetId="5" r:id="rId5"/>
    <sheet name="FORMATO 6a" sheetId="6" r:id="rId6"/>
    <sheet name="FORMATO 6b" sheetId="7" r:id="rId7"/>
    <sheet name="FORMATO 6c" sheetId="8" r:id="rId8"/>
    <sheet name="FORMATO 6d" sheetId="9" r:id="rId9"/>
  </sheets>
  <definedNames>
    <definedName name="_xlnm.Print_Area" localSheetId="0">'FORMATO 1'!$A$1:$G$89</definedName>
    <definedName name="_xlnm.Print_Area" localSheetId="1">'FORMATO 2'!$A$1:$I$45</definedName>
    <definedName name="_xlnm.Print_Area" localSheetId="3">'FORMATO 4'!$A$1:$F$88</definedName>
    <definedName name="_xlnm.Print_Area" localSheetId="4">'FORMATO 5'!$A$1:$I$91</definedName>
    <definedName name="_xlnm.Print_Area" localSheetId="6">'FORMATO 6b'!$A$1:$G$36</definedName>
    <definedName name="_xlnm.Print_Area" localSheetId="8">'FORMATO 6d'!$A$1:$G$43</definedName>
    <definedName name="_xlnm.Print_Titles" localSheetId="0">'FORMATO 1'!$1:$5</definedName>
    <definedName name="_xlnm.Print_Titles" localSheetId="4">'FORMATO 5'!$1:$7</definedName>
    <definedName name="_xlnm.Print_Titles" localSheetId="5">'FORMATO 6a'!$1:$7</definedName>
    <definedName name="_xlnm.Print_Titles" localSheetId="6">'FORMATO 6b'!$1:$7</definedName>
    <definedName name="_xlnm.Print_Titles" localSheetId="7">'FORMATO 6c'!$1:$7</definedName>
    <definedName name="_xlnm.Print_Titles" localSheetId="8">'FORMATO 6d'!$1:$7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1" i="6" l="1"/>
  <c r="H81" i="6" s="1"/>
  <c r="E80" i="6"/>
  <c r="H80" i="6" s="1"/>
  <c r="E79" i="6"/>
  <c r="H79" i="6" s="1"/>
  <c r="E78" i="6"/>
  <c r="H78" i="6" s="1"/>
  <c r="E77" i="6"/>
  <c r="H77" i="6" s="1"/>
  <c r="E76" i="6"/>
  <c r="H76" i="6" s="1"/>
  <c r="E75" i="6"/>
  <c r="H75" i="6" s="1"/>
  <c r="E74" i="6"/>
  <c r="F74" i="6" s="1"/>
  <c r="E73" i="6"/>
  <c r="H73" i="6" s="1"/>
  <c r="E72" i="6"/>
  <c r="H72" i="6" s="1"/>
  <c r="E71" i="6"/>
  <c r="H71" i="6" s="1"/>
  <c r="E70" i="6"/>
  <c r="E69" i="6"/>
  <c r="H69" i="6" s="1"/>
  <c r="E68" i="6"/>
  <c r="H68" i="6" s="1"/>
  <c r="E67" i="6"/>
  <c r="H67" i="6" s="1"/>
  <c r="E66" i="6"/>
  <c r="H66" i="6" s="1"/>
  <c r="E65" i="6"/>
  <c r="H65" i="6" s="1"/>
  <c r="E64" i="6"/>
  <c r="H64" i="6" s="1"/>
  <c r="E63" i="6"/>
  <c r="H63" i="6" s="1"/>
  <c r="E62" i="6"/>
  <c r="H62" i="6" s="1"/>
  <c r="E61" i="6"/>
  <c r="H61" i="6" s="1"/>
  <c r="E60" i="6"/>
  <c r="H60" i="6" s="1"/>
  <c r="E59" i="6"/>
  <c r="H59" i="6" s="1"/>
  <c r="E58" i="6"/>
  <c r="H58" i="6" s="1"/>
  <c r="E57" i="6"/>
  <c r="H57" i="6" s="1"/>
  <c r="E56" i="6"/>
  <c r="H56" i="6" s="1"/>
  <c r="E55" i="6"/>
  <c r="H55" i="6" s="1"/>
  <c r="H54" i="6"/>
  <c r="G54" i="6"/>
  <c r="E53" i="6"/>
  <c r="H53" i="6" s="1"/>
  <c r="H52" i="6"/>
  <c r="G52" i="6"/>
  <c r="G48" i="6" s="1"/>
  <c r="E52" i="6"/>
  <c r="E51" i="6"/>
  <c r="H51" i="6" s="1"/>
  <c r="H50" i="6"/>
  <c r="G50" i="6"/>
  <c r="E50" i="6"/>
  <c r="E49" i="6"/>
  <c r="H49" i="6" s="1"/>
  <c r="H48" i="6" s="1"/>
  <c r="F48" i="6"/>
  <c r="E48" i="6"/>
  <c r="D48" i="6"/>
  <c r="C48" i="6"/>
  <c r="E47" i="6"/>
  <c r="H47" i="6" s="1"/>
  <c r="E46" i="6"/>
  <c r="H46" i="6" s="1"/>
  <c r="E45" i="6"/>
  <c r="H45" i="6" s="1"/>
  <c r="E44" i="6"/>
  <c r="H44" i="6" s="1"/>
  <c r="E43" i="6"/>
  <c r="H43" i="6" s="1"/>
  <c r="E42" i="6"/>
  <c r="H42" i="6" s="1"/>
  <c r="E41" i="6"/>
  <c r="H41" i="6" s="1"/>
  <c r="E40" i="6"/>
  <c r="H40" i="6" s="1"/>
  <c r="E39" i="6"/>
  <c r="H39" i="6" s="1"/>
  <c r="G38" i="6"/>
  <c r="F38" i="6"/>
  <c r="E38" i="6"/>
  <c r="H38" i="6" s="1"/>
  <c r="D38" i="6"/>
  <c r="C38" i="6"/>
  <c r="E37" i="6"/>
  <c r="H37" i="6" s="1"/>
  <c r="E36" i="6"/>
  <c r="H36" i="6" s="1"/>
  <c r="E35" i="6"/>
  <c r="H35" i="6" s="1"/>
  <c r="H34" i="6"/>
  <c r="E33" i="6"/>
  <c r="H33" i="6" s="1"/>
  <c r="H32" i="6"/>
  <c r="H31" i="6"/>
  <c r="E30" i="6"/>
  <c r="E28" i="6" s="1"/>
  <c r="H28" i="6" s="1"/>
  <c r="H29" i="6"/>
  <c r="E29" i="6"/>
  <c r="G28" i="6"/>
  <c r="F28" i="6"/>
  <c r="D28" i="6"/>
  <c r="C28" i="6"/>
  <c r="C82" i="6" s="1"/>
  <c r="H27" i="6"/>
  <c r="E27" i="6"/>
  <c r="F26" i="6"/>
  <c r="H26" i="6" s="1"/>
  <c r="E26" i="6"/>
  <c r="E25" i="6"/>
  <c r="H25" i="6" s="1"/>
  <c r="H24" i="6"/>
  <c r="E24" i="6"/>
  <c r="F23" i="6"/>
  <c r="G23" i="6" s="1"/>
  <c r="E23" i="6"/>
  <c r="E22" i="6"/>
  <c r="E21" i="6"/>
  <c r="H21" i="6" s="1"/>
  <c r="E20" i="6"/>
  <c r="H20" i="6" s="1"/>
  <c r="E19" i="6"/>
  <c r="E17" i="6" s="1"/>
  <c r="E18" i="6"/>
  <c r="H18" i="6" s="1"/>
  <c r="D17" i="6"/>
  <c r="D82" i="6" s="1"/>
  <c r="C17" i="6"/>
  <c r="G16" i="6"/>
  <c r="E16" i="6"/>
  <c r="H16" i="6" s="1"/>
  <c r="E15" i="6"/>
  <c r="F15" i="6" s="1"/>
  <c r="H14" i="6"/>
  <c r="E14" i="6"/>
  <c r="E13" i="6"/>
  <c r="H13" i="6" s="1"/>
  <c r="H12" i="6"/>
  <c r="E12" i="6"/>
  <c r="E11" i="6"/>
  <c r="E9" i="6" s="1"/>
  <c r="H10" i="6"/>
  <c r="E10" i="6"/>
  <c r="D9" i="6"/>
  <c r="C9" i="6"/>
  <c r="H17" i="5"/>
  <c r="F32" i="4"/>
  <c r="G74" i="6" l="1"/>
  <c r="H74" i="6"/>
  <c r="H9" i="6"/>
  <c r="H70" i="6"/>
  <c r="H15" i="6"/>
  <c r="F9" i="6"/>
  <c r="G15" i="6"/>
  <c r="G9" i="6" s="1"/>
  <c r="F82" i="6"/>
  <c r="H19" i="6"/>
  <c r="H17" i="6" s="1"/>
  <c r="H82" i="6" s="1"/>
  <c r="G26" i="6"/>
  <c r="G17" i="6" s="1"/>
  <c r="G82" i="6" s="1"/>
  <c r="F70" i="6"/>
  <c r="H11" i="6"/>
  <c r="H23" i="6"/>
  <c r="H30" i="6"/>
  <c r="G70" i="6"/>
  <c r="E82" i="6"/>
  <c r="F17" i="6"/>
  <c r="F13" i="4"/>
  <c r="C17" i="2"/>
  <c r="G11" i="7" l="1"/>
  <c r="H13" i="8" s="1"/>
  <c r="D11" i="7"/>
  <c r="E13" i="8" s="1"/>
  <c r="E11" i="7"/>
  <c r="F13" i="8" s="1"/>
  <c r="F11" i="7"/>
  <c r="G13" i="8" s="1"/>
  <c r="C11" i="7"/>
  <c r="D13" i="8" s="1"/>
  <c r="B11" i="7"/>
  <c r="C13" i="8" s="1"/>
  <c r="G78" i="1"/>
  <c r="G67" i="1"/>
  <c r="G62" i="1"/>
  <c r="G56" i="1"/>
  <c r="G58" i="1" s="1"/>
  <c r="G80" i="1" s="1"/>
  <c r="G41" i="1"/>
  <c r="G46" i="1" s="1"/>
  <c r="G37" i="1"/>
  <c r="G30" i="1"/>
  <c r="G25" i="1"/>
  <c r="G22" i="1"/>
  <c r="G18" i="1"/>
  <c r="G8" i="1"/>
  <c r="C59" i="1"/>
  <c r="C30" i="1"/>
  <c r="C24" i="1"/>
  <c r="C16" i="1"/>
  <c r="C8" i="1"/>
  <c r="C46" i="1" s="1"/>
  <c r="D10" i="8" l="1"/>
  <c r="C9" i="9"/>
  <c r="G9" i="9"/>
  <c r="H10" i="8"/>
  <c r="G10" i="8"/>
  <c r="F9" i="9"/>
  <c r="E9" i="9"/>
  <c r="F10" i="8"/>
  <c r="B9" i="9"/>
  <c r="C10" i="8"/>
  <c r="D9" i="9"/>
  <c r="E10" i="8"/>
  <c r="C61" i="1"/>
  <c r="I17" i="5"/>
  <c r="F30" i="1"/>
  <c r="H9" i="8" l="1"/>
  <c r="F14" i="5" l="1"/>
  <c r="F13" i="5"/>
  <c r="A4" i="9" l="1"/>
  <c r="A4" i="8"/>
  <c r="A4" i="7"/>
  <c r="A4" i="6"/>
  <c r="A3" i="5"/>
  <c r="A3" i="4"/>
  <c r="A3" i="3"/>
  <c r="A3" i="2"/>
  <c r="F17" i="5" l="1"/>
  <c r="H13" i="5"/>
  <c r="F8" i="1" l="1"/>
  <c r="D22" i="7" l="1"/>
  <c r="E22" i="7" s="1"/>
  <c r="D21" i="7"/>
  <c r="E21" i="7" s="1"/>
  <c r="D20" i="7"/>
  <c r="D19" i="7"/>
  <c r="E19" i="7" s="1"/>
  <c r="D18" i="7"/>
  <c r="D17" i="7"/>
  <c r="E17" i="7" s="1"/>
  <c r="D16" i="7"/>
  <c r="E16" i="7" s="1"/>
  <c r="D15" i="7"/>
  <c r="E15" i="7" s="1"/>
  <c r="D14" i="7"/>
  <c r="G14" i="7" s="1"/>
  <c r="D13" i="7"/>
  <c r="G13" i="7" s="1"/>
  <c r="D12" i="7"/>
  <c r="G12" i="7" s="1"/>
  <c r="G10" i="7"/>
  <c r="E20" i="7" l="1"/>
  <c r="G20" i="7" s="1"/>
  <c r="G16" i="7"/>
  <c r="E18" i="7"/>
  <c r="G18" i="7" s="1"/>
  <c r="G22" i="7"/>
  <c r="G15" i="7"/>
  <c r="G17" i="7"/>
  <c r="G19" i="7"/>
  <c r="G21" i="7"/>
  <c r="G43" i="5"/>
  <c r="F8" i="4"/>
  <c r="D9" i="8" l="1"/>
  <c r="F9" i="8"/>
  <c r="G9" i="8"/>
  <c r="B8" i="7" l="1"/>
  <c r="B26" i="7" s="1"/>
  <c r="C8" i="7"/>
  <c r="C26" i="7" s="1"/>
  <c r="C8" i="9" l="1"/>
  <c r="C31" i="9" s="1"/>
  <c r="D8" i="9"/>
  <c r="D31" i="9" s="1"/>
  <c r="E8" i="9"/>
  <c r="E31" i="9" s="1"/>
  <c r="F8" i="9"/>
  <c r="F31" i="9" s="1"/>
  <c r="B8" i="9"/>
  <c r="B31" i="9" s="1"/>
  <c r="G8" i="9"/>
  <c r="G31" i="9" s="1"/>
  <c r="D82" i="8"/>
  <c r="F82" i="8"/>
  <c r="G82" i="8"/>
  <c r="D159" i="6"/>
  <c r="E159" i="6"/>
  <c r="F159" i="6"/>
  <c r="G159" i="6"/>
  <c r="H159" i="6"/>
  <c r="C159" i="6"/>
  <c r="E43" i="5"/>
  <c r="E73" i="5" s="1"/>
  <c r="F43" i="5"/>
  <c r="F73" i="5" s="1"/>
  <c r="G73" i="5"/>
  <c r="H43" i="5"/>
  <c r="D43" i="5"/>
  <c r="D73" i="5" s="1"/>
  <c r="I19" i="5"/>
  <c r="I43" i="5" l="1"/>
  <c r="H73" i="5"/>
  <c r="D8" i="7"/>
  <c r="D26" i="7" s="1"/>
  <c r="I16" i="5"/>
  <c r="I14" i="5"/>
  <c r="I13" i="5"/>
  <c r="I73" i="5" l="1"/>
  <c r="F8" i="7"/>
  <c r="F26" i="7" s="1"/>
  <c r="E8" i="7"/>
  <c r="E26" i="7" s="1"/>
  <c r="E74" i="4"/>
  <c r="F74" i="4"/>
  <c r="D74" i="4"/>
  <c r="F72" i="4"/>
  <c r="E72" i="4"/>
  <c r="D72" i="4"/>
  <c r="E70" i="4"/>
  <c r="F70" i="4"/>
  <c r="D70" i="4"/>
  <c r="E69" i="4"/>
  <c r="F69" i="4"/>
  <c r="D69" i="4"/>
  <c r="D68" i="4"/>
  <c r="E67" i="4"/>
  <c r="F67" i="4"/>
  <c r="D67" i="4"/>
  <c r="E58" i="4"/>
  <c r="F58" i="4"/>
  <c r="D58" i="4"/>
  <c r="E56" i="4"/>
  <c r="F56" i="4"/>
  <c r="D56" i="4"/>
  <c r="E54" i="4"/>
  <c r="F54" i="4"/>
  <c r="D54" i="4"/>
  <c r="E53" i="4"/>
  <c r="F53" i="4"/>
  <c r="D53" i="4"/>
  <c r="E52" i="4"/>
  <c r="F52" i="4"/>
  <c r="D52" i="4"/>
  <c r="E51" i="4"/>
  <c r="F51" i="4"/>
  <c r="D51" i="4"/>
  <c r="E38" i="4"/>
  <c r="F38" i="4"/>
  <c r="D38" i="4"/>
  <c r="D45" i="4" s="1"/>
  <c r="E41" i="4"/>
  <c r="E45" i="4" s="1"/>
  <c r="F41" i="4"/>
  <c r="D41" i="4"/>
  <c r="E17" i="4"/>
  <c r="F17" i="4"/>
  <c r="D17" i="4"/>
  <c r="E13" i="4"/>
  <c r="D13" i="4"/>
  <c r="E8" i="4"/>
  <c r="D8" i="4"/>
  <c r="D19" i="2"/>
  <c r="E19" i="2"/>
  <c r="F19" i="2"/>
  <c r="H19" i="2"/>
  <c r="I19" i="2"/>
  <c r="C19" i="2"/>
  <c r="D60" i="4" l="1"/>
  <c r="D61" i="4" s="1"/>
  <c r="E60" i="4"/>
  <c r="E61" i="4" s="1"/>
  <c r="E21" i="4"/>
  <c r="E22" i="4" s="1"/>
  <c r="E23" i="4" s="1"/>
  <c r="E32" i="4" s="1"/>
  <c r="F45" i="4"/>
  <c r="F21" i="4"/>
  <c r="F22" i="4" s="1"/>
  <c r="F23" i="4" s="1"/>
  <c r="F60" i="4"/>
  <c r="F61" i="4" s="1"/>
  <c r="D21" i="4"/>
  <c r="D22" i="4" s="1"/>
  <c r="D23" i="4" s="1"/>
  <c r="D32" i="4" s="1"/>
  <c r="G8" i="7"/>
  <c r="G26" i="7" s="1"/>
  <c r="F67" i="1"/>
  <c r="F62" i="1"/>
  <c r="F56" i="1"/>
  <c r="F41" i="1"/>
  <c r="F37" i="1"/>
  <c r="F25" i="1"/>
  <c r="F22" i="1"/>
  <c r="F18" i="1"/>
  <c r="B59" i="1"/>
  <c r="B30" i="1"/>
  <c r="B24" i="1"/>
  <c r="B16" i="1"/>
  <c r="B8" i="1"/>
  <c r="F78" i="1" l="1"/>
  <c r="B46" i="1"/>
  <c r="B61" i="1" s="1"/>
  <c r="F46" i="1"/>
  <c r="F58" i="1" s="1"/>
  <c r="G17" i="2" s="1"/>
  <c r="G19" i="2" s="1"/>
  <c r="C82" i="8"/>
  <c r="C9" i="8"/>
  <c r="E82" i="8" l="1"/>
  <c r="E9" i="8"/>
  <c r="F80" i="1"/>
  <c r="H82" i="8"/>
</calcChain>
</file>

<file path=xl/sharedStrings.xml><?xml version="1.0" encoding="utf-8"?>
<sst xmlns="http://schemas.openxmlformats.org/spreadsheetml/2006/main" count="690" uniqueCount="534">
  <si>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</si>
  <si>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</si>
  <si>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</si>
  <si>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</si>
  <si>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</si>
  <si>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</si>
  <si>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</si>
  <si>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</si>
  <si>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</si>
  <si>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</si>
  <si>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</si>
  <si>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</si>
  <si>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</si>
  <si>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</si>
  <si>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</si>
  <si>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</si>
  <si>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</si>
  <si>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</si>
  <si>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</si>
  <si>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</si>
  <si>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</si>
  <si>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</si>
  <si>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</si>
  <si>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</si>
  <si>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</si>
  <si>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</si>
  <si>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</si>
  <si>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</si>
  <si>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</si>
  <si>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</si>
  <si>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</si>
  <si>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</si>
  <si>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</si>
  <si>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</si>
  <si>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</si>
  <si>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</si>
  <si>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</si>
  <si>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</si>
  <si>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</si>
  <si>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</si>
  <si>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</si>
  <si>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</si>
  <si>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</si>
  <si>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</si>
  <si>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</si>
  <si>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</si>
  <si>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</si>
  <si>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</si>
  <si>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</si>
  <si>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</si>
  <si>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</si>
  <si>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</si>
  <si>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</si>
  <si>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</si>
  <si>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</si>
  <si>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</si>
  <si>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</si>
  <si>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</si>
  <si>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</si>
  <si>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</si>
  <si>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</si>
  <si>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</si>
  <si>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</si>
  <si>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</si>
  <si>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</si>
  <si>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</si>
  <si>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</si>
  <si>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</si>
  <si>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</si>
  <si>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</si>
  <si>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</si>
  <si>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</si>
  <si>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</si>
  <si>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</si>
  <si>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</si>
  <si>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</si>
  <si>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</si>
  <si>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</si>
  <si>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</si>
  <si>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</si>
  <si>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</si>
  <si>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</si>
  <si>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</si>
  <si>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</si>
  <si>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</si>
  <si>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</si>
  <si>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</si>
  <si>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</si>
  <si>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</si>
  <si>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</si>
  <si>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</si>
  <si>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</si>
  <si>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</si>
  <si>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</si>
  <si>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</si>
  <si>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</si>
  <si>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</si>
  <si>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</si>
  <si>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</si>
  <si>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</si>
  <si>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</si>
  <si>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</si>
  <si>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</si>
  <si>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</si>
  <si>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</si>
  <si>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</si>
  <si>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</si>
  <si>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</si>
  <si>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</si>
  <si>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</si>
  <si>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</si>
  <si>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</si>
  <si>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</si>
  <si>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</si>
  <si>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</si>
  <si>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</si>
  <si>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</si>
  <si>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</si>
  <si>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</si>
  <si>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</si>
  <si>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INSTITUTO TLAXCALTECA DE ELECCIONES</t>
  </si>
  <si>
    <t>Informe Analítico de la Deuda Pública y Otros Pasivos - LDF</t>
  </si>
  <si>
    <t>Denominación de la Deuda Pública y Otros Pasivos (c)</t>
  </si>
  <si>
    <t>Saldo</t>
  </si>
  <si>
    <t>Disposiciones del Periodo (e)</t>
  </si>
  <si>
    <t>Amortizaciones del Periodo (f)</t>
  </si>
  <si>
    <t>Revaluaciones, Reclasificaciones y Otros Ajustes (g)</t>
  </si>
  <si>
    <t>Saldo Final del Periodo (h)</t>
  </si>
  <si>
    <t>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</si>
  <si>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</si>
  <si>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</si>
  <si>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</si>
  <si>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</si>
  <si>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</si>
  <si>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</si>
  <si>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</si>
  <si>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</si>
  <si>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</si>
  <si>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</si>
  <si>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</si>
  <si>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</si>
  <si>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</si>
  <si>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</si>
  <si>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</si>
  <si>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</si>
  <si>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</si>
  <si>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</si>
  <si>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</si>
  <si>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</si>
  <si>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Obligaciones a Corto Plazo (k)</t>
  </si>
  <si>
    <t>Monto</t>
  </si>
  <si>
    <t>Contratado (l)</t>
  </si>
  <si>
    <t>Plazo</t>
  </si>
  <si>
    <t>Pactado</t>
  </si>
  <si>
    <t>(m)</t>
  </si>
  <si>
    <t>Tasa de Interés</t>
  </si>
  <si>
    <t>(n)</t>
  </si>
  <si>
    <t>Comisiones y Costos Relacionados (o)</t>
  </si>
  <si>
    <t>Tasa Efectiva</t>
  </si>
  <si>
    <t>(p)</t>
  </si>
  <si>
    <t>6. Obligaciones a Corto Plazo (Informativo)</t>
  </si>
  <si>
    <t>A. Crédito 1</t>
  </si>
  <si>
    <t>B. Crédito 2</t>
  </si>
  <si>
    <t>C. Crédito XX</t>
  </si>
  <si>
    <t>Informe Analítico de Obligaciones Diferentes de Financiamientos – LDF</t>
  </si>
  <si>
    <t>Denominación de las Obligaciones Diferentes de Financiamiento (c)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</si>
  <si>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</si>
  <si>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</si>
  <si>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</si>
  <si>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</si>
  <si>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</si>
  <si>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</si>
  <si>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</si>
  <si>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</si>
  <si>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</si>
  <si>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</si>
  <si>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</si>
  <si>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</si>
  <si>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</si>
  <si>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</si>
  <si>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</si>
  <si>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</si>
  <si>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</si>
  <si>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Balance Presupuestario - LDF</t>
  </si>
  <si>
    <t>Estimado/</t>
  </si>
  <si>
    <t>Aprobado (d)</t>
  </si>
  <si>
    <t>Devengado</t>
  </si>
  <si>
    <t>Recaudado/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</si>
  <si>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</si>
  <si>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</si>
  <si>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</si>
  <si>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</si>
  <si>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</si>
  <si>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</si>
  <si>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</si>
  <si>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</si>
  <si>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</si>
  <si>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</si>
  <si>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</si>
  <si>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</si>
  <si>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</si>
  <si>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</si>
  <si>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</si>
  <si>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</si>
  <si>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</si>
  <si>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</si>
  <si>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</si>
  <si>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</si>
  <si>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</si>
  <si>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</si>
  <si>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</si>
  <si>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</si>
  <si>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</si>
  <si>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</si>
  <si>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</si>
  <si>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</si>
  <si>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</si>
  <si>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</si>
  <si>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</si>
  <si>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</si>
  <si>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</si>
  <si>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</si>
  <si>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</si>
  <si>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</si>
  <si>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Estado Analítico de Ingresos Detallado - LDF</t>
  </si>
  <si>
    <t>Ingreso</t>
  </si>
  <si>
    <t>Diferencia (e)</t>
  </si>
  <si>
    <t>(c)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</si>
  <si>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</si>
  <si>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</si>
  <si>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</si>
  <si>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</si>
  <si>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</si>
  <si>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</si>
  <si>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</si>
  <si>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</si>
  <si>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</si>
  <si>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</si>
  <si>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</si>
  <si>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</si>
  <si>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</si>
  <si>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</si>
  <si>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</si>
  <si>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</si>
  <si>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</si>
  <si>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</si>
  <si>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</si>
  <si>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</si>
  <si>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</si>
  <si>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</si>
  <si>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</si>
  <si>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</si>
  <si>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</si>
  <si>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</si>
  <si>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</si>
  <si>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</si>
  <si>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</si>
  <si>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</si>
  <si>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</si>
  <si>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</si>
  <si>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</si>
  <si>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</si>
  <si>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</si>
  <si>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</si>
  <si>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</si>
  <si>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</si>
  <si>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</si>
  <si>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</si>
  <si>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</si>
  <si>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</si>
  <si>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</si>
  <si>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</si>
  <si>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</si>
  <si>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</si>
  <si>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</si>
  <si>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</si>
  <si>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</si>
  <si>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</si>
  <si>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</si>
  <si>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</si>
  <si>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</si>
  <si>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</si>
  <si>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</si>
  <si>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</si>
  <si>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</si>
  <si>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</si>
  <si>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</si>
  <si>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</si>
  <si>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</si>
  <si>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</si>
  <si>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</si>
  <si>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</si>
  <si>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</si>
  <si>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</si>
  <si>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</si>
  <si>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</si>
  <si>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Estado Analítico del Ejercicio del Presupuesto de Egresos Detallado - LDF</t>
  </si>
  <si>
    <t>Egresos</t>
  </si>
  <si>
    <t>Subejercicio (e)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</si>
  <si>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</si>
  <si>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</si>
  <si>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</si>
  <si>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</si>
  <si>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</si>
  <si>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</si>
  <si>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</si>
  <si>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</si>
  <si>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</si>
  <si>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</si>
  <si>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</si>
  <si>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</si>
  <si>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</si>
  <si>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</si>
  <si>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</si>
  <si>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</si>
  <si>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</si>
  <si>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</si>
  <si>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</si>
  <si>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</si>
  <si>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</si>
  <si>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</si>
  <si>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</si>
  <si>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</si>
  <si>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</si>
  <si>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</si>
  <si>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</si>
  <si>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</si>
  <si>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</si>
  <si>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</si>
  <si>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</si>
  <si>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</si>
  <si>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</si>
  <si>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</si>
  <si>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</si>
  <si>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</si>
  <si>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</si>
  <si>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</si>
  <si>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</si>
  <si>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</si>
  <si>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</si>
  <si>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</si>
  <si>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</si>
  <si>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</si>
  <si>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</si>
  <si>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</si>
  <si>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</si>
  <si>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</si>
  <si>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</si>
  <si>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</si>
  <si>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</si>
  <si>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</si>
  <si>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</si>
  <si>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</si>
  <si>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</si>
  <si>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</si>
  <si>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</si>
  <si>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</si>
  <si>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</si>
  <si>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</si>
  <si>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</si>
  <si>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</si>
  <si>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</si>
  <si>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</si>
  <si>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</si>
  <si>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</si>
  <si>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</si>
  <si>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</si>
  <si>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</si>
  <si>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</si>
  <si>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</si>
  <si>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</si>
  <si>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</si>
  <si>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</si>
  <si>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</si>
  <si>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</si>
  <si>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</si>
  <si>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</si>
  <si>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I. Gasto No Etiquetado</t>
  </si>
  <si>
    <t>(I=A+B+C+D+E+F+G+H)</t>
  </si>
  <si>
    <t>II. Gasto Etiquetado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</si>
  <si>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</si>
  <si>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</si>
  <si>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</si>
  <si>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</si>
  <si>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</si>
  <si>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</si>
  <si>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</si>
  <si>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</si>
  <si>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</si>
  <si>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</si>
  <si>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</si>
  <si>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</si>
  <si>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</si>
  <si>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</si>
  <si>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</si>
  <si>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</si>
  <si>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</si>
  <si>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</si>
  <si>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</si>
  <si>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</si>
  <si>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</si>
  <si>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</si>
  <si>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</si>
  <si>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</si>
  <si>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</si>
  <si>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</si>
  <si>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</si>
  <si>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</si>
  <si>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</si>
  <si>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</si>
  <si>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</si>
  <si>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</si>
  <si>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</si>
  <si>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</si>
  <si>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</si>
  <si>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</si>
  <si>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</si>
  <si>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</si>
  <si>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</si>
  <si>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</si>
  <si>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</si>
  <si>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</si>
  <si>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</si>
  <si>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</si>
  <si>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</si>
  <si>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</si>
  <si>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</si>
  <si>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</si>
  <si>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Servicios Personales</t>
  </si>
  <si>
    <t xml:space="preserve">Concepto </t>
  </si>
  <si>
    <t>Bajo protesta de decir verdad declaramos que los Estados Financieros y sus Notas son razonablemente correctos y responsabilidad del emisor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</si>
  <si>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</si>
  <si>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</si>
  <si>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</si>
  <si>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</si>
  <si>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</si>
  <si>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</si>
  <si>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</si>
  <si>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</si>
  <si>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</si>
  <si>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</si>
  <si>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</si>
  <si>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</si>
  <si>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Material electico y electronicos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</si>
  <si>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</si>
  <si>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</si>
  <si>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</si>
  <si>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</si>
  <si>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</si>
  <si>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</si>
  <si>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</si>
  <si>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</si>
  <si>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</si>
  <si>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</si>
  <si>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</si>
  <si>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</si>
  <si>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</si>
  <si>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</si>
  <si>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</si>
  <si>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</si>
  <si>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</si>
  <si>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</si>
  <si>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</si>
  <si>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</si>
  <si>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</si>
  <si>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</si>
  <si>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</si>
  <si>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</si>
  <si>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</si>
  <si>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</si>
  <si>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</si>
  <si>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</si>
  <si>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</si>
  <si>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</si>
  <si>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</si>
  <si>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</si>
  <si>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</si>
  <si>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</si>
  <si>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</si>
  <si>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</si>
  <si>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</si>
  <si>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</si>
  <si>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</si>
  <si>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</si>
  <si>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</si>
  <si>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</si>
  <si>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</si>
  <si>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</si>
  <si>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</si>
  <si>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</si>
  <si>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</si>
  <si>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</si>
  <si>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</si>
  <si>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</si>
  <si>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</si>
  <si>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</si>
  <si>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</si>
  <si>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</si>
  <si>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</si>
  <si>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</si>
  <si>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</si>
  <si>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</si>
  <si>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</si>
  <si>
    <t>Organización electoral</t>
  </si>
  <si>
    <t>Prerrogativas, administración y fiscalización</t>
  </si>
  <si>
    <t>Servicio profeccional</t>
  </si>
  <si>
    <t>Asuntos juridicos</t>
  </si>
  <si>
    <t>Informatica</t>
  </si>
  <si>
    <t>Transparencia</t>
  </si>
  <si>
    <t>Secretaria General</t>
  </si>
  <si>
    <t>Contraloria general</t>
  </si>
  <si>
    <t>Comunicación social</t>
  </si>
  <si>
    <t>Consejeros electorales</t>
  </si>
  <si>
    <t>Presidencia</t>
  </si>
  <si>
    <t>Auxiliares de consejeros</t>
  </si>
  <si>
    <t>Contencioso electoral</t>
  </si>
  <si>
    <t>C.P.  Janeth Miriam Romano Torres</t>
  </si>
  <si>
    <t xml:space="preserve">Consejera Presidenta </t>
  </si>
  <si>
    <t>Directora  Administrativa</t>
  </si>
  <si>
    <t>4. Deuda Contingente 1 (informativo)</t>
  </si>
  <si>
    <r>
      <t>B. Egresos Presupuestarios</t>
    </r>
    <r>
      <rPr>
        <b/>
        <vertAlign val="superscript"/>
        <sz val="9"/>
        <color theme="1"/>
        <rFont val="Arial"/>
        <family val="2"/>
      </rPr>
      <t>1</t>
    </r>
    <r>
      <rPr>
        <b/>
        <sz val="9"/>
        <color theme="1"/>
        <rFont val="Arial"/>
        <family val="2"/>
      </rPr>
      <t xml:space="preserve"> (B = B1+B2)</t>
    </r>
  </si>
  <si>
    <t xml:space="preserve">          Directora  Administrativa</t>
  </si>
  <si>
    <t>Mtra. Elizabeth Piedras Martínez</t>
  </si>
  <si>
    <t>Fecha del contrato</t>
  </si>
  <si>
    <t>Clasificación por Objeto del Gasto (Capítulo y Concepto)</t>
  </si>
  <si>
    <t>Clasificación Administrativa</t>
  </si>
  <si>
    <t>Clasificación Funcional (Finalidad y Función)</t>
  </si>
  <si>
    <t>Clasificación de Servicios Personales por Categoría</t>
  </si>
  <si>
    <t>Productos químicos, farmacéuticos y de laboratorio</t>
  </si>
  <si>
    <t>al 31 de diciembre de 2018</t>
  </si>
  <si>
    <t>del 01 de enero al 30 de junio de 2019</t>
  </si>
  <si>
    <t>Monto pagado de la inversión actualizado al 30 de junio de 2019</t>
  </si>
  <si>
    <t>Monto pagado de la inversión al 30 de junio de 2019</t>
  </si>
  <si>
    <t>Saldo pendiente por pagar de la inversión al 30 de junio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</si>
</sst>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€_-;\-* #,##0.00\ _€_-;_-* &quot;-&quot;??\ _€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  <font>
      <sz val="11"/>
      <color theme="1"/>
      <name val="Arial"/>
      <family val="2"/>
    </font>
    <font>
      <b/>
      <i/>
      <sz val="9"/>
      <color theme="1"/>
      <name val="Arial"/>
      <family val="2"/>
    </font>
    <font>
      <i/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vertAlign val="superscript"/>
      <sz val="9"/>
      <color theme="1"/>
      <name val="Arial"/>
      <family val="2"/>
    </font>
    <font>
      <sz val="9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89">
    <xf numFmtId="0" fontId="0" fillId="0" borderId="0" xfId="0"/>
    <xf numFmtId="0" fontId="0" fillId="0" borderId="0" xfId="0" applyFill="1"/>
    <xf numFmtId="0" fontId="3" fillId="0" borderId="0" xfId="0" applyFont="1" applyFill="1" applyBorder="1" applyAlignment="1">
      <alignment vertical="top"/>
    </xf>
    <xf numFmtId="0" fontId="3" fillId="0" borderId="0" xfId="0" applyFont="1" applyFill="1" applyBorder="1"/>
    <xf numFmtId="164" fontId="3" fillId="0" borderId="0" xfId="1" applyFont="1" applyFill="1" applyBorder="1"/>
    <xf numFmtId="0" fontId="2" fillId="0" borderId="0" xfId="0" applyFont="1" applyFill="1"/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wrapText="1"/>
    </xf>
    <xf numFmtId="164" fontId="3" fillId="0" borderId="0" xfId="1" applyFont="1" applyFill="1" applyBorder="1" applyProtection="1">
      <protection locked="0"/>
    </xf>
    <xf numFmtId="0" fontId="3" fillId="0" borderId="0" xfId="0" applyFont="1" applyFill="1" applyBorder="1" applyAlignment="1" applyProtection="1">
      <alignment vertical="center"/>
      <protection locked="0"/>
    </xf>
    <xf numFmtId="0" fontId="3" fillId="0" borderId="0" xfId="0" applyFont="1" applyFill="1" applyBorder="1" applyAlignment="1" applyProtection="1">
      <alignment wrapText="1"/>
      <protection locked="0"/>
    </xf>
    <xf numFmtId="0" fontId="2" fillId="0" borderId="0" xfId="0" applyFont="1" applyFill="1" applyBorder="1" applyAlignment="1" applyProtection="1">
      <protection locked="0"/>
    </xf>
    <xf numFmtId="0" fontId="4" fillId="0" borderId="0" xfId="0" applyFont="1" applyFill="1" applyBorder="1" applyAlignment="1">
      <alignment vertical="top"/>
    </xf>
    <xf numFmtId="0" fontId="3" fillId="0" borderId="0" xfId="0" applyFont="1" applyFill="1" applyBorder="1" applyAlignment="1" applyProtection="1">
      <alignment vertical="top" wrapText="1"/>
      <protection locked="0"/>
    </xf>
    <xf numFmtId="0" fontId="3" fillId="0" borderId="0" xfId="0" applyFont="1" applyFill="1" applyBorder="1" applyProtection="1">
      <protection locked="0"/>
    </xf>
    <xf numFmtId="0" fontId="0" fillId="0" borderId="0" xfId="0" applyFill="1" applyBorder="1"/>
    <xf numFmtId="0" fontId="3" fillId="0" borderId="0" xfId="0" applyFont="1" applyFill="1" applyBorder="1" applyAlignment="1">
      <alignment vertical="top" wrapText="1"/>
    </xf>
    <xf numFmtId="0" fontId="3" fillId="0" borderId="0" xfId="0" applyFont="1" applyFill="1" applyBorder="1" applyAlignment="1" applyProtection="1">
      <alignment horizontal="center" vertical="top" wrapText="1"/>
      <protection locked="0"/>
    </xf>
    <xf numFmtId="0" fontId="3" fillId="0" borderId="0" xfId="0" applyFont="1" applyFill="1" applyBorder="1" applyAlignment="1" applyProtection="1">
      <alignment horizontal="center" vertical="top" wrapText="1"/>
      <protection locked="0"/>
    </xf>
    <xf numFmtId="0" fontId="2" fillId="0" borderId="0" xfId="0" applyFont="1" applyFill="1" applyBorder="1" applyAlignment="1" applyProtection="1">
      <alignment horizontal="center"/>
      <protection locked="0"/>
    </xf>
    <xf numFmtId="0" fontId="0" fillId="0" borderId="0" xfId="0" applyBorder="1"/>
    <xf numFmtId="0" fontId="2" fillId="0" borderId="0" xfId="0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center" vertical="top" wrapText="1"/>
      <protection locked="0"/>
    </xf>
    <xf numFmtId="0" fontId="2" fillId="0" borderId="0" xfId="0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center" vertical="top" wrapText="1"/>
      <protection locked="0"/>
    </xf>
    <xf numFmtId="0" fontId="2" fillId="0" borderId="5" xfId="0" applyFont="1" applyBorder="1" applyAlignment="1">
      <alignment horizontal="left" vertical="center" wrapText="1"/>
    </xf>
    <xf numFmtId="3" fontId="2" fillId="0" borderId="7" xfId="0" applyNumberFormat="1" applyFont="1" applyBorder="1" applyAlignment="1">
      <alignment horizontal="right" vertical="center" wrapText="1"/>
    </xf>
    <xf numFmtId="0" fontId="3" fillId="4" borderId="0" xfId="0" applyFont="1" applyFill="1" applyBorder="1" applyAlignment="1">
      <alignment vertical="top"/>
    </xf>
    <xf numFmtId="0" fontId="3" fillId="4" borderId="0" xfId="0" applyFont="1" applyFill="1" applyBorder="1"/>
    <xf numFmtId="164" fontId="3" fillId="4" borderId="0" xfId="1" applyFont="1" applyFill="1" applyBorder="1"/>
    <xf numFmtId="0" fontId="2" fillId="4" borderId="0" xfId="0" applyFont="1" applyFill="1"/>
    <xf numFmtId="0" fontId="3" fillId="4" borderId="0" xfId="0" applyFont="1" applyFill="1" applyBorder="1" applyAlignment="1">
      <alignment vertical="center"/>
    </xf>
    <xf numFmtId="0" fontId="4" fillId="4" borderId="0" xfId="0" applyFont="1" applyFill="1" applyBorder="1" applyAlignment="1">
      <alignment horizontal="right" vertical="top"/>
    </xf>
    <xf numFmtId="0" fontId="4" fillId="4" borderId="0" xfId="0" applyFont="1" applyFill="1" applyBorder="1" applyAlignment="1">
      <alignment vertical="top"/>
    </xf>
    <xf numFmtId="0" fontId="3" fillId="4" borderId="0" xfId="0" applyFont="1" applyFill="1" applyBorder="1" applyAlignment="1">
      <alignment horizontal="right"/>
    </xf>
    <xf numFmtId="164" fontId="3" fillId="4" borderId="0" xfId="1" applyFont="1" applyFill="1" applyBorder="1" applyAlignment="1">
      <alignment vertical="top"/>
    </xf>
    <xf numFmtId="0" fontId="3" fillId="4" borderId="0" xfId="0" applyFont="1" applyFill="1" applyBorder="1" applyAlignment="1" applyProtection="1">
      <alignment vertical="top" wrapText="1"/>
      <protection locked="0"/>
    </xf>
    <xf numFmtId="0" fontId="2" fillId="4" borderId="0" xfId="0" applyFont="1" applyFill="1" applyAlignment="1"/>
    <xf numFmtId="0" fontId="6" fillId="0" borderId="0" xfId="0" applyFont="1"/>
    <xf numFmtId="0" fontId="5" fillId="0" borderId="1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justify" vertical="center" wrapText="1"/>
    </xf>
    <xf numFmtId="3" fontId="5" fillId="0" borderId="7" xfId="0" applyNumberFormat="1" applyFont="1" applyBorder="1" applyAlignment="1">
      <alignment horizontal="right" vertical="center" wrapText="1"/>
    </xf>
    <xf numFmtId="0" fontId="2" fillId="0" borderId="5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2" fillId="0" borderId="0" xfId="0" applyFont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justify" vertical="center" wrapText="1"/>
    </xf>
    <xf numFmtId="3" fontId="2" fillId="0" borderId="11" xfId="0" applyNumberFormat="1" applyFont="1" applyBorder="1" applyAlignment="1">
      <alignment horizontal="righ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3" fillId="4" borderId="0" xfId="0" applyFont="1" applyFill="1" applyBorder="1" applyAlignment="1" applyProtection="1">
      <alignment horizontal="center" vertical="top" wrapText="1"/>
      <protection locked="0"/>
    </xf>
    <xf numFmtId="0" fontId="2" fillId="4" borderId="0" xfId="0" applyFont="1" applyFill="1" applyBorder="1" applyAlignment="1" applyProtection="1">
      <alignment horizontal="center"/>
      <protection locked="0"/>
    </xf>
    <xf numFmtId="0" fontId="3" fillId="4" borderId="0" xfId="0" applyFont="1" applyFill="1" applyBorder="1" applyAlignment="1" applyProtection="1">
      <alignment horizontal="center" vertical="center"/>
      <protection locked="0"/>
    </xf>
    <xf numFmtId="3" fontId="2" fillId="0" borderId="8" xfId="0" applyNumberFormat="1" applyFont="1" applyBorder="1" applyAlignment="1">
      <alignment horizontal="right" vertical="center" wrapText="1"/>
    </xf>
    <xf numFmtId="0" fontId="3" fillId="4" borderId="0" xfId="0" applyFont="1" applyFill="1" applyBorder="1" applyAlignment="1">
      <alignment horizontal="left" vertical="top"/>
    </xf>
    <xf numFmtId="0" fontId="5" fillId="2" borderId="7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justify" vertical="center" wrapText="1"/>
    </xf>
    <xf numFmtId="0" fontId="5" fillId="0" borderId="7" xfId="0" applyFont="1" applyBorder="1" applyAlignment="1">
      <alignment horizontal="right" vertical="center" wrapText="1"/>
    </xf>
    <xf numFmtId="0" fontId="5" fillId="0" borderId="6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right" vertical="center" wrapText="1"/>
    </xf>
    <xf numFmtId="0" fontId="2" fillId="0" borderId="6" xfId="0" applyFont="1" applyBorder="1" applyAlignment="1">
      <alignment horizontal="justify" vertical="center" wrapText="1"/>
    </xf>
    <xf numFmtId="0" fontId="8" fillId="0" borderId="7" xfId="0" applyFont="1" applyBorder="1" applyAlignment="1">
      <alignment horizontal="right" vertical="center" wrapText="1"/>
    </xf>
    <xf numFmtId="0" fontId="8" fillId="0" borderId="11" xfId="0" applyFont="1" applyBorder="1" applyAlignment="1">
      <alignment horizontal="right" vertical="center" wrapText="1"/>
    </xf>
    <xf numFmtId="0" fontId="9" fillId="0" borderId="0" xfId="0" applyFont="1"/>
    <xf numFmtId="0" fontId="5" fillId="2" borderId="4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vertical="center" wrapText="1"/>
    </xf>
    <xf numFmtId="0" fontId="9" fillId="0" borderId="6" xfId="0" applyFont="1" applyBorder="1"/>
    <xf numFmtId="0" fontId="9" fillId="0" borderId="9" xfId="0" applyFont="1" applyBorder="1"/>
    <xf numFmtId="0" fontId="2" fillId="0" borderId="11" xfId="0" applyFont="1" applyBorder="1" applyAlignment="1">
      <alignment horizontal="justify" vertical="center" wrapText="1"/>
    </xf>
    <xf numFmtId="0" fontId="5" fillId="2" borderId="11" xfId="0" applyFont="1" applyFill="1" applyBorder="1" applyAlignment="1">
      <alignment horizontal="center" vertical="center"/>
    </xf>
    <xf numFmtId="0" fontId="2" fillId="4" borderId="0" xfId="0" applyFont="1" applyFill="1" applyBorder="1"/>
    <xf numFmtId="0" fontId="4" fillId="0" borderId="0" xfId="0" applyFont="1" applyFill="1" applyBorder="1" applyAlignment="1">
      <alignment horizontal="right" vertical="top"/>
    </xf>
    <xf numFmtId="0" fontId="3" fillId="0" borderId="0" xfId="0" applyFont="1" applyFill="1" applyBorder="1" applyAlignment="1">
      <alignment horizontal="right"/>
    </xf>
    <xf numFmtId="164" fontId="3" fillId="0" borderId="0" xfId="1" applyFont="1" applyFill="1" applyBorder="1" applyAlignment="1">
      <alignment vertical="top"/>
    </xf>
    <xf numFmtId="0" fontId="7" fillId="0" borderId="7" xfId="0" applyFont="1" applyBorder="1" applyAlignment="1">
      <alignment horizontal="justify" vertical="center" wrapText="1"/>
    </xf>
    <xf numFmtId="0" fontId="5" fillId="0" borderId="5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 indent="1"/>
    </xf>
    <xf numFmtId="0" fontId="5" fillId="0" borderId="11" xfId="0" applyFont="1" applyBorder="1" applyAlignment="1">
      <alignment horizontal="justify" vertical="center" wrapText="1"/>
    </xf>
    <xf numFmtId="0" fontId="2" fillId="0" borderId="6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3" fontId="5" fillId="0" borderId="7" xfId="0" applyNumberFormat="1" applyFont="1" applyBorder="1" applyAlignment="1">
      <alignment vertical="center" wrapText="1"/>
    </xf>
    <xf numFmtId="3" fontId="2" fillId="0" borderId="7" xfId="0" applyNumberFormat="1" applyFont="1" applyBorder="1" applyAlignment="1">
      <alignment vertical="center" wrapText="1"/>
    </xf>
    <xf numFmtId="0" fontId="5" fillId="0" borderId="7" xfId="0" applyFont="1" applyFill="1" applyBorder="1" applyAlignment="1">
      <alignment vertical="center" wrapText="1"/>
    </xf>
    <xf numFmtId="1" fontId="2" fillId="0" borderId="7" xfId="0" applyNumberFormat="1" applyFont="1" applyBorder="1" applyAlignment="1">
      <alignment vertical="center" wrapText="1"/>
    </xf>
    <xf numFmtId="0" fontId="2" fillId="0" borderId="7" xfId="0" applyFont="1" applyFill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3" fontId="5" fillId="0" borderId="5" xfId="0" applyNumberFormat="1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3" fontId="2" fillId="0" borderId="7" xfId="0" applyNumberFormat="1" applyFont="1" applyBorder="1" applyAlignment="1">
      <alignment vertical="center"/>
    </xf>
    <xf numFmtId="1" fontId="2" fillId="0" borderId="7" xfId="0" applyNumberFormat="1" applyFont="1" applyFill="1" applyBorder="1" applyAlignment="1">
      <alignment vertical="center"/>
    </xf>
    <xf numFmtId="3" fontId="5" fillId="0" borderId="7" xfId="0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7" xfId="0" applyFont="1" applyFill="1" applyBorder="1" applyAlignment="1">
      <alignment vertical="center"/>
    </xf>
    <xf numFmtId="0" fontId="5" fillId="0" borderId="9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9" fillId="0" borderId="0" xfId="0" applyFont="1" applyAlignment="1">
      <alignment horizontal="left"/>
    </xf>
    <xf numFmtId="0" fontId="5" fillId="0" borderId="11" xfId="0" applyFont="1" applyBorder="1" applyAlignment="1">
      <alignment vertical="center"/>
    </xf>
    <xf numFmtId="0" fontId="2" fillId="0" borderId="11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0" fillId="0" borderId="0" xfId="0" applyBorder="1" applyAlignment="1">
      <alignment horizontal="left"/>
    </xf>
    <xf numFmtId="0" fontId="3" fillId="0" borderId="0" xfId="0" applyFont="1" applyFill="1" applyBorder="1" applyAlignment="1" applyProtection="1">
      <alignment horizontal="center" vertical="top"/>
      <protection locked="0"/>
    </xf>
    <xf numFmtId="0" fontId="0" fillId="0" borderId="0" xfId="0" applyAlignment="1">
      <alignment horizontal="left"/>
    </xf>
    <xf numFmtId="0" fontId="9" fillId="0" borderId="0" xfId="0" applyFont="1" applyBorder="1"/>
    <xf numFmtId="0" fontId="5" fillId="2" borderId="24" xfId="0" applyFont="1" applyFill="1" applyBorder="1" applyAlignment="1">
      <alignment horizontal="center" vertical="center" wrapText="1"/>
    </xf>
    <xf numFmtId="0" fontId="2" fillId="0" borderId="25" xfId="0" applyFont="1" applyBorder="1" applyAlignment="1">
      <alignment vertical="center" wrapText="1"/>
    </xf>
    <xf numFmtId="0" fontId="2" fillId="0" borderId="26" xfId="0" applyFont="1" applyBorder="1" applyAlignment="1">
      <alignment vertical="center" wrapText="1"/>
    </xf>
    <xf numFmtId="0" fontId="5" fillId="2" borderId="28" xfId="0" applyFont="1" applyFill="1" applyBorder="1" applyAlignment="1">
      <alignment horizontal="center" vertical="center"/>
    </xf>
    <xf numFmtId="0" fontId="5" fillId="2" borderId="26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3" fontId="5" fillId="0" borderId="7" xfId="0" applyNumberFormat="1" applyFont="1" applyBorder="1" applyAlignment="1">
      <alignment horizontal="right" vertical="center"/>
    </xf>
    <xf numFmtId="0" fontId="2" fillId="0" borderId="18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3" fontId="2" fillId="0" borderId="7" xfId="0" applyNumberFormat="1" applyFont="1" applyBorder="1" applyAlignment="1">
      <alignment horizontal="right" vertical="center"/>
    </xf>
    <xf numFmtId="0" fontId="2" fillId="0" borderId="16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justify" vertical="center"/>
    </xf>
    <xf numFmtId="0" fontId="2" fillId="0" borderId="0" xfId="0" applyFont="1" applyAlignment="1">
      <alignment horizontal="justify" vertical="center"/>
    </xf>
    <xf numFmtId="0" fontId="2" fillId="0" borderId="16" xfId="0" applyFont="1" applyBorder="1" applyAlignment="1">
      <alignment horizontal="justify" vertical="center"/>
    </xf>
    <xf numFmtId="3" fontId="5" fillId="0" borderId="18" xfId="0" applyNumberFormat="1" applyFont="1" applyBorder="1" applyAlignment="1">
      <alignment vertical="center"/>
    </xf>
    <xf numFmtId="0" fontId="2" fillId="0" borderId="7" xfId="0" applyFont="1" applyFill="1" applyBorder="1" applyAlignment="1">
      <alignment horizontal="center" vertical="center"/>
    </xf>
    <xf numFmtId="3" fontId="5" fillId="0" borderId="7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horizontal="justify" vertical="center"/>
    </xf>
    <xf numFmtId="0" fontId="2" fillId="0" borderId="11" xfId="0" applyFont="1" applyBorder="1" applyAlignment="1">
      <alignment horizontal="center" vertical="center"/>
    </xf>
    <xf numFmtId="0" fontId="3" fillId="4" borderId="0" xfId="0" applyFont="1" applyFill="1" applyBorder="1" applyAlignment="1">
      <alignment vertical="top" wrapText="1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3" fontId="2" fillId="0" borderId="11" xfId="0" applyNumberFormat="1" applyFont="1" applyBorder="1" applyAlignment="1">
      <alignment horizontal="right" vertical="center"/>
    </xf>
    <xf numFmtId="0" fontId="2" fillId="0" borderId="17" xfId="0" applyFont="1" applyBorder="1" applyAlignment="1">
      <alignment horizontal="left" vertical="center" wrapText="1"/>
    </xf>
    <xf numFmtId="3" fontId="2" fillId="0" borderId="5" xfId="0" applyNumberFormat="1" applyFont="1" applyBorder="1" applyAlignment="1">
      <alignment horizontal="right" vertical="center"/>
    </xf>
    <xf numFmtId="3" fontId="5" fillId="0" borderId="5" xfId="0" applyNumberFormat="1" applyFont="1" applyBorder="1" applyAlignment="1">
      <alignment horizontal="right" vertical="center"/>
    </xf>
    <xf numFmtId="0" fontId="2" fillId="0" borderId="8" xfId="0" applyFont="1" applyBorder="1" applyAlignment="1">
      <alignment horizontal="center" vertical="center"/>
    </xf>
    <xf numFmtId="3" fontId="2" fillId="0" borderId="8" xfId="0" applyNumberFormat="1" applyFont="1" applyBorder="1" applyAlignment="1">
      <alignment horizontal="right" vertical="center"/>
    </xf>
    <xf numFmtId="3" fontId="5" fillId="0" borderId="5" xfId="0" applyNumberFormat="1" applyFont="1" applyBorder="1" applyAlignment="1">
      <alignment horizontal="right" vertical="center" wrapText="1"/>
    </xf>
    <xf numFmtId="3" fontId="5" fillId="0" borderId="7" xfId="0" applyNumberFormat="1" applyFont="1" applyBorder="1" applyAlignment="1">
      <alignment horizontal="center" vertical="center" wrapText="1"/>
    </xf>
    <xf numFmtId="0" fontId="5" fillId="0" borderId="6" xfId="0" applyFont="1" applyBorder="1" applyAlignment="1">
      <alignment horizontal="justify" vertical="center"/>
    </xf>
    <xf numFmtId="0" fontId="5" fillId="0" borderId="7" xfId="0" applyFont="1" applyBorder="1" applyAlignment="1">
      <alignment horizontal="justify" vertical="center"/>
    </xf>
    <xf numFmtId="0" fontId="5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horizontal="left" vertical="center" wrapText="1"/>
    </xf>
    <xf numFmtId="3" fontId="2" fillId="0" borderId="5" xfId="0" applyNumberFormat="1" applyFont="1" applyBorder="1" applyAlignment="1">
      <alignment horizontal="right" vertical="center" wrapText="1"/>
    </xf>
    <xf numFmtId="0" fontId="2" fillId="0" borderId="6" xfId="0" applyFont="1" applyBorder="1" applyAlignment="1">
      <alignment horizontal="left" vertical="center" wrapText="1" indent="1"/>
    </xf>
    <xf numFmtId="0" fontId="5" fillId="0" borderId="5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3" fontId="5" fillId="0" borderId="5" xfId="0" applyNumberFormat="1" applyFont="1" applyBorder="1" applyAlignment="1">
      <alignment horizontal="center" vertical="center" wrapText="1"/>
    </xf>
    <xf numFmtId="0" fontId="5" fillId="0" borderId="9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3" fontId="2" fillId="0" borderId="1" xfId="0" applyNumberFormat="1" applyFont="1" applyBorder="1" applyAlignment="1">
      <alignment horizontal="right" vertical="center"/>
    </xf>
    <xf numFmtId="3" fontId="2" fillId="0" borderId="3" xfId="0" applyNumberFormat="1" applyFont="1" applyFill="1" applyBorder="1" applyAlignment="1">
      <alignment horizontal="right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/>
    </xf>
    <xf numFmtId="3" fontId="5" fillId="0" borderId="11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justify" vertical="center" wrapText="1"/>
    </xf>
    <xf numFmtId="0" fontId="2" fillId="0" borderId="6" xfId="0" applyFont="1" applyBorder="1" applyAlignment="1">
      <alignment horizontal="justify" vertical="center" wrapText="1"/>
    </xf>
    <xf numFmtId="0" fontId="4" fillId="3" borderId="7" xfId="0" applyFont="1" applyFill="1" applyBorder="1" applyAlignment="1">
      <alignment horizont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left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3" fillId="4" borderId="0" xfId="0" applyFont="1" applyFill="1" applyBorder="1" applyAlignment="1">
      <alignment horizontal="left" vertical="top"/>
    </xf>
    <xf numFmtId="0" fontId="2" fillId="0" borderId="7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9" xfId="0" applyFont="1" applyBorder="1" applyAlignment="1">
      <alignment horizontal="justify" vertical="center" wrapText="1"/>
    </xf>
    <xf numFmtId="3" fontId="2" fillId="4" borderId="5" xfId="0" applyNumberFormat="1" applyFont="1" applyFill="1" applyBorder="1" applyAlignment="1">
      <alignment horizontal="righ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9" xfId="0" applyFont="1" applyBorder="1" applyAlignment="1">
      <alignment horizontal="justify" vertical="center"/>
    </xf>
    <xf numFmtId="0" fontId="5" fillId="0" borderId="11" xfId="0" applyFont="1" applyBorder="1" applyAlignment="1">
      <alignment horizontal="justify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right" vertical="center"/>
    </xf>
    <xf numFmtId="0" fontId="2" fillId="0" borderId="6" xfId="0" applyFont="1" applyBorder="1" applyAlignment="1">
      <alignment horizontal="left" vertical="center" wrapText="1"/>
    </xf>
    <xf numFmtId="3" fontId="2" fillId="0" borderId="5" xfId="0" applyNumberFormat="1" applyFont="1" applyBorder="1" applyAlignment="1">
      <alignment vertical="center"/>
    </xf>
    <xf numFmtId="3" fontId="3" fillId="3" borderId="1" xfId="0" applyNumberFormat="1" applyFont="1" applyFill="1" applyBorder="1" applyAlignment="1">
      <alignment horizontal="center" vertical="center" wrapText="1"/>
    </xf>
    <xf numFmtId="3" fontId="5" fillId="4" borderId="0" xfId="0" applyNumberFormat="1" applyFont="1" applyFill="1" applyBorder="1" applyAlignment="1">
      <alignment horizontal="right" vertical="center" wrapText="1"/>
    </xf>
    <xf numFmtId="3" fontId="2" fillId="4" borderId="0" xfId="0" applyNumberFormat="1" applyFont="1" applyFill="1" applyBorder="1" applyAlignment="1">
      <alignment horizontal="right" vertical="center" wrapText="1"/>
    </xf>
    <xf numFmtId="0" fontId="2" fillId="0" borderId="0" xfId="0" applyFont="1" applyBorder="1"/>
    <xf numFmtId="3" fontId="5" fillId="4" borderId="5" xfId="0" applyNumberFormat="1" applyFont="1" applyFill="1" applyBorder="1" applyAlignment="1">
      <alignment horizontal="right" vertical="center" wrapText="1"/>
    </xf>
    <xf numFmtId="3" fontId="2" fillId="4" borderId="8" xfId="0" applyNumberFormat="1" applyFont="1" applyFill="1" applyBorder="1" applyAlignment="1">
      <alignment horizontal="right" vertical="center" wrapText="1"/>
    </xf>
    <xf numFmtId="0" fontId="2" fillId="0" borderId="5" xfId="0" applyFont="1" applyBorder="1"/>
    <xf numFmtId="3" fontId="2" fillId="4" borderId="10" xfId="0" applyNumberFormat="1" applyFont="1" applyFill="1" applyBorder="1" applyAlignment="1">
      <alignment horizontal="right" vertical="center" wrapText="1"/>
    </xf>
    <xf numFmtId="3" fontId="0" fillId="0" borderId="0" xfId="0" applyNumberFormat="1"/>
    <xf numFmtId="0" fontId="11" fillId="4" borderId="0" xfId="0" applyFont="1" applyFill="1" applyBorder="1" applyAlignment="1">
      <alignment vertical="center" wrapText="1"/>
    </xf>
    <xf numFmtId="0" fontId="11" fillId="4" borderId="6" xfId="0" applyFont="1" applyFill="1" applyBorder="1" applyAlignment="1">
      <alignment horizontal="center" vertical="center" wrapText="1"/>
    </xf>
    <xf numFmtId="0" fontId="11" fillId="4" borderId="9" xfId="0" applyFont="1" applyFill="1" applyBorder="1" applyAlignment="1">
      <alignment horizontal="center" vertical="center" wrapText="1"/>
    </xf>
    <xf numFmtId="0" fontId="11" fillId="4" borderId="10" xfId="0" applyFont="1" applyFill="1" applyBorder="1" applyAlignment="1">
      <alignment vertical="center" wrapText="1"/>
    </xf>
    <xf numFmtId="0" fontId="5" fillId="4" borderId="20" xfId="0" applyFont="1" applyFill="1" applyBorder="1" applyAlignment="1">
      <alignment horizontal="justify" vertical="center" wrapText="1"/>
    </xf>
    <xf numFmtId="0" fontId="11" fillId="4" borderId="2" xfId="0" applyFont="1" applyFill="1" applyBorder="1" applyAlignment="1">
      <alignment horizontal="center" vertical="center" wrapText="1"/>
    </xf>
    <xf numFmtId="0" fontId="11" fillId="4" borderId="3" xfId="0" applyFont="1" applyFill="1" applyBorder="1" applyAlignment="1">
      <alignment vertical="center" wrapText="1"/>
    </xf>
    <xf numFmtId="3" fontId="2" fillId="4" borderId="1" xfId="0" applyNumberFormat="1" applyFont="1" applyFill="1" applyBorder="1" applyAlignment="1">
      <alignment horizontal="right" vertical="center" wrapText="1"/>
    </xf>
    <xf numFmtId="3" fontId="2" fillId="4" borderId="3" xfId="0" applyNumberFormat="1" applyFont="1" applyFill="1" applyBorder="1" applyAlignment="1">
      <alignment horizontal="right" vertical="center" wrapText="1"/>
    </xf>
    <xf numFmtId="3" fontId="5" fillId="4" borderId="12" xfId="0" applyNumberFormat="1" applyFont="1" applyFill="1" applyBorder="1" applyAlignment="1">
      <alignment horizontal="right" vertical="center" wrapText="1"/>
    </xf>
    <xf numFmtId="3" fontId="5" fillId="4" borderId="1" xfId="0" applyNumberFormat="1" applyFont="1" applyFill="1" applyBorder="1" applyAlignment="1">
      <alignment horizontal="right" vertical="center" wrapText="1"/>
    </xf>
    <xf numFmtId="3" fontId="5" fillId="4" borderId="3" xfId="0" applyNumberFormat="1" applyFont="1" applyFill="1" applyBorder="1" applyAlignment="1">
      <alignment horizontal="right" vertical="center" wrapText="1"/>
    </xf>
    <xf numFmtId="3" fontId="2" fillId="0" borderId="5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3" fontId="2" fillId="0" borderId="2" xfId="0" applyNumberFormat="1" applyFont="1" applyFill="1" applyBorder="1" applyAlignment="1">
      <alignment horizontal="right" vertical="center"/>
    </xf>
    <xf numFmtId="3" fontId="5" fillId="4" borderId="6" xfId="0" applyNumberFormat="1" applyFont="1" applyFill="1" applyBorder="1" applyAlignment="1">
      <alignment horizontal="right" vertical="center" wrapText="1"/>
    </xf>
    <xf numFmtId="3" fontId="2" fillId="4" borderId="6" xfId="0" applyNumberFormat="1" applyFont="1" applyFill="1" applyBorder="1" applyAlignment="1">
      <alignment horizontal="right" vertical="center" wrapText="1"/>
    </xf>
    <xf numFmtId="3" fontId="2" fillId="4" borderId="9" xfId="0" applyNumberFormat="1" applyFont="1" applyFill="1" applyBorder="1" applyAlignment="1">
      <alignment horizontal="right" vertical="center" wrapText="1"/>
    </xf>
    <xf numFmtId="3" fontId="5" fillId="4" borderId="8" xfId="0" applyNumberFormat="1" applyFont="1" applyFill="1" applyBorder="1" applyAlignment="1">
      <alignment horizontal="right" vertical="center" wrapText="1"/>
    </xf>
    <xf numFmtId="3" fontId="2" fillId="0" borderId="5" xfId="0" applyNumberFormat="1" applyFont="1" applyBorder="1"/>
    <xf numFmtId="3" fontId="2" fillId="4" borderId="2" xfId="0" applyNumberFormat="1" applyFont="1" applyFill="1" applyBorder="1" applyAlignment="1">
      <alignment horizontal="right" vertical="center" wrapText="1"/>
    </xf>
    <xf numFmtId="3" fontId="5" fillId="4" borderId="2" xfId="0" applyNumberFormat="1" applyFont="1" applyFill="1" applyBorder="1" applyAlignment="1">
      <alignment horizontal="right" vertical="center" wrapText="1"/>
    </xf>
    <xf numFmtId="0" fontId="5" fillId="4" borderId="25" xfId="0" applyFont="1" applyFill="1" applyBorder="1" applyAlignment="1">
      <alignment horizontal="justify" vertical="center" wrapText="1"/>
    </xf>
    <xf numFmtId="0" fontId="0" fillId="0" borderId="7" xfId="0" applyBorder="1"/>
    <xf numFmtId="0" fontId="2" fillId="0" borderId="2" xfId="0" applyFont="1" applyBorder="1" applyAlignment="1">
      <alignment horizontal="left" vertical="center"/>
    </xf>
    <xf numFmtId="0" fontId="3" fillId="4" borderId="0" xfId="0" applyFont="1" applyFill="1" applyBorder="1" applyAlignment="1" applyProtection="1">
      <alignment horizontal="center" vertical="top" wrapText="1"/>
      <protection locked="0"/>
    </xf>
    <xf numFmtId="0" fontId="3" fillId="4" borderId="0" xfId="0" applyFont="1" applyFill="1" applyBorder="1" applyAlignment="1">
      <alignment horizontal="left" vertical="top"/>
    </xf>
    <xf numFmtId="0" fontId="3" fillId="4" borderId="20" xfId="0" applyFont="1" applyFill="1" applyBorder="1" applyAlignment="1" applyProtection="1">
      <alignment horizontal="center"/>
      <protection locked="0"/>
    </xf>
    <xf numFmtId="0" fontId="2" fillId="4" borderId="21" xfId="0" applyFont="1" applyFill="1" applyBorder="1" applyAlignment="1" applyProtection="1">
      <alignment horizontal="center"/>
      <protection locked="0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4" fillId="3" borderId="13" xfId="0" applyFont="1" applyFill="1" applyBorder="1" applyAlignment="1">
      <alignment horizontal="left" vertical="center" wrapText="1"/>
    </xf>
    <xf numFmtId="0" fontId="4" fillId="3" borderId="15" xfId="0" applyFont="1" applyFill="1" applyBorder="1" applyAlignment="1">
      <alignment horizontal="left" vertical="center" wrapText="1"/>
    </xf>
    <xf numFmtId="0" fontId="3" fillId="4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center" vertical="top" wrapText="1"/>
      <protection locked="0"/>
    </xf>
    <xf numFmtId="0" fontId="4" fillId="3" borderId="5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justify" vertical="center" wrapText="1"/>
    </xf>
    <xf numFmtId="0" fontId="7" fillId="0" borderId="7" xfId="0" applyFont="1" applyBorder="1" applyAlignment="1">
      <alignment horizontal="justify" vertical="center" wrapText="1"/>
    </xf>
    <xf numFmtId="0" fontId="5" fillId="0" borderId="2" xfId="0" applyFont="1" applyBorder="1" applyAlignment="1">
      <alignment horizontal="justify" vertical="center" wrapText="1"/>
    </xf>
    <xf numFmtId="0" fontId="5" fillId="0" borderId="4" xfId="0" applyFont="1" applyBorder="1" applyAlignment="1">
      <alignment horizontal="justify" vertical="center" wrapText="1"/>
    </xf>
    <xf numFmtId="0" fontId="5" fillId="0" borderId="6" xfId="0" applyFont="1" applyBorder="1" applyAlignment="1">
      <alignment horizontal="justify" vertical="center" wrapText="1"/>
    </xf>
    <xf numFmtId="0" fontId="5" fillId="0" borderId="7" xfId="0" applyFont="1" applyBorder="1" applyAlignment="1">
      <alignment horizontal="justify" vertical="center" wrapText="1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2" fillId="0" borderId="6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justify" vertical="center" wrapText="1"/>
    </xf>
    <xf numFmtId="0" fontId="7" fillId="0" borderId="11" xfId="0" applyFont="1" applyBorder="1" applyAlignment="1">
      <alignment horizontal="justify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2" fillId="0" borderId="20" xfId="0" applyFont="1" applyBorder="1" applyAlignment="1">
      <alignment horizontal="left" vertical="center" wrapText="1"/>
    </xf>
    <xf numFmtId="0" fontId="9" fillId="0" borderId="26" xfId="0" applyFont="1" applyBorder="1" applyAlignment="1">
      <alignment horizontal="left" vertical="center" wrapText="1"/>
    </xf>
    <xf numFmtId="0" fontId="3" fillId="4" borderId="0" xfId="0" applyFont="1" applyFill="1" applyBorder="1" applyAlignment="1">
      <alignment horizontal="center" vertical="top" wrapText="1"/>
    </xf>
    <xf numFmtId="0" fontId="5" fillId="0" borderId="5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0" xfId="0" applyFont="1" applyBorder="1" applyAlignment="1">
      <alignment horizontal="left" vertical="center" wrapText="1"/>
    </xf>
    <xf numFmtId="0" fontId="5" fillId="2" borderId="29" xfId="0" applyFont="1" applyFill="1" applyBorder="1" applyAlignment="1">
      <alignment horizontal="center" vertical="center" wrapText="1"/>
    </xf>
    <xf numFmtId="0" fontId="5" fillId="2" borderId="30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left" vertical="center" wrapText="1"/>
    </xf>
    <xf numFmtId="0" fontId="9" fillId="0" borderId="11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4" fillId="3" borderId="2" xfId="0" applyFont="1" applyFill="1" applyBorder="1" applyAlignment="1">
      <alignment vertical="center"/>
    </xf>
    <xf numFmtId="0" fontId="4" fillId="3" borderId="3" xfId="0" applyFont="1" applyFill="1" applyBorder="1" applyAlignment="1">
      <alignment vertical="center"/>
    </xf>
    <xf numFmtId="0" fontId="4" fillId="3" borderId="4" xfId="0" applyFont="1" applyFill="1" applyBorder="1" applyAlignment="1">
      <alignment vertical="center"/>
    </xf>
    <xf numFmtId="0" fontId="4" fillId="3" borderId="9" xfId="0" applyFont="1" applyFill="1" applyBorder="1" applyAlignment="1">
      <alignment vertical="center"/>
    </xf>
    <xf numFmtId="0" fontId="4" fillId="3" borderId="10" xfId="0" applyFont="1" applyFill="1" applyBorder="1" applyAlignment="1">
      <alignment vertical="center"/>
    </xf>
    <xf numFmtId="0" fontId="4" fillId="3" borderId="11" xfId="0" applyFont="1" applyFill="1" applyBorder="1" applyAlignment="1">
      <alignment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5" fillId="2" borderId="29" xfId="0" applyFont="1" applyFill="1" applyBorder="1" applyAlignment="1">
      <alignment horizontal="center" vertical="center"/>
    </xf>
    <xf numFmtId="0" fontId="5" fillId="2" borderId="30" xfId="0" applyFont="1" applyFill="1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2" borderId="2" xfId="0" applyFont="1" applyFill="1" applyBorder="1" applyAlignment="1">
      <alignment vertical="center"/>
    </xf>
    <xf numFmtId="0" fontId="5" fillId="2" borderId="3" xfId="0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10" xfId="0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5" fillId="2" borderId="22" xfId="0" applyFont="1" applyFill="1" applyBorder="1" applyAlignment="1">
      <alignment vertical="center"/>
    </xf>
    <xf numFmtId="0" fontId="5" fillId="2" borderId="23" xfId="0" applyFont="1" applyFill="1" applyBorder="1" applyAlignment="1">
      <alignment vertical="center"/>
    </xf>
    <xf numFmtId="0" fontId="5" fillId="2" borderId="24" xfId="0" applyFont="1" applyFill="1" applyBorder="1" applyAlignment="1">
      <alignment vertical="center"/>
    </xf>
    <xf numFmtId="0" fontId="5" fillId="2" borderId="27" xfId="0" applyFont="1" applyFill="1" applyBorder="1" applyAlignment="1">
      <alignment vertical="center"/>
    </xf>
    <xf numFmtId="0" fontId="5" fillId="2" borderId="21" xfId="0" applyFont="1" applyFill="1" applyBorder="1" applyAlignment="1">
      <alignment vertical="center"/>
    </xf>
    <xf numFmtId="0" fontId="5" fillId="2" borderId="28" xfId="0" applyFont="1" applyFill="1" applyBorder="1" applyAlignment="1">
      <alignment vertical="center"/>
    </xf>
    <xf numFmtId="0" fontId="5" fillId="2" borderId="25" xfId="0" applyFont="1" applyFill="1" applyBorder="1" applyAlignment="1">
      <alignment vertical="center"/>
    </xf>
    <xf numFmtId="0" fontId="5" fillId="2" borderId="20" xfId="0" applyFont="1" applyFill="1" applyBorder="1" applyAlignment="1">
      <alignment vertical="center"/>
    </xf>
    <xf numFmtId="0" fontId="5" fillId="2" borderId="26" xfId="0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 wrapText="1"/>
    </xf>
    <xf numFmtId="0" fontId="2" fillId="0" borderId="0" xfId="0" applyFont="1" applyFill="1" applyBorder="1" applyAlignment="1" applyProtection="1">
      <alignment horizontal="left"/>
      <protection locked="0"/>
    </xf>
    <xf numFmtId="0" fontId="3" fillId="0" borderId="0" xfId="0" applyFont="1" applyFill="1" applyBorder="1" applyAlignment="1" applyProtection="1">
      <alignment horizontal="left" vertical="top" wrapText="1"/>
      <protection locked="0"/>
    </xf>
    <xf numFmtId="0" fontId="4" fillId="3" borderId="13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2" xfId="0" applyFont="1" applyBorder="1" applyAlignment="1">
      <alignment horizontal="justify" vertical="center"/>
    </xf>
    <xf numFmtId="0" fontId="2" fillId="0" borderId="3" xfId="0" applyFont="1" applyBorder="1" applyAlignment="1">
      <alignment horizontal="justify" vertical="center"/>
    </xf>
    <xf numFmtId="0" fontId="2" fillId="0" borderId="4" xfId="0" applyFont="1" applyBorder="1" applyAlignment="1">
      <alignment horizontal="justify" vertical="center"/>
    </xf>
    <xf numFmtId="0" fontId="2" fillId="0" borderId="6" xfId="0" applyFont="1" applyBorder="1" applyAlignment="1">
      <alignment horizontal="left" vertical="center"/>
    </xf>
    <xf numFmtId="0" fontId="5" fillId="0" borderId="16" xfId="0" applyFont="1" applyBorder="1" applyAlignment="1">
      <alignment horizontal="left" vertical="center"/>
    </xf>
    <xf numFmtId="0" fontId="2" fillId="0" borderId="0" xfId="0" applyFont="1" applyAlignment="1">
      <alignment horizontal="justify" vertical="center"/>
    </xf>
    <xf numFmtId="0" fontId="2" fillId="0" borderId="16" xfId="0" applyFont="1" applyBorder="1" applyAlignment="1">
      <alignment horizontal="justify" vertical="center"/>
    </xf>
    <xf numFmtId="0" fontId="2" fillId="0" borderId="10" xfId="0" applyFont="1" applyBorder="1" applyAlignment="1">
      <alignment horizontal="justify" vertical="center"/>
    </xf>
    <xf numFmtId="0" fontId="2" fillId="0" borderId="17" xfId="0" applyFont="1" applyBorder="1" applyAlignment="1">
      <alignment horizontal="justify" vertical="center"/>
    </xf>
    <xf numFmtId="0" fontId="5" fillId="0" borderId="16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11" fillId="4" borderId="6" xfId="0" applyFont="1" applyFill="1" applyBorder="1" applyAlignment="1">
      <alignment horizontal="left" vertical="center" wrapText="1"/>
    </xf>
    <xf numFmtId="0" fontId="11" fillId="4" borderId="0" xfId="0" applyFont="1" applyFill="1" applyBorder="1" applyAlignment="1">
      <alignment horizontal="left" vertical="center" wrapText="1"/>
    </xf>
    <xf numFmtId="0" fontId="11" fillId="4" borderId="2" xfId="0" applyFont="1" applyFill="1" applyBorder="1" applyAlignment="1">
      <alignment horizontal="left" vertical="center" wrapText="1"/>
    </xf>
    <xf numFmtId="0" fontId="11" fillId="4" borderId="3" xfId="0" applyFont="1" applyFill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3" fontId="5" fillId="0" borderId="1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left" vertical="top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left" vertical="center"/>
    </xf>
    <xf numFmtId="0" fontId="4" fillId="3" borderId="19" xfId="0" applyFont="1" applyFill="1" applyBorder="1" applyAlignment="1">
      <alignment horizontal="center" vertical="center"/>
    </xf>
    <xf numFmtId="0" fontId="4" fillId="3" borderId="17" xfId="0" applyFont="1" applyFill="1" applyBorder="1" applyAlignment="1">
      <alignment horizontal="center" vertical="center"/>
    </xf>
    <xf numFmtId="0" fontId="5" fillId="0" borderId="9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19" xfId="0" applyFont="1" applyBorder="1" applyAlignment="1">
      <alignment horizontal="justify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632523"/>
      <color rgb="FF8A060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828675</xdr:colOff>
      <xdr:row>86</xdr:row>
      <xdr:rowOff>161925</xdr:rowOff>
    </xdr:from>
    <xdr:to>
      <xdr:col>4</xdr:col>
      <xdr:colOff>3000375</xdr:colOff>
      <xdr:row>86</xdr:row>
      <xdr:rowOff>161925</xdr:rowOff>
    </xdr:to>
    <xdr:cxnSp macro="">
      <xdr:nvCxnSpPr>
        <xdr:cNvPr id="3" name="Conector recto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7467600" y="18859500"/>
          <a:ext cx="21717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828675</xdr:colOff>
      <xdr:row>42</xdr:row>
      <xdr:rowOff>161925</xdr:rowOff>
    </xdr:from>
    <xdr:to>
      <xdr:col>6</xdr:col>
      <xdr:colOff>3000375</xdr:colOff>
      <xdr:row>42</xdr:row>
      <xdr:rowOff>161925</xdr:rowOff>
    </xdr:to>
    <xdr:cxnSp macro="">
      <xdr:nvCxnSpPr>
        <xdr:cNvPr id="2" name="Conector recto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7905750" y="19383375"/>
          <a:ext cx="21717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1457325</xdr:colOff>
      <xdr:row>43</xdr:row>
      <xdr:rowOff>0</xdr:rowOff>
    </xdr:from>
    <xdr:to>
      <xdr:col>4</xdr:col>
      <xdr:colOff>35719</xdr:colOff>
      <xdr:row>43</xdr:row>
      <xdr:rowOff>0</xdr:rowOff>
    </xdr:to>
    <xdr:cxnSp macro="">
      <xdr:nvCxnSpPr>
        <xdr:cNvPr id="5" name="Conector recto 4"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CxnSpPr/>
      </xdr:nvCxnSpPr>
      <xdr:spPr>
        <a:xfrm>
          <a:off x="1635919" y="10298906"/>
          <a:ext cx="2025253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320187</xdr:colOff>
      <xdr:row>42</xdr:row>
      <xdr:rowOff>189492</xdr:rowOff>
    </xdr:from>
    <xdr:to>
      <xdr:col>7</xdr:col>
      <xdr:colOff>428533</xdr:colOff>
      <xdr:row>42</xdr:row>
      <xdr:rowOff>189492</xdr:rowOff>
    </xdr:to>
    <xdr:cxnSp macro="">
      <xdr:nvCxnSpPr>
        <xdr:cNvPr id="7" name="Conector recto 6">
          <a:extLst>
            <a:ext uri="{FF2B5EF4-FFF2-40B4-BE49-F238E27FC236}">
              <a16:creationId xmlns="" xmlns:a16="http://schemas.microsoft.com/office/drawing/2014/main" id="{00000000-0008-0000-0100-000007000000}"/>
            </a:ext>
          </a:extLst>
        </xdr:cNvPr>
        <xdr:cNvCxnSpPr/>
      </xdr:nvCxnSpPr>
      <xdr:spPr>
        <a:xfrm>
          <a:off x="4914168" y="10483819"/>
          <a:ext cx="2020673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828675</xdr:colOff>
      <xdr:row>26</xdr:row>
      <xdr:rowOff>161925</xdr:rowOff>
    </xdr:from>
    <xdr:to>
      <xdr:col>6</xdr:col>
      <xdr:colOff>3000375</xdr:colOff>
      <xdr:row>26</xdr:row>
      <xdr:rowOff>161925</xdr:rowOff>
    </xdr:to>
    <xdr:cxnSp macro="">
      <xdr:nvCxnSpPr>
        <xdr:cNvPr id="2" name="Conector recto 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CxnSpPr/>
      </xdr:nvCxnSpPr>
      <xdr:spPr>
        <a:xfrm>
          <a:off x="6496050" y="10448925"/>
          <a:ext cx="95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813352</xdr:colOff>
      <xdr:row>27</xdr:row>
      <xdr:rowOff>0</xdr:rowOff>
    </xdr:from>
    <xdr:to>
      <xdr:col>4</xdr:col>
      <xdr:colOff>10871</xdr:colOff>
      <xdr:row>27</xdr:row>
      <xdr:rowOff>0</xdr:rowOff>
    </xdr:to>
    <xdr:cxnSp macro="">
      <xdr:nvCxnSpPr>
        <xdr:cNvPr id="3" name="Conector recto 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CxnSpPr/>
      </xdr:nvCxnSpPr>
      <xdr:spPr>
        <a:xfrm>
          <a:off x="2072309" y="7570304"/>
          <a:ext cx="1781692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460991</xdr:colOff>
      <xdr:row>26</xdr:row>
      <xdr:rowOff>189492</xdr:rowOff>
    </xdr:from>
    <xdr:to>
      <xdr:col>7</xdr:col>
      <xdr:colOff>569337</xdr:colOff>
      <xdr:row>26</xdr:row>
      <xdr:rowOff>189492</xdr:rowOff>
    </xdr:to>
    <xdr:cxnSp macro="">
      <xdr:nvCxnSpPr>
        <xdr:cNvPr id="4" name="Conector recto 3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CxnSpPr/>
      </xdr:nvCxnSpPr>
      <xdr:spPr>
        <a:xfrm>
          <a:off x="5066121" y="7569296"/>
          <a:ext cx="1781433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813352</xdr:colOff>
      <xdr:row>85</xdr:row>
      <xdr:rowOff>0</xdr:rowOff>
    </xdr:from>
    <xdr:to>
      <xdr:col>3</xdr:col>
      <xdr:colOff>10871</xdr:colOff>
      <xdr:row>85</xdr:row>
      <xdr:rowOff>0</xdr:rowOff>
    </xdr:to>
    <xdr:cxnSp macro="">
      <xdr:nvCxnSpPr>
        <xdr:cNvPr id="6" name="Conector recto 5">
          <a:extLst>
            <a:ext uri="{FF2B5EF4-FFF2-40B4-BE49-F238E27FC236}">
              <a16:creationId xmlns="" xmlns:a16="http://schemas.microsoft.com/office/drawing/2014/main" id="{00000000-0008-0000-0300-000006000000}"/>
            </a:ext>
          </a:extLst>
        </xdr:cNvPr>
        <xdr:cNvCxnSpPr/>
      </xdr:nvCxnSpPr>
      <xdr:spPr>
        <a:xfrm>
          <a:off x="2070652" y="7572375"/>
          <a:ext cx="1788319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392118</xdr:colOff>
      <xdr:row>84</xdr:row>
      <xdr:rowOff>189492</xdr:rowOff>
    </xdr:from>
    <xdr:to>
      <xdr:col>5</xdr:col>
      <xdr:colOff>481414</xdr:colOff>
      <xdr:row>84</xdr:row>
      <xdr:rowOff>189492</xdr:rowOff>
    </xdr:to>
    <xdr:cxnSp macro="">
      <xdr:nvCxnSpPr>
        <xdr:cNvPr id="7" name="Conector recto 6">
          <a:extLst>
            <a:ext uri="{FF2B5EF4-FFF2-40B4-BE49-F238E27FC236}">
              <a16:creationId xmlns="" xmlns:a16="http://schemas.microsoft.com/office/drawing/2014/main" id="{00000000-0008-0000-0300-000007000000}"/>
            </a:ext>
          </a:extLst>
        </xdr:cNvPr>
        <xdr:cNvCxnSpPr/>
      </xdr:nvCxnSpPr>
      <xdr:spPr>
        <a:xfrm>
          <a:off x="2941887" y="19935550"/>
          <a:ext cx="164993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769327</xdr:colOff>
      <xdr:row>85</xdr:row>
      <xdr:rowOff>189492</xdr:rowOff>
    </xdr:from>
    <xdr:to>
      <xdr:col>7</xdr:col>
      <xdr:colOff>246953</xdr:colOff>
      <xdr:row>86</xdr:row>
      <xdr:rowOff>0</xdr:rowOff>
    </xdr:to>
    <xdr:cxnSp macro="">
      <xdr:nvCxnSpPr>
        <xdr:cNvPr id="3" name="Conector recto 2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CxnSpPr/>
      </xdr:nvCxnSpPr>
      <xdr:spPr>
        <a:xfrm flipV="1">
          <a:off x="5136173" y="17971934"/>
          <a:ext cx="1983434" cy="100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1023698</xdr:colOff>
      <xdr:row>86</xdr:row>
      <xdr:rowOff>5586</xdr:rowOff>
    </xdr:from>
    <xdr:to>
      <xdr:col>2</xdr:col>
      <xdr:colOff>2945422</xdr:colOff>
      <xdr:row>86</xdr:row>
      <xdr:rowOff>7327</xdr:rowOff>
    </xdr:to>
    <xdr:cxnSp macro="">
      <xdr:nvCxnSpPr>
        <xdr:cNvPr id="7" name="Conector recto 6">
          <a:extLst>
            <a:ext uri="{FF2B5EF4-FFF2-40B4-BE49-F238E27FC236}">
              <a16:creationId xmlns="" xmlns:a16="http://schemas.microsoft.com/office/drawing/2014/main" id="{00000000-0008-0000-0400-000007000000}"/>
            </a:ext>
          </a:extLst>
        </xdr:cNvPr>
        <xdr:cNvCxnSpPr/>
      </xdr:nvCxnSpPr>
      <xdr:spPr>
        <a:xfrm>
          <a:off x="1507275" y="17978528"/>
          <a:ext cx="1921724" cy="174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769327</xdr:colOff>
      <xdr:row>166</xdr:row>
      <xdr:rowOff>189492</xdr:rowOff>
    </xdr:from>
    <xdr:to>
      <xdr:col>6</xdr:col>
      <xdr:colOff>246953</xdr:colOff>
      <xdr:row>167</xdr:row>
      <xdr:rowOff>0</xdr:rowOff>
    </xdr:to>
    <xdr:cxnSp macro="">
      <xdr:nvCxnSpPr>
        <xdr:cNvPr id="2" name="Conector recto 1">
          <a:extLst>
            <a:ext uri="{FF2B5EF4-FFF2-40B4-BE49-F238E27FC236}">
              <a16:creationId xmlns="" xmlns:a16="http://schemas.microsoft.com/office/drawing/2014/main" id="{00000000-0008-0000-0500-000002000000}"/>
            </a:ext>
          </a:extLst>
        </xdr:cNvPr>
        <xdr:cNvCxnSpPr/>
      </xdr:nvCxnSpPr>
      <xdr:spPr>
        <a:xfrm flipV="1">
          <a:off x="5141302" y="18306042"/>
          <a:ext cx="1992226" cy="100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1562068</xdr:colOff>
      <xdr:row>167</xdr:row>
      <xdr:rowOff>5586</xdr:rowOff>
    </xdr:from>
    <xdr:to>
      <xdr:col>1</xdr:col>
      <xdr:colOff>3483792</xdr:colOff>
      <xdr:row>167</xdr:row>
      <xdr:rowOff>7327</xdr:rowOff>
    </xdr:to>
    <xdr:cxnSp macro="">
      <xdr:nvCxnSpPr>
        <xdr:cNvPr id="3" name="Conector recto 2">
          <a:extLst>
            <a:ext uri="{FF2B5EF4-FFF2-40B4-BE49-F238E27FC236}">
              <a16:creationId xmlns="" xmlns:a16="http://schemas.microsoft.com/office/drawing/2014/main" id="{00000000-0008-0000-0500-000003000000}"/>
            </a:ext>
          </a:extLst>
        </xdr:cNvPr>
        <xdr:cNvCxnSpPr/>
      </xdr:nvCxnSpPr>
      <xdr:spPr>
        <a:xfrm>
          <a:off x="2017611" y="31901912"/>
          <a:ext cx="1921724" cy="174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816952</xdr:colOff>
      <xdr:row>33</xdr:row>
      <xdr:rowOff>189492</xdr:rowOff>
    </xdr:from>
    <xdr:to>
      <xdr:col>6</xdr:col>
      <xdr:colOff>294578</xdr:colOff>
      <xdr:row>34</xdr:row>
      <xdr:rowOff>0</xdr:rowOff>
    </xdr:to>
    <xdr:cxnSp macro="">
      <xdr:nvCxnSpPr>
        <xdr:cNvPr id="2" name="Conector recto 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CxnSpPr/>
      </xdr:nvCxnSpPr>
      <xdr:spPr>
        <a:xfrm flipV="1">
          <a:off x="4064977" y="20249142"/>
          <a:ext cx="1992226" cy="100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1562068</xdr:colOff>
      <xdr:row>34</xdr:row>
      <xdr:rowOff>5586</xdr:rowOff>
    </xdr:from>
    <xdr:to>
      <xdr:col>1</xdr:col>
      <xdr:colOff>3483792</xdr:colOff>
      <xdr:row>34</xdr:row>
      <xdr:rowOff>7327</xdr:rowOff>
    </xdr:to>
    <xdr:cxnSp macro="">
      <xdr:nvCxnSpPr>
        <xdr:cNvPr id="3" name="Conector recto 2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CxnSpPr/>
      </xdr:nvCxnSpPr>
      <xdr:spPr>
        <a:xfrm>
          <a:off x="2019268" y="31914336"/>
          <a:ext cx="1921724" cy="174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559777</xdr:colOff>
      <xdr:row>95</xdr:row>
      <xdr:rowOff>37092</xdr:rowOff>
    </xdr:from>
    <xdr:to>
      <xdr:col>9</xdr:col>
      <xdr:colOff>37403</xdr:colOff>
      <xdr:row>95</xdr:row>
      <xdr:rowOff>38100</xdr:rowOff>
    </xdr:to>
    <xdr:cxnSp macro="">
      <xdr:nvCxnSpPr>
        <xdr:cNvPr id="4" name="Conector recto 3">
          <a:extLst>
            <a:ext uri="{FF2B5EF4-FFF2-40B4-BE49-F238E27FC236}">
              <a16:creationId xmlns="" xmlns:a16="http://schemas.microsoft.com/office/drawing/2014/main" id="{00000000-0008-0000-0600-000004000000}"/>
            </a:ext>
          </a:extLst>
        </xdr:cNvPr>
        <xdr:cNvCxnSpPr/>
      </xdr:nvCxnSpPr>
      <xdr:spPr>
        <a:xfrm flipV="1">
          <a:off x="6322402" y="31907742"/>
          <a:ext cx="1992226" cy="100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35902</xdr:colOff>
      <xdr:row>33</xdr:row>
      <xdr:rowOff>189492</xdr:rowOff>
    </xdr:from>
    <xdr:to>
      <xdr:col>3</xdr:col>
      <xdr:colOff>151703</xdr:colOff>
      <xdr:row>34</xdr:row>
      <xdr:rowOff>0</xdr:rowOff>
    </xdr:to>
    <xdr:cxnSp macro="">
      <xdr:nvCxnSpPr>
        <xdr:cNvPr id="5" name="Conector recto 4">
          <a:extLst>
            <a:ext uri="{FF2B5EF4-FFF2-40B4-BE49-F238E27FC236}">
              <a16:creationId xmlns="" xmlns:a16="http://schemas.microsoft.com/office/drawing/2014/main" id="{00000000-0008-0000-0600-000005000000}"/>
            </a:ext>
          </a:extLst>
        </xdr:cNvPr>
        <xdr:cNvCxnSpPr/>
      </xdr:nvCxnSpPr>
      <xdr:spPr>
        <a:xfrm flipV="1">
          <a:off x="1407502" y="7352292"/>
          <a:ext cx="1639801" cy="100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654844</xdr:colOff>
      <xdr:row>89</xdr:row>
      <xdr:rowOff>189493</xdr:rowOff>
    </xdr:from>
    <xdr:to>
      <xdr:col>6</xdr:col>
      <xdr:colOff>294578</xdr:colOff>
      <xdr:row>90</xdr:row>
      <xdr:rowOff>5953</xdr:rowOff>
    </xdr:to>
    <xdr:cxnSp macro="">
      <xdr:nvCxnSpPr>
        <xdr:cNvPr id="2" name="Conector recto 1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CxnSpPr/>
      </xdr:nvCxnSpPr>
      <xdr:spPr>
        <a:xfrm flipV="1">
          <a:off x="5625703" y="18382243"/>
          <a:ext cx="2157906" cy="696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1223551</xdr:colOff>
      <xdr:row>89</xdr:row>
      <xdr:rowOff>189371</xdr:rowOff>
    </xdr:from>
    <xdr:to>
      <xdr:col>1</xdr:col>
      <xdr:colOff>3386590</xdr:colOff>
      <xdr:row>90</xdr:row>
      <xdr:rowOff>5831</xdr:rowOff>
    </xdr:to>
    <xdr:cxnSp macro="">
      <xdr:nvCxnSpPr>
        <xdr:cNvPr id="7" name="Conector recto 6">
          <a:extLst>
            <a:ext uri="{FF2B5EF4-FFF2-40B4-BE49-F238E27FC236}">
              <a16:creationId xmlns="" xmlns:a16="http://schemas.microsoft.com/office/drawing/2014/main" id="{00000000-0008-0000-0700-000007000000}"/>
            </a:ext>
          </a:extLst>
        </xdr:cNvPr>
        <xdr:cNvCxnSpPr/>
      </xdr:nvCxnSpPr>
      <xdr:spPr>
        <a:xfrm flipV="1">
          <a:off x="1512585" y="18365699"/>
          <a:ext cx="2163039" cy="696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654844</xdr:colOff>
      <xdr:row>39</xdr:row>
      <xdr:rowOff>189493</xdr:rowOff>
    </xdr:from>
    <xdr:to>
      <xdr:col>6</xdr:col>
      <xdr:colOff>294578</xdr:colOff>
      <xdr:row>40</xdr:row>
      <xdr:rowOff>5953</xdr:rowOff>
    </xdr:to>
    <xdr:cxnSp macro="">
      <xdr:nvCxnSpPr>
        <xdr:cNvPr id="2" name="Conector recto 1">
          <a:extLst>
            <a:ext uri="{FF2B5EF4-FFF2-40B4-BE49-F238E27FC236}">
              <a16:creationId xmlns="" xmlns:a16="http://schemas.microsoft.com/office/drawing/2014/main" id="{00000000-0008-0000-0800-000002000000}"/>
            </a:ext>
          </a:extLst>
        </xdr:cNvPr>
        <xdr:cNvCxnSpPr/>
      </xdr:nvCxnSpPr>
      <xdr:spPr>
        <a:xfrm flipV="1">
          <a:off x="5626894" y="18363193"/>
          <a:ext cx="2154334" cy="696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1223551</xdr:colOff>
      <xdr:row>39</xdr:row>
      <xdr:rowOff>189371</xdr:rowOff>
    </xdr:from>
    <xdr:to>
      <xdr:col>0</xdr:col>
      <xdr:colOff>3386590</xdr:colOff>
      <xdr:row>40</xdr:row>
      <xdr:rowOff>5831</xdr:rowOff>
    </xdr:to>
    <xdr:cxnSp macro="">
      <xdr:nvCxnSpPr>
        <xdr:cNvPr id="3" name="Conector recto 2">
          <a:extLst>
            <a:ext uri="{FF2B5EF4-FFF2-40B4-BE49-F238E27FC236}">
              <a16:creationId xmlns="" xmlns:a16="http://schemas.microsoft.com/office/drawing/2014/main" id="{00000000-0008-0000-0800-000003000000}"/>
            </a:ext>
          </a:extLst>
        </xdr:cNvPr>
        <xdr:cNvCxnSpPr/>
      </xdr:nvCxnSpPr>
      <xdr:spPr>
        <a:xfrm flipV="1">
          <a:off x="1509301" y="18363071"/>
          <a:ext cx="2163039" cy="696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1"/>
  <sheetViews>
    <sheetView topLeftCell="A55" zoomScaleNormal="100" workbookViewId="0">
      <selection activeCell="F69" sqref="F69"/>
    </sheetView>
  </sheetViews>
  <sheetFormatPr baseColWidth="10" defaultRowHeight="15" x14ac:dyDescent="0.25"/>
  <cols>
    <col min="1" max="1" width="54.140625" bestFit="1" customWidth="1"/>
    <col min="2" max="2" width="13" customWidth="1"/>
    <col min="3" max="3" width="14.7109375" customWidth="1"/>
    <col min="5" max="5" width="54.140625" customWidth="1"/>
    <col min="7" max="7" width="21.85546875" customWidth="1"/>
  </cols>
  <sheetData>
    <row r="1" spans="1:9" ht="15.75" customHeight="1" x14ac:dyDescent="0.25">
      <c r="A1" s="241" t="s">
        <v>120</v>
      </c>
      <c r="B1" s="242"/>
      <c r="C1" s="242"/>
      <c r="D1" s="242"/>
      <c r="E1" s="242"/>
      <c r="F1" s="242"/>
      <c r="G1" s="243"/>
      <c r="H1" s="38"/>
      <c r="I1" s="38"/>
    </row>
    <row r="2" spans="1:9" x14ac:dyDescent="0.25">
      <c r="A2" s="244" t="s">
        <v>0</v>
      </c>
      <c r="B2" s="245"/>
      <c r="C2" s="245"/>
      <c r="D2" s="245"/>
      <c r="E2" s="245"/>
      <c r="F2" s="245"/>
      <c r="G2" s="246"/>
      <c r="H2" s="38"/>
      <c r="I2" s="38"/>
    </row>
    <row r="3" spans="1:9" x14ac:dyDescent="0.25">
      <c r="A3" s="244" t="s">
        <v>530</v>
      </c>
      <c r="B3" s="245"/>
      <c r="C3" s="245"/>
      <c r="D3" s="245"/>
      <c r="E3" s="245"/>
      <c r="F3" s="245"/>
      <c r="G3" s="246"/>
      <c r="H3" s="38"/>
      <c r="I3" s="38"/>
    </row>
    <row r="4" spans="1:9" ht="15.75" thickBot="1" x14ac:dyDescent="0.3">
      <c r="A4" s="247" t="s">
        <v>1</v>
      </c>
      <c r="B4" s="248"/>
      <c r="C4" s="248"/>
      <c r="D4" s="248"/>
      <c r="E4" s="248"/>
      <c r="F4" s="248"/>
      <c r="G4" s="249"/>
      <c r="H4" s="38"/>
      <c r="I4" s="38"/>
    </row>
    <row r="5" spans="1:9" ht="15.75" thickBot="1" x14ac:dyDescent="0.3">
      <c r="A5" s="179" t="s">
        <v>429</v>
      </c>
      <c r="B5" s="178">
        <v>2019</v>
      </c>
      <c r="C5" s="178">
        <v>2018</v>
      </c>
      <c r="D5" s="258" t="s">
        <v>429</v>
      </c>
      <c r="E5" s="259"/>
      <c r="F5" s="178">
        <v>2019</v>
      </c>
      <c r="G5" s="178">
        <v>2018</v>
      </c>
      <c r="H5" s="38"/>
      <c r="I5" s="38"/>
    </row>
    <row r="6" spans="1:9" x14ac:dyDescent="0.25">
      <c r="A6" s="40" t="s">
        <v>3</v>
      </c>
      <c r="B6" s="41"/>
      <c r="C6" s="41"/>
      <c r="D6" s="254" t="s">
        <v>4</v>
      </c>
      <c r="E6" s="255"/>
      <c r="F6" s="41"/>
      <c r="G6" s="41"/>
      <c r="H6" s="38"/>
      <c r="I6" s="38"/>
    </row>
    <row r="7" spans="1:9" x14ac:dyDescent="0.25">
      <c r="A7" s="40" t="s">
        <v>5</v>
      </c>
      <c r="B7" s="26"/>
      <c r="C7" s="26"/>
      <c r="D7" s="250" t="s">
        <v>6</v>
      </c>
      <c r="E7" s="251"/>
      <c r="F7" s="26"/>
      <c r="G7" s="26"/>
      <c r="H7" s="38"/>
      <c r="I7" s="38"/>
    </row>
    <row r="8" spans="1:9" ht="15.75" customHeight="1" x14ac:dyDescent="0.25">
      <c r="A8" s="42" t="s">
        <v>7</v>
      </c>
      <c r="B8" s="41">
        <f>SUM(B9:B15)</f>
        <v>18779424</v>
      </c>
      <c r="C8" s="41">
        <f>SUM(C9:C15)</f>
        <v>4408347.0699999994</v>
      </c>
      <c r="D8" s="252" t="s">
        <v>8</v>
      </c>
      <c r="E8" s="253"/>
      <c r="F8" s="41">
        <f>SUM(F9:F17)</f>
        <v>1579040.49</v>
      </c>
      <c r="G8" s="41">
        <f>SUM(G9:G17)</f>
        <v>2763895.12</v>
      </c>
      <c r="H8" s="38"/>
      <c r="I8" s="38"/>
    </row>
    <row r="9" spans="1:9" ht="15" customHeight="1" x14ac:dyDescent="0.25">
      <c r="A9" s="42" t="s">
        <v>9</v>
      </c>
      <c r="B9" s="26">
        <v>19785.349999999999</v>
      </c>
      <c r="C9" s="26">
        <v>24189.02</v>
      </c>
      <c r="D9" s="252" t="s">
        <v>10</v>
      </c>
      <c r="E9" s="253"/>
      <c r="F9" s="26">
        <v>384971.07</v>
      </c>
      <c r="G9" s="26">
        <v>566451.07999999996</v>
      </c>
      <c r="H9" s="38"/>
      <c r="I9" s="38"/>
    </row>
    <row r="10" spans="1:9" ht="15" customHeight="1" x14ac:dyDescent="0.25">
      <c r="A10" s="42" t="s">
        <v>11</v>
      </c>
      <c r="B10" s="26">
        <v>584625.93000000005</v>
      </c>
      <c r="C10" s="26">
        <v>4371474.45</v>
      </c>
      <c r="D10" s="252" t="s">
        <v>12</v>
      </c>
      <c r="E10" s="253"/>
      <c r="F10" s="26">
        <v>103061.75</v>
      </c>
      <c r="G10" s="26">
        <v>134656.6</v>
      </c>
      <c r="H10" s="38"/>
      <c r="I10" s="38"/>
    </row>
    <row r="11" spans="1:9" ht="15" customHeight="1" x14ac:dyDescent="0.25">
      <c r="A11" s="42" t="s">
        <v>13</v>
      </c>
      <c r="B11" s="26">
        <v>0</v>
      </c>
      <c r="C11" s="26">
        <v>0</v>
      </c>
      <c r="D11" s="252" t="s">
        <v>14</v>
      </c>
      <c r="E11" s="253"/>
      <c r="F11" s="26">
        <v>0</v>
      </c>
      <c r="G11" s="26">
        <v>0</v>
      </c>
      <c r="H11" s="38"/>
      <c r="I11" s="38"/>
    </row>
    <row r="12" spans="1:9" ht="15" customHeight="1" x14ac:dyDescent="0.25">
      <c r="A12" s="42" t="s">
        <v>15</v>
      </c>
      <c r="B12" s="26">
        <v>18170012.719999999</v>
      </c>
      <c r="C12" s="26">
        <v>7683.6</v>
      </c>
      <c r="D12" s="252" t="s">
        <v>16</v>
      </c>
      <c r="E12" s="253"/>
      <c r="F12" s="26">
        <v>0</v>
      </c>
      <c r="G12" s="26">
        <v>0</v>
      </c>
      <c r="H12" s="38"/>
      <c r="I12" s="38"/>
    </row>
    <row r="13" spans="1:9" ht="15" customHeight="1" x14ac:dyDescent="0.25">
      <c r="A13" s="42" t="s">
        <v>17</v>
      </c>
      <c r="B13" s="26">
        <v>0</v>
      </c>
      <c r="C13" s="26">
        <v>0</v>
      </c>
      <c r="D13" s="252" t="s">
        <v>18</v>
      </c>
      <c r="E13" s="253"/>
      <c r="F13" s="26">
        <v>7.47</v>
      </c>
      <c r="G13" s="26">
        <v>3064.59</v>
      </c>
      <c r="H13" s="38"/>
      <c r="I13" s="38"/>
    </row>
    <row r="14" spans="1:9" ht="20.25" customHeight="1" x14ac:dyDescent="0.25">
      <c r="A14" s="42" t="s">
        <v>19</v>
      </c>
      <c r="B14" s="26">
        <v>5000</v>
      </c>
      <c r="C14" s="26">
        <v>5000</v>
      </c>
      <c r="D14" s="252" t="s">
        <v>20</v>
      </c>
      <c r="E14" s="253"/>
      <c r="F14" s="26">
        <v>0</v>
      </c>
      <c r="G14" s="26">
        <v>0</v>
      </c>
      <c r="H14" s="38"/>
      <c r="I14" s="38"/>
    </row>
    <row r="15" spans="1:9" ht="15" customHeight="1" x14ac:dyDescent="0.25">
      <c r="A15" s="42" t="s">
        <v>21</v>
      </c>
      <c r="B15" s="26">
        <v>0</v>
      </c>
      <c r="C15" s="26">
        <v>0</v>
      </c>
      <c r="D15" s="252" t="s">
        <v>22</v>
      </c>
      <c r="E15" s="253"/>
      <c r="F15" s="26">
        <v>352848.42</v>
      </c>
      <c r="G15" s="26">
        <v>1321571.07</v>
      </c>
      <c r="H15" s="38"/>
      <c r="I15" s="38"/>
    </row>
    <row r="16" spans="1:9" ht="24" x14ac:dyDescent="0.25">
      <c r="A16" s="25" t="s">
        <v>23</v>
      </c>
      <c r="B16" s="41">
        <f>SUM(B17:B23)</f>
        <v>523021.39999999997</v>
      </c>
      <c r="C16" s="41">
        <f>SUM(C17:C23)</f>
        <v>551495.93000000005</v>
      </c>
      <c r="D16" s="252" t="s">
        <v>24</v>
      </c>
      <c r="E16" s="253"/>
      <c r="F16" s="26">
        <v>0</v>
      </c>
      <c r="G16" s="26">
        <v>0</v>
      </c>
      <c r="H16" s="38"/>
      <c r="I16" s="38"/>
    </row>
    <row r="17" spans="1:9" x14ac:dyDescent="0.25">
      <c r="A17" s="42" t="s">
        <v>25</v>
      </c>
      <c r="B17" s="26">
        <v>0</v>
      </c>
      <c r="C17" s="26">
        <v>0</v>
      </c>
      <c r="D17" s="252" t="s">
        <v>26</v>
      </c>
      <c r="E17" s="253"/>
      <c r="F17" s="26">
        <v>738151.78</v>
      </c>
      <c r="G17" s="26">
        <v>738151.78</v>
      </c>
      <c r="H17" s="38"/>
      <c r="I17" s="38"/>
    </row>
    <row r="18" spans="1:9" x14ac:dyDescent="0.25">
      <c r="A18" s="42" t="s">
        <v>27</v>
      </c>
      <c r="B18" s="26">
        <v>9997.1299999999992</v>
      </c>
      <c r="C18" s="26">
        <v>9997.1299999999992</v>
      </c>
      <c r="D18" s="252" t="s">
        <v>28</v>
      </c>
      <c r="E18" s="253"/>
      <c r="F18" s="41">
        <f>SUM(F19:F21)</f>
        <v>1431.12</v>
      </c>
      <c r="G18" s="41">
        <f>SUM(G19:G21)</f>
        <v>1431.12</v>
      </c>
      <c r="H18" s="38"/>
      <c r="I18" s="38"/>
    </row>
    <row r="19" spans="1:9" x14ac:dyDescent="0.25">
      <c r="A19" s="42" t="s">
        <v>29</v>
      </c>
      <c r="B19" s="26">
        <v>361488.19</v>
      </c>
      <c r="C19" s="26">
        <v>389962.72</v>
      </c>
      <c r="D19" s="252" t="s">
        <v>30</v>
      </c>
      <c r="E19" s="253"/>
      <c r="F19" s="26">
        <v>0</v>
      </c>
      <c r="G19" s="26">
        <v>0</v>
      </c>
      <c r="H19" s="38"/>
      <c r="I19" s="38"/>
    </row>
    <row r="20" spans="1:9" ht="15.75" customHeight="1" x14ac:dyDescent="0.25">
      <c r="A20" s="42" t="s">
        <v>31</v>
      </c>
      <c r="B20" s="26">
        <v>382.75</v>
      </c>
      <c r="C20" s="26">
        <v>382.75</v>
      </c>
      <c r="D20" s="252" t="s">
        <v>32</v>
      </c>
      <c r="E20" s="253"/>
      <c r="F20" s="26">
        <v>0</v>
      </c>
      <c r="G20" s="26">
        <v>0</v>
      </c>
      <c r="H20" s="38"/>
      <c r="I20" s="38"/>
    </row>
    <row r="21" spans="1:9" x14ac:dyDescent="0.25">
      <c r="A21" s="42" t="s">
        <v>33</v>
      </c>
      <c r="B21" s="26">
        <v>0</v>
      </c>
      <c r="C21" s="26">
        <v>0</v>
      </c>
      <c r="D21" s="252" t="s">
        <v>34</v>
      </c>
      <c r="E21" s="253"/>
      <c r="F21" s="26">
        <v>1431.12</v>
      </c>
      <c r="G21" s="26">
        <v>1431.12</v>
      </c>
      <c r="H21" s="38"/>
      <c r="I21" s="38"/>
    </row>
    <row r="22" spans="1:9" ht="15.75" customHeight="1" x14ac:dyDescent="0.25">
      <c r="A22" s="42" t="s">
        <v>35</v>
      </c>
      <c r="B22" s="26">
        <v>150311.66</v>
      </c>
      <c r="C22" s="26">
        <v>150311.66</v>
      </c>
      <c r="D22" s="252" t="s">
        <v>36</v>
      </c>
      <c r="E22" s="253"/>
      <c r="F22" s="41">
        <f>SUM(F23:F24)</f>
        <v>0</v>
      </c>
      <c r="G22" s="41">
        <f>SUM(G23:G24)</f>
        <v>0</v>
      </c>
      <c r="H22" s="38"/>
      <c r="I22" s="38"/>
    </row>
    <row r="23" spans="1:9" ht="24" x14ac:dyDescent="0.25">
      <c r="A23" s="42" t="s">
        <v>37</v>
      </c>
      <c r="B23" s="26">
        <v>841.67</v>
      </c>
      <c r="C23" s="26">
        <v>841.67</v>
      </c>
      <c r="D23" s="252" t="s">
        <v>38</v>
      </c>
      <c r="E23" s="253"/>
      <c r="F23" s="26">
        <v>0</v>
      </c>
      <c r="G23" s="26">
        <v>0</v>
      </c>
      <c r="H23" s="38"/>
      <c r="I23" s="38"/>
    </row>
    <row r="24" spans="1:9" x14ac:dyDescent="0.25">
      <c r="A24" s="42" t="s">
        <v>39</v>
      </c>
      <c r="B24" s="41">
        <f>SUM(B25:B29)</f>
        <v>3000</v>
      </c>
      <c r="C24" s="41">
        <f>SUM(C25:C29)</f>
        <v>3000</v>
      </c>
      <c r="D24" s="252" t="s">
        <v>40</v>
      </c>
      <c r="E24" s="253"/>
      <c r="F24" s="26">
        <v>0</v>
      </c>
      <c r="G24" s="26">
        <v>0</v>
      </c>
      <c r="H24" s="38"/>
      <c r="I24" s="38"/>
    </row>
    <row r="25" spans="1:9" ht="24" x14ac:dyDescent="0.25">
      <c r="A25" s="42" t="s">
        <v>41</v>
      </c>
      <c r="B25" s="26">
        <v>3000</v>
      </c>
      <c r="C25" s="26">
        <v>3000</v>
      </c>
      <c r="D25" s="252" t="s">
        <v>42</v>
      </c>
      <c r="E25" s="253"/>
      <c r="F25" s="41">
        <f>SUM(F26:F29)</f>
        <v>0</v>
      </c>
      <c r="G25" s="41">
        <f>SUM(G26:G29)</f>
        <v>0</v>
      </c>
      <c r="H25" s="38"/>
      <c r="I25" s="38"/>
    </row>
    <row r="26" spans="1:9" ht="24" x14ac:dyDescent="0.25">
      <c r="A26" s="42" t="s">
        <v>43</v>
      </c>
      <c r="B26" s="26">
        <v>0</v>
      </c>
      <c r="C26" s="26">
        <v>0</v>
      </c>
      <c r="D26" s="252" t="s">
        <v>44</v>
      </c>
      <c r="E26" s="253"/>
      <c r="F26" s="26">
        <v>0</v>
      </c>
      <c r="G26" s="26">
        <v>0</v>
      </c>
      <c r="H26" s="38"/>
      <c r="I26" s="38"/>
    </row>
    <row r="27" spans="1:9" ht="24" x14ac:dyDescent="0.25">
      <c r="A27" s="42" t="s">
        <v>45</v>
      </c>
      <c r="B27" s="26">
        <v>0</v>
      </c>
      <c r="C27" s="26">
        <v>0</v>
      </c>
      <c r="D27" s="252" t="s">
        <v>46</v>
      </c>
      <c r="E27" s="253"/>
      <c r="F27" s="26">
        <v>0</v>
      </c>
      <c r="G27" s="26">
        <v>0</v>
      </c>
      <c r="H27" s="38"/>
      <c r="I27" s="38"/>
    </row>
    <row r="28" spans="1:9" x14ac:dyDescent="0.25">
      <c r="A28" s="42" t="s">
        <v>47</v>
      </c>
      <c r="B28" s="26">
        <v>0</v>
      </c>
      <c r="C28" s="26">
        <v>0</v>
      </c>
      <c r="D28" s="252" t="s">
        <v>48</v>
      </c>
      <c r="E28" s="253"/>
      <c r="F28" s="26">
        <v>0</v>
      </c>
      <c r="G28" s="26">
        <v>0</v>
      </c>
      <c r="H28" s="38"/>
      <c r="I28" s="38"/>
    </row>
    <row r="29" spans="1:9" x14ac:dyDescent="0.25">
      <c r="A29" s="42" t="s">
        <v>49</v>
      </c>
      <c r="B29" s="26">
        <v>0</v>
      </c>
      <c r="C29" s="26">
        <v>0</v>
      </c>
      <c r="D29" s="252" t="s">
        <v>50</v>
      </c>
      <c r="E29" s="253"/>
      <c r="F29" s="26">
        <v>0</v>
      </c>
      <c r="G29" s="26">
        <v>0</v>
      </c>
      <c r="H29" s="38"/>
      <c r="I29" s="38"/>
    </row>
    <row r="30" spans="1:9" ht="26.25" customHeight="1" x14ac:dyDescent="0.25">
      <c r="A30" s="42" t="s">
        <v>51</v>
      </c>
      <c r="B30" s="41">
        <f>SUM(B31:B35)</f>
        <v>0</v>
      </c>
      <c r="C30" s="41">
        <f>SUM(C31:C35)</f>
        <v>0</v>
      </c>
      <c r="D30" s="252" t="s">
        <v>52</v>
      </c>
      <c r="E30" s="253"/>
      <c r="F30" s="41">
        <f>+F32</f>
        <v>32588.95</v>
      </c>
      <c r="G30" s="41">
        <f>+G32</f>
        <v>943587.85</v>
      </c>
      <c r="H30" s="38"/>
      <c r="I30" s="38"/>
    </row>
    <row r="31" spans="1:9" x14ac:dyDescent="0.25">
      <c r="A31" s="42" t="s">
        <v>53</v>
      </c>
      <c r="B31" s="26">
        <v>0</v>
      </c>
      <c r="C31" s="26">
        <v>0</v>
      </c>
      <c r="D31" s="252" t="s">
        <v>54</v>
      </c>
      <c r="E31" s="253"/>
      <c r="F31" s="26">
        <v>0</v>
      </c>
      <c r="G31" s="26">
        <v>0</v>
      </c>
      <c r="H31" s="38"/>
      <c r="I31" s="38"/>
    </row>
    <row r="32" spans="1:9" x14ac:dyDescent="0.25">
      <c r="A32" s="42" t="s">
        <v>55</v>
      </c>
      <c r="B32" s="26">
        <v>0</v>
      </c>
      <c r="C32" s="26">
        <v>0</v>
      </c>
      <c r="D32" s="252" t="s">
        <v>56</v>
      </c>
      <c r="E32" s="253"/>
      <c r="F32" s="26">
        <v>32588.95</v>
      </c>
      <c r="G32" s="26">
        <v>943587.85</v>
      </c>
      <c r="H32" s="38"/>
      <c r="I32" s="38"/>
    </row>
    <row r="33" spans="1:9" x14ac:dyDescent="0.25">
      <c r="A33" s="42" t="s">
        <v>57</v>
      </c>
      <c r="B33" s="26">
        <v>0</v>
      </c>
      <c r="C33" s="26">
        <v>0</v>
      </c>
      <c r="D33" s="252" t="s">
        <v>58</v>
      </c>
      <c r="E33" s="253"/>
      <c r="F33" s="26">
        <v>0</v>
      </c>
      <c r="G33" s="26">
        <v>0</v>
      </c>
      <c r="H33" s="38"/>
      <c r="I33" s="38"/>
    </row>
    <row r="34" spans="1:9" ht="15.75" customHeight="1" x14ac:dyDescent="0.25">
      <c r="A34" s="42" t="s">
        <v>59</v>
      </c>
      <c r="B34" s="26">
        <v>0</v>
      </c>
      <c r="C34" s="26">
        <v>0</v>
      </c>
      <c r="D34" s="252" t="s">
        <v>60</v>
      </c>
      <c r="E34" s="253"/>
      <c r="F34" s="26">
        <v>0</v>
      </c>
      <c r="G34" s="26">
        <v>0</v>
      </c>
      <c r="H34" s="38"/>
      <c r="I34" s="38"/>
    </row>
    <row r="35" spans="1:9" ht="15.75" customHeight="1" x14ac:dyDescent="0.25">
      <c r="A35" s="42" t="s">
        <v>61</v>
      </c>
      <c r="B35" s="26">
        <v>0</v>
      </c>
      <c r="C35" s="26">
        <v>0</v>
      </c>
      <c r="D35" s="252" t="s">
        <v>62</v>
      </c>
      <c r="E35" s="253"/>
      <c r="F35" s="26">
        <v>0</v>
      </c>
      <c r="G35" s="26">
        <v>0</v>
      </c>
      <c r="H35" s="38"/>
      <c r="I35" s="38"/>
    </row>
    <row r="36" spans="1:9" x14ac:dyDescent="0.25">
      <c r="A36" s="42" t="s">
        <v>63</v>
      </c>
      <c r="B36" s="41">
        <v>8638.89</v>
      </c>
      <c r="C36" s="41">
        <v>8638.89</v>
      </c>
      <c r="D36" s="252" t="s">
        <v>64</v>
      </c>
      <c r="E36" s="253"/>
      <c r="F36" s="26">
        <v>0</v>
      </c>
      <c r="G36" s="26">
        <v>0</v>
      </c>
      <c r="H36" s="38"/>
      <c r="I36" s="38"/>
    </row>
    <row r="37" spans="1:9" ht="24" x14ac:dyDescent="0.25">
      <c r="A37" s="42" t="s">
        <v>65</v>
      </c>
      <c r="B37" s="26">
        <v>0</v>
      </c>
      <c r="C37" s="26">
        <v>0</v>
      </c>
      <c r="D37" s="252" t="s">
        <v>66</v>
      </c>
      <c r="E37" s="253"/>
      <c r="F37" s="41">
        <f>SUM(F38:F40)</f>
        <v>0</v>
      </c>
      <c r="G37" s="41">
        <f>SUM(G38:G40)</f>
        <v>0</v>
      </c>
      <c r="H37" s="38"/>
      <c r="I37" s="38"/>
    </row>
    <row r="38" spans="1:9" ht="24" x14ac:dyDescent="0.25">
      <c r="A38" s="42" t="s">
        <v>67</v>
      </c>
      <c r="B38" s="26">
        <v>0</v>
      </c>
      <c r="C38" s="26">
        <v>0</v>
      </c>
      <c r="D38" s="252" t="s">
        <v>68</v>
      </c>
      <c r="E38" s="253"/>
      <c r="F38" s="26">
        <v>0</v>
      </c>
      <c r="G38" s="26">
        <v>0</v>
      </c>
      <c r="H38" s="38"/>
      <c r="I38" s="38"/>
    </row>
    <row r="39" spans="1:9" x14ac:dyDescent="0.25">
      <c r="A39" s="42" t="s">
        <v>69</v>
      </c>
      <c r="B39" s="26">
        <v>0</v>
      </c>
      <c r="C39" s="26">
        <v>0</v>
      </c>
      <c r="D39" s="252" t="s">
        <v>70</v>
      </c>
      <c r="E39" s="253"/>
      <c r="F39" s="26">
        <v>0</v>
      </c>
      <c r="G39" s="26">
        <v>0</v>
      </c>
      <c r="H39" s="38"/>
      <c r="I39" s="38"/>
    </row>
    <row r="40" spans="1:9" x14ac:dyDescent="0.25">
      <c r="A40" s="42" t="s">
        <v>71</v>
      </c>
      <c r="B40" s="41">
        <v>0</v>
      </c>
      <c r="C40" s="41">
        <v>0</v>
      </c>
      <c r="D40" s="252" t="s">
        <v>72</v>
      </c>
      <c r="E40" s="253"/>
      <c r="F40" s="26">
        <v>0</v>
      </c>
      <c r="G40" s="26">
        <v>0</v>
      </c>
      <c r="H40" s="38"/>
      <c r="I40" s="38"/>
    </row>
    <row r="41" spans="1:9" x14ac:dyDescent="0.25">
      <c r="A41" s="42" t="s">
        <v>73</v>
      </c>
      <c r="B41" s="26">
        <v>0</v>
      </c>
      <c r="C41" s="26">
        <v>0</v>
      </c>
      <c r="D41" s="252" t="s">
        <v>74</v>
      </c>
      <c r="E41" s="253"/>
      <c r="F41" s="41">
        <f>SUM(F42:F44)</f>
        <v>135574.54</v>
      </c>
      <c r="G41" s="41">
        <f>SUM(G42:G44)</f>
        <v>135574.54</v>
      </c>
      <c r="H41" s="38"/>
      <c r="I41" s="38"/>
    </row>
    <row r="42" spans="1:9" x14ac:dyDescent="0.25">
      <c r="A42" s="42" t="s">
        <v>75</v>
      </c>
      <c r="B42" s="26">
        <v>0</v>
      </c>
      <c r="C42" s="26">
        <v>0</v>
      </c>
      <c r="D42" s="252" t="s">
        <v>76</v>
      </c>
      <c r="E42" s="253"/>
      <c r="F42" s="26">
        <v>0</v>
      </c>
      <c r="G42" s="26">
        <v>0</v>
      </c>
      <c r="H42" s="38"/>
      <c r="I42" s="38"/>
    </row>
    <row r="43" spans="1:9" ht="24" x14ac:dyDescent="0.25">
      <c r="A43" s="42" t="s">
        <v>77</v>
      </c>
      <c r="B43" s="26">
        <v>0</v>
      </c>
      <c r="C43" s="26">
        <v>0</v>
      </c>
      <c r="D43" s="252" t="s">
        <v>78</v>
      </c>
      <c r="E43" s="253"/>
      <c r="F43" s="26">
        <v>0</v>
      </c>
      <c r="G43" s="26">
        <v>0</v>
      </c>
      <c r="H43" s="38"/>
      <c r="I43" s="38"/>
    </row>
    <row r="44" spans="1:9" ht="15.75" thickBot="1" x14ac:dyDescent="0.3">
      <c r="A44" s="46" t="s">
        <v>79</v>
      </c>
      <c r="B44" s="47">
        <v>0</v>
      </c>
      <c r="C44" s="47">
        <v>0</v>
      </c>
      <c r="D44" s="256" t="s">
        <v>80</v>
      </c>
      <c r="E44" s="257"/>
      <c r="F44" s="47">
        <v>135574.54</v>
      </c>
      <c r="G44" s="47">
        <v>135574.54</v>
      </c>
      <c r="H44" s="38"/>
      <c r="I44" s="38"/>
    </row>
    <row r="45" spans="1:9" x14ac:dyDescent="0.25">
      <c r="A45" s="42"/>
      <c r="B45" s="26"/>
      <c r="C45" s="26"/>
      <c r="D45" s="252"/>
      <c r="E45" s="253"/>
      <c r="F45" s="26"/>
      <c r="G45" s="26"/>
      <c r="H45" s="38"/>
      <c r="I45" s="38"/>
    </row>
    <row r="46" spans="1:9" x14ac:dyDescent="0.25">
      <c r="A46" s="40" t="s">
        <v>81</v>
      </c>
      <c r="B46" s="41">
        <f>+B8+B16+B24+B30+B36+B37+B40</f>
        <v>19314084.289999999</v>
      </c>
      <c r="C46" s="41">
        <f>+C8+C16+C24+C30+C36+C37+C40</f>
        <v>4971481.8899999987</v>
      </c>
      <c r="D46" s="250" t="s">
        <v>82</v>
      </c>
      <c r="E46" s="251"/>
      <c r="F46" s="41">
        <f>+F41+F37+F30+F25+F22+F18+F8</f>
        <v>1748635.1</v>
      </c>
      <c r="G46" s="41">
        <f>+G41+G37+G30+G25+G22+G18+G8</f>
        <v>3844488.63</v>
      </c>
      <c r="H46" s="38"/>
      <c r="I46" s="38"/>
    </row>
    <row r="47" spans="1:9" x14ac:dyDescent="0.25">
      <c r="A47" s="40"/>
      <c r="B47" s="26"/>
      <c r="C47" s="26"/>
      <c r="D47" s="252"/>
      <c r="E47" s="253"/>
      <c r="F47" s="26"/>
      <c r="G47" s="26"/>
      <c r="H47" s="38"/>
      <c r="I47" s="38"/>
    </row>
    <row r="48" spans="1:9" x14ac:dyDescent="0.25">
      <c r="A48" s="40" t="s">
        <v>83</v>
      </c>
      <c r="B48" s="26"/>
      <c r="C48" s="26"/>
      <c r="D48" s="250" t="s">
        <v>84</v>
      </c>
      <c r="E48" s="251"/>
      <c r="F48" s="26"/>
      <c r="G48" s="26"/>
      <c r="H48" s="38"/>
      <c r="I48" s="38"/>
    </row>
    <row r="49" spans="1:9" x14ac:dyDescent="0.25">
      <c r="A49" s="42" t="s">
        <v>85</v>
      </c>
      <c r="B49" s="26">
        <v>0</v>
      </c>
      <c r="C49" s="26">
        <v>0</v>
      </c>
      <c r="D49" s="252" t="s">
        <v>86</v>
      </c>
      <c r="E49" s="253"/>
      <c r="F49" s="41">
        <v>0</v>
      </c>
      <c r="G49" s="41">
        <v>0</v>
      </c>
      <c r="H49" s="38"/>
      <c r="I49" s="38"/>
    </row>
    <row r="50" spans="1:9" x14ac:dyDescent="0.25">
      <c r="A50" s="42" t="s">
        <v>87</v>
      </c>
      <c r="B50" s="26">
        <v>0</v>
      </c>
      <c r="C50" s="26">
        <v>0</v>
      </c>
      <c r="D50" s="252" t="s">
        <v>88</v>
      </c>
      <c r="E50" s="253"/>
      <c r="F50" s="41">
        <v>0</v>
      </c>
      <c r="G50" s="41">
        <v>0</v>
      </c>
      <c r="H50" s="38"/>
      <c r="I50" s="38"/>
    </row>
    <row r="51" spans="1:9" x14ac:dyDescent="0.25">
      <c r="A51" s="42" t="s">
        <v>89</v>
      </c>
      <c r="B51" s="26">
        <v>0</v>
      </c>
      <c r="C51" s="26">
        <v>0</v>
      </c>
      <c r="D51" s="252" t="s">
        <v>90</v>
      </c>
      <c r="E51" s="253"/>
      <c r="F51" s="41">
        <v>0</v>
      </c>
      <c r="G51" s="41">
        <v>0</v>
      </c>
      <c r="H51" s="38"/>
      <c r="I51" s="38"/>
    </row>
    <row r="52" spans="1:9" x14ac:dyDescent="0.25">
      <c r="A52" s="42" t="s">
        <v>91</v>
      </c>
      <c r="B52" s="26">
        <v>21043620.039999999</v>
      </c>
      <c r="C52" s="26">
        <v>20892511.300000001</v>
      </c>
      <c r="D52" s="252" t="s">
        <v>92</v>
      </c>
      <c r="E52" s="253"/>
      <c r="F52" s="41">
        <v>0</v>
      </c>
      <c r="G52" s="41">
        <v>0</v>
      </c>
      <c r="H52" s="38"/>
      <c r="I52" s="38"/>
    </row>
    <row r="53" spans="1:9" ht="15.75" customHeight="1" x14ac:dyDescent="0.25">
      <c r="A53" s="42" t="s">
        <v>93</v>
      </c>
      <c r="B53" s="26">
        <v>53990.03</v>
      </c>
      <c r="C53" s="26">
        <v>53990.03</v>
      </c>
      <c r="D53" s="252" t="s">
        <v>94</v>
      </c>
      <c r="E53" s="253"/>
      <c r="F53" s="41">
        <v>0</v>
      </c>
      <c r="G53" s="41">
        <v>0</v>
      </c>
      <c r="H53" s="38"/>
      <c r="I53" s="38"/>
    </row>
    <row r="54" spans="1:9" x14ac:dyDescent="0.25">
      <c r="A54" s="42" t="s">
        <v>95</v>
      </c>
      <c r="B54" s="26">
        <v>0</v>
      </c>
      <c r="C54" s="26">
        <v>0</v>
      </c>
      <c r="D54" s="252" t="s">
        <v>96</v>
      </c>
      <c r="E54" s="253"/>
      <c r="F54" s="41">
        <v>43986.5</v>
      </c>
      <c r="G54" s="41">
        <v>43986.5</v>
      </c>
      <c r="H54" s="38"/>
      <c r="I54" s="38"/>
    </row>
    <row r="55" spans="1:9" x14ac:dyDescent="0.25">
      <c r="A55" s="42" t="s">
        <v>97</v>
      </c>
      <c r="B55" s="26">
        <v>0</v>
      </c>
      <c r="C55" s="26">
        <v>0</v>
      </c>
      <c r="D55" s="250"/>
      <c r="E55" s="251"/>
      <c r="F55" s="26"/>
      <c r="G55" s="26"/>
      <c r="H55" s="38"/>
      <c r="I55" s="38"/>
    </row>
    <row r="56" spans="1:9" x14ac:dyDescent="0.25">
      <c r="A56" s="42" t="s">
        <v>98</v>
      </c>
      <c r="B56" s="26">
        <v>0</v>
      </c>
      <c r="C56" s="26">
        <v>0</v>
      </c>
      <c r="D56" s="250" t="s">
        <v>99</v>
      </c>
      <c r="E56" s="251"/>
      <c r="F56" s="41">
        <f>SUM(F49:F55)</f>
        <v>43986.5</v>
      </c>
      <c r="G56" s="41">
        <f>SUM(G49:G55)</f>
        <v>43986.5</v>
      </c>
      <c r="H56" s="38"/>
      <c r="I56" s="38"/>
    </row>
    <row r="57" spans="1:9" x14ac:dyDescent="0.25">
      <c r="A57" s="42" t="s">
        <v>100</v>
      </c>
      <c r="B57" s="26">
        <v>0</v>
      </c>
      <c r="C57" s="26">
        <v>0</v>
      </c>
      <c r="D57" s="252"/>
      <c r="E57" s="253"/>
      <c r="F57" s="26"/>
      <c r="G57" s="26"/>
      <c r="H57" s="38"/>
      <c r="I57" s="38"/>
    </row>
    <row r="58" spans="1:9" x14ac:dyDescent="0.25">
      <c r="A58" s="42"/>
      <c r="B58" s="26"/>
      <c r="C58" s="26"/>
      <c r="D58" s="250" t="s">
        <v>101</v>
      </c>
      <c r="E58" s="251"/>
      <c r="F58" s="41">
        <f>+F56+F46</f>
        <v>1792621.6</v>
      </c>
      <c r="G58" s="41">
        <f>+G56+G46</f>
        <v>3888475.13</v>
      </c>
      <c r="H58" s="38"/>
      <c r="I58" s="38"/>
    </row>
    <row r="59" spans="1:9" ht="24" x14ac:dyDescent="0.25">
      <c r="A59" s="40" t="s">
        <v>102</v>
      </c>
      <c r="B59" s="41">
        <f>SUM(B49:B58)</f>
        <v>21097610.07</v>
      </c>
      <c r="C59" s="41">
        <f>SUM(C49:C58)</f>
        <v>20946501.330000002</v>
      </c>
      <c r="D59" s="252"/>
      <c r="E59" s="253"/>
      <c r="F59" s="26"/>
      <c r="G59" s="26"/>
      <c r="H59" s="38"/>
      <c r="I59" s="38"/>
    </row>
    <row r="60" spans="1:9" x14ac:dyDescent="0.25">
      <c r="A60" s="42"/>
      <c r="B60" s="26"/>
      <c r="C60" s="26"/>
      <c r="D60" s="250" t="s">
        <v>103</v>
      </c>
      <c r="E60" s="251"/>
      <c r="F60" s="26"/>
      <c r="G60" s="26"/>
      <c r="H60" s="38"/>
      <c r="I60" s="38"/>
    </row>
    <row r="61" spans="1:9" x14ac:dyDescent="0.25">
      <c r="A61" s="40" t="s">
        <v>104</v>
      </c>
      <c r="B61" s="41">
        <f>+B59+B46</f>
        <v>40411694.359999999</v>
      </c>
      <c r="C61" s="41">
        <f>+C59+C46</f>
        <v>25917983.219999999</v>
      </c>
      <c r="D61" s="252"/>
      <c r="E61" s="253"/>
      <c r="F61" s="26"/>
      <c r="G61" s="26"/>
      <c r="H61" s="38"/>
      <c r="I61" s="38"/>
    </row>
    <row r="62" spans="1:9" x14ac:dyDescent="0.25">
      <c r="A62" s="42"/>
      <c r="B62" s="26"/>
      <c r="C62" s="26"/>
      <c r="D62" s="250" t="s">
        <v>105</v>
      </c>
      <c r="E62" s="251"/>
      <c r="F62" s="41">
        <f>+F63+F64+F65</f>
        <v>16918185.489999998</v>
      </c>
      <c r="G62" s="41">
        <f>+G63+G64+G65</f>
        <v>16918185.489999998</v>
      </c>
      <c r="H62" s="38"/>
      <c r="I62" s="38"/>
    </row>
    <row r="63" spans="1:9" x14ac:dyDescent="0.25">
      <c r="A63" s="42"/>
      <c r="B63" s="26"/>
      <c r="C63" s="26"/>
      <c r="D63" s="252" t="s">
        <v>106</v>
      </c>
      <c r="E63" s="253"/>
      <c r="F63" s="26">
        <v>16918185.489999998</v>
      </c>
      <c r="G63" s="26">
        <v>16918185.489999998</v>
      </c>
      <c r="H63" s="38"/>
      <c r="I63" s="38"/>
    </row>
    <row r="64" spans="1:9" x14ac:dyDescent="0.25">
      <c r="A64" s="42"/>
      <c r="B64" s="26"/>
      <c r="C64" s="26"/>
      <c r="D64" s="252" t="s">
        <v>107</v>
      </c>
      <c r="E64" s="253"/>
      <c r="F64" s="26">
        <v>0</v>
      </c>
      <c r="G64" s="26">
        <v>0</v>
      </c>
      <c r="H64" s="38"/>
      <c r="I64" s="38"/>
    </row>
    <row r="65" spans="1:9" x14ac:dyDescent="0.25">
      <c r="A65" s="42"/>
      <c r="B65" s="26"/>
      <c r="C65" s="26"/>
      <c r="D65" s="252" t="s">
        <v>108</v>
      </c>
      <c r="E65" s="253"/>
      <c r="F65" s="26">
        <v>0</v>
      </c>
      <c r="G65" s="26">
        <v>0</v>
      </c>
      <c r="H65" s="38"/>
      <c r="I65" s="38"/>
    </row>
    <row r="66" spans="1:9" x14ac:dyDescent="0.25">
      <c r="A66" s="42"/>
      <c r="B66" s="26"/>
      <c r="C66" s="26"/>
      <c r="D66" s="252"/>
      <c r="E66" s="253"/>
      <c r="F66" s="26"/>
      <c r="G66" s="26"/>
      <c r="H66" s="38"/>
      <c r="I66" s="38"/>
    </row>
    <row r="67" spans="1:9" x14ac:dyDescent="0.25">
      <c r="A67" s="42"/>
      <c r="B67" s="26"/>
      <c r="C67" s="26"/>
      <c r="D67" s="250" t="s">
        <v>109</v>
      </c>
      <c r="E67" s="251"/>
      <c r="F67" s="41">
        <f>+F68+F69</f>
        <v>21700887.27</v>
      </c>
      <c r="G67" s="41">
        <f>+G68+G69</f>
        <v>5111322.6000000006</v>
      </c>
      <c r="H67" s="38"/>
      <c r="I67" s="38"/>
    </row>
    <row r="68" spans="1:9" x14ac:dyDescent="0.25">
      <c r="A68" s="42"/>
      <c r="B68" s="26"/>
      <c r="C68" s="26"/>
      <c r="D68" s="252" t="s">
        <v>110</v>
      </c>
      <c r="E68" s="253"/>
      <c r="F68" s="26">
        <v>16591504.98</v>
      </c>
      <c r="G68" s="26">
        <v>-150136.89000000001</v>
      </c>
      <c r="H68" s="38"/>
      <c r="I68" s="38"/>
    </row>
    <row r="69" spans="1:9" x14ac:dyDescent="0.25">
      <c r="A69" s="42"/>
      <c r="B69" s="26"/>
      <c r="C69" s="26"/>
      <c r="D69" s="252" t="s">
        <v>111</v>
      </c>
      <c r="E69" s="253"/>
      <c r="F69" s="26">
        <v>5109382.29</v>
      </c>
      <c r="G69" s="26">
        <v>5261459.49</v>
      </c>
      <c r="H69" s="38"/>
      <c r="I69" s="38"/>
    </row>
    <row r="70" spans="1:9" x14ac:dyDescent="0.25">
      <c r="A70" s="42"/>
      <c r="B70" s="26"/>
      <c r="C70" s="26"/>
      <c r="D70" s="252" t="s">
        <v>112</v>
      </c>
      <c r="E70" s="253"/>
      <c r="F70" s="26">
        <v>0</v>
      </c>
      <c r="G70" s="26">
        <v>0</v>
      </c>
      <c r="H70" s="38"/>
      <c r="I70" s="38"/>
    </row>
    <row r="71" spans="1:9" x14ac:dyDescent="0.25">
      <c r="A71" s="42"/>
      <c r="B71" s="26"/>
      <c r="C71" s="26"/>
      <c r="D71" s="252" t="s">
        <v>113</v>
      </c>
      <c r="E71" s="253"/>
      <c r="F71" s="26">
        <v>0</v>
      </c>
      <c r="G71" s="26">
        <v>0</v>
      </c>
      <c r="H71" s="38"/>
      <c r="I71" s="38"/>
    </row>
    <row r="72" spans="1:9" x14ac:dyDescent="0.25">
      <c r="A72" s="42"/>
      <c r="B72" s="26"/>
      <c r="C72" s="26"/>
      <c r="D72" s="252" t="s">
        <v>114</v>
      </c>
      <c r="E72" s="253"/>
      <c r="F72" s="26">
        <v>0</v>
      </c>
      <c r="G72" s="26">
        <v>0</v>
      </c>
      <c r="H72" s="38"/>
      <c r="I72" s="38"/>
    </row>
    <row r="73" spans="1:9" x14ac:dyDescent="0.25">
      <c r="A73" s="42"/>
      <c r="B73" s="26"/>
      <c r="C73" s="26"/>
      <c r="D73" s="252"/>
      <c r="E73" s="253"/>
      <c r="F73" s="26"/>
      <c r="G73" s="26"/>
      <c r="H73" s="38"/>
      <c r="I73" s="38"/>
    </row>
    <row r="74" spans="1:9" ht="22.5" customHeight="1" x14ac:dyDescent="0.25">
      <c r="A74" s="42"/>
      <c r="B74" s="26"/>
      <c r="C74" s="26"/>
      <c r="D74" s="250" t="s">
        <v>115</v>
      </c>
      <c r="E74" s="251"/>
      <c r="F74" s="41">
        <v>0</v>
      </c>
      <c r="G74" s="41">
        <v>0</v>
      </c>
      <c r="H74" s="38"/>
      <c r="I74" s="38"/>
    </row>
    <row r="75" spans="1:9" x14ac:dyDescent="0.25">
      <c r="A75" s="42"/>
      <c r="B75" s="26"/>
      <c r="C75" s="26"/>
      <c r="D75" s="252" t="s">
        <v>116</v>
      </c>
      <c r="E75" s="253"/>
      <c r="F75" s="41">
        <v>0</v>
      </c>
      <c r="G75" s="41">
        <v>0</v>
      </c>
      <c r="H75" s="38"/>
      <c r="I75" s="38"/>
    </row>
    <row r="76" spans="1:9" x14ac:dyDescent="0.25">
      <c r="A76" s="42"/>
      <c r="B76" s="26"/>
      <c r="C76" s="26"/>
      <c r="D76" s="252" t="s">
        <v>117</v>
      </c>
      <c r="E76" s="253"/>
      <c r="F76" s="41">
        <v>0</v>
      </c>
      <c r="G76" s="41">
        <v>0</v>
      </c>
      <c r="H76" s="38"/>
      <c r="I76" s="38"/>
    </row>
    <row r="77" spans="1:9" x14ac:dyDescent="0.25">
      <c r="A77" s="42"/>
      <c r="B77" s="26"/>
      <c r="C77" s="26"/>
      <c r="D77" s="44"/>
      <c r="E77" s="45"/>
      <c r="F77" s="26"/>
      <c r="G77" s="26"/>
      <c r="H77" s="38"/>
      <c r="I77" s="38"/>
    </row>
    <row r="78" spans="1:9" x14ac:dyDescent="0.25">
      <c r="A78" s="42"/>
      <c r="B78" s="26"/>
      <c r="C78" s="26"/>
      <c r="D78" s="250" t="s">
        <v>118</v>
      </c>
      <c r="E78" s="251"/>
      <c r="F78" s="26">
        <f>+F62+F67+F74</f>
        <v>38619072.759999998</v>
      </c>
      <c r="G78" s="26">
        <f>+G62+G67+G74</f>
        <v>22029508.09</v>
      </c>
      <c r="H78" s="38"/>
      <c r="I78" s="38"/>
    </row>
    <row r="79" spans="1:9" x14ac:dyDescent="0.25">
      <c r="A79" s="42"/>
      <c r="B79" s="26"/>
      <c r="C79" s="26"/>
      <c r="D79" s="252"/>
      <c r="E79" s="253"/>
      <c r="F79" s="26"/>
      <c r="G79" s="26"/>
      <c r="H79" s="38"/>
      <c r="I79" s="38"/>
    </row>
    <row r="80" spans="1:9" x14ac:dyDescent="0.25">
      <c r="A80" s="42"/>
      <c r="B80" s="26"/>
      <c r="C80" s="26"/>
      <c r="D80" s="250" t="s">
        <v>119</v>
      </c>
      <c r="E80" s="251"/>
      <c r="F80" s="26">
        <f>+F58+F78</f>
        <v>40411694.359999999</v>
      </c>
      <c r="G80" s="26">
        <f>+G58+G78</f>
        <v>25917983.219999999</v>
      </c>
      <c r="H80" s="38"/>
      <c r="I80" s="38"/>
    </row>
    <row r="81" spans="1:9" ht="15.75" thickBot="1" x14ac:dyDescent="0.3">
      <c r="A81" s="46"/>
      <c r="B81" s="47"/>
      <c r="C81" s="47"/>
      <c r="D81" s="256"/>
      <c r="E81" s="257"/>
      <c r="F81" s="47"/>
      <c r="G81" s="47"/>
      <c r="H81" s="38"/>
      <c r="I81" s="38"/>
    </row>
    <row r="82" spans="1:9" x14ac:dyDescent="0.25">
      <c r="A82" s="38"/>
      <c r="B82" s="38"/>
      <c r="C82" s="38"/>
      <c r="D82" s="38"/>
      <c r="E82" s="38"/>
      <c r="F82" s="38"/>
      <c r="G82" s="38"/>
      <c r="H82" s="38"/>
      <c r="I82" s="38"/>
    </row>
    <row r="83" spans="1:9" x14ac:dyDescent="0.25">
      <c r="A83" s="238" t="s">
        <v>430</v>
      </c>
      <c r="B83" s="238"/>
      <c r="C83" s="238"/>
      <c r="D83" s="238"/>
      <c r="E83" s="238"/>
      <c r="F83" s="238"/>
      <c r="G83" s="238"/>
      <c r="H83" s="238"/>
      <c r="I83" s="238"/>
    </row>
    <row r="84" spans="1:9" x14ac:dyDescent="0.25">
      <c r="A84" s="54"/>
      <c r="B84" s="54"/>
      <c r="C84" s="54"/>
      <c r="D84" s="54"/>
      <c r="E84" s="54"/>
      <c r="F84" s="54"/>
      <c r="G84" s="54"/>
      <c r="H84" s="54"/>
      <c r="I84" s="54"/>
    </row>
    <row r="85" spans="1:9" x14ac:dyDescent="0.25">
      <c r="A85" s="54"/>
      <c r="B85" s="54"/>
      <c r="C85" s="54"/>
      <c r="D85" s="54"/>
      <c r="E85" s="54"/>
      <c r="F85" s="54"/>
      <c r="G85" s="54"/>
      <c r="H85" s="54"/>
      <c r="I85" s="54"/>
    </row>
    <row r="86" spans="1:9" x14ac:dyDescent="0.25">
      <c r="A86" s="27"/>
      <c r="B86" s="28"/>
      <c r="C86" s="29"/>
      <c r="D86" s="29"/>
      <c r="E86" s="30"/>
      <c r="F86" s="31"/>
      <c r="G86" s="28"/>
      <c r="H86" s="29"/>
      <c r="I86" s="29"/>
    </row>
    <row r="87" spans="1:9" x14ac:dyDescent="0.25">
      <c r="A87" s="27"/>
      <c r="B87" s="239"/>
      <c r="C87" s="239"/>
      <c r="D87" s="29"/>
      <c r="E87" s="52"/>
      <c r="F87" s="52"/>
      <c r="H87" s="29"/>
      <c r="I87" s="29"/>
    </row>
    <row r="88" spans="1:9" x14ac:dyDescent="0.25">
      <c r="A88" s="32"/>
      <c r="B88" s="240" t="s">
        <v>522</v>
      </c>
      <c r="C88" s="240"/>
      <c r="D88" s="29"/>
      <c r="E88" s="51" t="s">
        <v>516</v>
      </c>
      <c r="F88" s="51"/>
      <c r="H88" s="33"/>
      <c r="I88" s="29"/>
    </row>
    <row r="89" spans="1:9" ht="15" customHeight="1" x14ac:dyDescent="0.25">
      <c r="A89" s="34"/>
      <c r="B89" s="237" t="s">
        <v>517</v>
      </c>
      <c r="C89" s="237"/>
      <c r="D89" s="35"/>
      <c r="E89" s="50" t="s">
        <v>518</v>
      </c>
      <c r="F89" s="50"/>
      <c r="H89" s="33"/>
      <c r="I89" s="29"/>
    </row>
    <row r="90" spans="1:9" x14ac:dyDescent="0.25">
      <c r="A90" s="30"/>
      <c r="B90" s="30"/>
      <c r="C90" s="36"/>
      <c r="D90" s="30"/>
      <c r="E90" s="30"/>
      <c r="F90" s="37"/>
      <c r="G90" s="37"/>
      <c r="H90" s="30"/>
      <c r="I90" s="30"/>
    </row>
    <row r="91" spans="1:9" x14ac:dyDescent="0.25">
      <c r="A91" s="30"/>
      <c r="B91" s="30"/>
      <c r="C91" s="36"/>
      <c r="D91" s="30"/>
      <c r="E91" s="30"/>
      <c r="F91" s="37"/>
      <c r="G91" s="37"/>
      <c r="H91" s="30"/>
      <c r="I91" s="30"/>
    </row>
    <row r="92" spans="1:9" x14ac:dyDescent="0.25">
      <c r="A92" s="2"/>
      <c r="B92" s="2"/>
      <c r="C92" s="2"/>
      <c r="D92" s="2"/>
      <c r="E92" s="2"/>
      <c r="F92" s="2"/>
      <c r="G92" s="2"/>
      <c r="H92" s="2"/>
      <c r="I92" s="2"/>
    </row>
    <row r="93" spans="1:9" x14ac:dyDescent="0.25">
      <c r="A93" s="2"/>
      <c r="B93" s="2"/>
      <c r="C93" s="2"/>
      <c r="D93" s="2"/>
      <c r="E93" s="2"/>
      <c r="F93" s="2"/>
      <c r="G93" s="2"/>
      <c r="H93" s="2"/>
      <c r="I93" s="2"/>
    </row>
    <row r="94" spans="1:9" x14ac:dyDescent="0.25">
      <c r="A94" s="2"/>
      <c r="B94" s="3"/>
      <c r="C94" s="4"/>
      <c r="D94" s="4"/>
      <c r="E94" s="5"/>
      <c r="F94" s="6"/>
      <c r="G94" s="7"/>
      <c r="H94" s="4"/>
      <c r="I94" s="4"/>
    </row>
    <row r="95" spans="1:9" x14ac:dyDescent="0.25">
      <c r="A95" s="14"/>
      <c r="B95" s="8"/>
      <c r="C95" s="4"/>
      <c r="D95" s="15"/>
      <c r="E95" s="9"/>
      <c r="F95" s="1"/>
      <c r="G95" s="1"/>
      <c r="H95" s="1"/>
      <c r="I95" s="4"/>
    </row>
    <row r="96" spans="1:9" x14ac:dyDescent="0.25">
      <c r="A96" s="19"/>
      <c r="B96" s="19"/>
      <c r="C96" s="19"/>
      <c r="D96" s="15"/>
      <c r="E96" s="19"/>
      <c r="F96" s="10"/>
      <c r="G96" s="4"/>
      <c r="H96" s="1"/>
      <c r="I96" s="4"/>
    </row>
    <row r="97" spans="1:9" ht="15" customHeight="1" x14ac:dyDescent="0.25">
      <c r="A97" s="18"/>
      <c r="B97" s="18"/>
      <c r="C97" s="18"/>
      <c r="D97" s="15"/>
      <c r="E97" s="18"/>
      <c r="F97" s="11"/>
      <c r="G97" s="12"/>
      <c r="H97" s="1"/>
      <c r="I97" s="4"/>
    </row>
    <row r="98" spans="1:9" x14ac:dyDescent="0.25">
      <c r="A98" s="1"/>
      <c r="B98" s="1"/>
      <c r="C98" s="1"/>
      <c r="D98" s="1"/>
      <c r="E98" s="1"/>
      <c r="F98" s="13"/>
      <c r="G98" s="12"/>
      <c r="H98" s="1"/>
      <c r="I98" s="1"/>
    </row>
    <row r="99" spans="1:9" x14ac:dyDescent="0.25">
      <c r="A99" s="1"/>
      <c r="B99" s="1"/>
      <c r="C99" s="1"/>
      <c r="D99" s="1"/>
      <c r="E99" s="1"/>
      <c r="F99" s="1"/>
      <c r="G99" s="1"/>
      <c r="H99" s="1"/>
      <c r="I99" s="1"/>
    </row>
    <row r="100" spans="1:9" x14ac:dyDescent="0.25">
      <c r="A100" s="1"/>
      <c r="B100" s="1"/>
      <c r="C100" s="1"/>
      <c r="D100" s="1"/>
      <c r="E100" s="1"/>
      <c r="F100" s="1"/>
      <c r="G100" s="1"/>
      <c r="H100" s="1"/>
      <c r="I100" s="1"/>
    </row>
    <row r="101" spans="1:9" x14ac:dyDescent="0.25">
      <c r="A101" s="1"/>
      <c r="B101" s="1"/>
      <c r="C101" s="1"/>
      <c r="D101" s="1"/>
      <c r="E101" s="1"/>
      <c r="F101" s="1"/>
      <c r="G101" s="1"/>
      <c r="H101" s="1"/>
      <c r="I101" s="1"/>
    </row>
  </sheetData>
  <mergeCells count="84">
    <mergeCell ref="D78:E78"/>
    <mergeCell ref="D79:E79"/>
    <mergeCell ref="D5:E5"/>
    <mergeCell ref="D70:E70"/>
    <mergeCell ref="D71:E71"/>
    <mergeCell ref="D72:E72"/>
    <mergeCell ref="D73:E73"/>
    <mergeCell ref="D75:E75"/>
    <mergeCell ref="D76:E76"/>
    <mergeCell ref="D63:E63"/>
    <mergeCell ref="D64:E64"/>
    <mergeCell ref="D65:E65"/>
    <mergeCell ref="D66:E66"/>
    <mergeCell ref="D67:E67"/>
    <mergeCell ref="D69:E69"/>
    <mergeCell ref="D54:E54"/>
    <mergeCell ref="D55:E55"/>
    <mergeCell ref="D58:E58"/>
    <mergeCell ref="D59:E59"/>
    <mergeCell ref="D60:E60"/>
    <mergeCell ref="D61:E61"/>
    <mergeCell ref="D37:E37"/>
    <mergeCell ref="D53:E53"/>
    <mergeCell ref="D40:E40"/>
    <mergeCell ref="D41:E41"/>
    <mergeCell ref="D42:E42"/>
    <mergeCell ref="D43:E43"/>
    <mergeCell ref="D46:E46"/>
    <mergeCell ref="D45:E45"/>
    <mergeCell ref="D50:E50"/>
    <mergeCell ref="D44:E44"/>
    <mergeCell ref="D47:E47"/>
    <mergeCell ref="D48:E48"/>
    <mergeCell ref="D49:E49"/>
    <mergeCell ref="D51:E51"/>
    <mergeCell ref="D52:E52"/>
    <mergeCell ref="D81:E81"/>
    <mergeCell ref="D7:E7"/>
    <mergeCell ref="D9:E9"/>
    <mergeCell ref="D10:E10"/>
    <mergeCell ref="D11:E11"/>
    <mergeCell ref="D20:E20"/>
    <mergeCell ref="D14:E14"/>
    <mergeCell ref="D8:E8"/>
    <mergeCell ref="D18:E18"/>
    <mergeCell ref="D19:E19"/>
    <mergeCell ref="D21:E21"/>
    <mergeCell ref="D22:E22"/>
    <mergeCell ref="D23:E23"/>
    <mergeCell ref="D39:E39"/>
    <mergeCell ref="D25:E25"/>
    <mergeCell ref="D27:E27"/>
    <mergeCell ref="D15:E15"/>
    <mergeCell ref="D6:E6"/>
    <mergeCell ref="D16:E16"/>
    <mergeCell ref="D17:E17"/>
    <mergeCell ref="D80:E80"/>
    <mergeCell ref="D28:E28"/>
    <mergeCell ref="D29:E29"/>
    <mergeCell ref="D30:E30"/>
    <mergeCell ref="D31:E31"/>
    <mergeCell ref="D38:E38"/>
    <mergeCell ref="D32:E32"/>
    <mergeCell ref="D26:E26"/>
    <mergeCell ref="D33:E33"/>
    <mergeCell ref="D34:E34"/>
    <mergeCell ref="D35:E35"/>
    <mergeCell ref="D36:E36"/>
    <mergeCell ref="B89:C89"/>
    <mergeCell ref="A83:I83"/>
    <mergeCell ref="B87:C87"/>
    <mergeCell ref="B88:C88"/>
    <mergeCell ref="A1:G1"/>
    <mergeCell ref="A2:G2"/>
    <mergeCell ref="A3:G3"/>
    <mergeCell ref="A4:G4"/>
    <mergeCell ref="D74:E74"/>
    <mergeCell ref="D68:E68"/>
    <mergeCell ref="D62:E62"/>
    <mergeCell ref="D56:E56"/>
    <mergeCell ref="D57:E57"/>
    <mergeCell ref="D24:E24"/>
    <mergeCell ref="D12:E12"/>
    <mergeCell ref="D13:E1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62" orientation="landscape" r:id="rId1"/>
  <headerFooter>
    <oddFooter>&amp;C&amp;P de 2</oddFooter>
  </headerFooter>
  <rowBreaks count="1" manualBreakCount="1">
    <brk id="44" max="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"/>
  <sheetViews>
    <sheetView topLeftCell="A11" zoomScaleNormal="100" workbookViewId="0">
      <selection activeCell="I29" sqref="I29"/>
    </sheetView>
  </sheetViews>
  <sheetFormatPr baseColWidth="10" defaultRowHeight="15" x14ac:dyDescent="0.25"/>
  <cols>
    <col min="1" max="1" width="2.42578125" customWidth="1"/>
    <col min="2" max="2" width="19.42578125" customWidth="1"/>
    <col min="3" max="3" width="14.85546875" customWidth="1"/>
    <col min="4" max="4" width="11" customWidth="1"/>
    <col min="5" max="5" width="12.5703125" customWidth="1"/>
    <col min="6" max="6" width="14.140625" customWidth="1"/>
    <col min="8" max="8" width="10" customWidth="1"/>
  </cols>
  <sheetData>
    <row r="1" spans="1:9" x14ac:dyDescent="0.25">
      <c r="A1" s="241" t="s">
        <v>120</v>
      </c>
      <c r="B1" s="242"/>
      <c r="C1" s="242"/>
      <c r="D1" s="242"/>
      <c r="E1" s="242"/>
      <c r="F1" s="242"/>
      <c r="G1" s="242"/>
      <c r="H1" s="242"/>
      <c r="I1" s="243"/>
    </row>
    <row r="2" spans="1:9" x14ac:dyDescent="0.25">
      <c r="A2" s="244" t="s">
        <v>121</v>
      </c>
      <c r="B2" s="245"/>
      <c r="C2" s="245"/>
      <c r="D2" s="245"/>
      <c r="E2" s="245"/>
      <c r="F2" s="245"/>
      <c r="G2" s="245"/>
      <c r="H2" s="245"/>
      <c r="I2" s="246"/>
    </row>
    <row r="3" spans="1:9" x14ac:dyDescent="0.25">
      <c r="A3" s="244" t="str">
        <f>+'FORMATO 1'!A3</f>
        <v>del 01 de enero al 30 de junio de 2019</v>
      </c>
      <c r="B3" s="245"/>
      <c r="C3" s="245"/>
      <c r="D3" s="245"/>
      <c r="E3" s="245"/>
      <c r="F3" s="245"/>
      <c r="G3" s="245"/>
      <c r="H3" s="245"/>
      <c r="I3" s="246"/>
    </row>
    <row r="4" spans="1:9" ht="15.75" thickBot="1" x14ac:dyDescent="0.3">
      <c r="A4" s="247" t="s">
        <v>1</v>
      </c>
      <c r="B4" s="248"/>
      <c r="C4" s="248"/>
      <c r="D4" s="248"/>
      <c r="E4" s="248"/>
      <c r="F4" s="248"/>
      <c r="G4" s="248"/>
      <c r="H4" s="248"/>
      <c r="I4" s="249"/>
    </row>
    <row r="5" spans="1:9" ht="24" customHeight="1" x14ac:dyDescent="0.25">
      <c r="A5" s="244" t="s">
        <v>122</v>
      </c>
      <c r="B5" s="246"/>
      <c r="C5" s="176" t="s">
        <v>123</v>
      </c>
      <c r="D5" s="264" t="s">
        <v>124</v>
      </c>
      <c r="E5" s="264" t="s">
        <v>125</v>
      </c>
      <c r="F5" s="264" t="s">
        <v>126</v>
      </c>
      <c r="G5" s="177" t="s">
        <v>127</v>
      </c>
      <c r="H5" s="264" t="s">
        <v>129</v>
      </c>
      <c r="I5" s="264" t="s">
        <v>130</v>
      </c>
    </row>
    <row r="6" spans="1:9" ht="70.5" customHeight="1" thickBot="1" x14ac:dyDescent="0.3">
      <c r="A6" s="247"/>
      <c r="B6" s="249"/>
      <c r="C6" s="178" t="s">
        <v>529</v>
      </c>
      <c r="D6" s="265"/>
      <c r="E6" s="265"/>
      <c r="F6" s="265"/>
      <c r="G6" s="178" t="s">
        <v>128</v>
      </c>
      <c r="H6" s="265"/>
      <c r="I6" s="265"/>
    </row>
    <row r="7" spans="1:9" x14ac:dyDescent="0.25">
      <c r="A7" s="268"/>
      <c r="B7" s="269"/>
      <c r="C7" s="57"/>
      <c r="D7" s="57"/>
      <c r="E7" s="57"/>
      <c r="F7" s="57"/>
      <c r="G7" s="57"/>
      <c r="H7" s="57"/>
      <c r="I7" s="57"/>
    </row>
    <row r="8" spans="1:9" x14ac:dyDescent="0.25">
      <c r="A8" s="270" t="s">
        <v>131</v>
      </c>
      <c r="B8" s="271"/>
      <c r="C8" s="58">
        <v>0</v>
      </c>
      <c r="D8" s="58">
        <v>0</v>
      </c>
      <c r="E8" s="58">
        <v>0</v>
      </c>
      <c r="F8" s="58">
        <v>0</v>
      </c>
      <c r="G8" s="58">
        <v>0</v>
      </c>
      <c r="H8" s="58">
        <v>0</v>
      </c>
      <c r="I8" s="58">
        <v>0</v>
      </c>
    </row>
    <row r="9" spans="1:9" ht="21" customHeight="1" x14ac:dyDescent="0.25">
      <c r="A9" s="270" t="s">
        <v>132</v>
      </c>
      <c r="B9" s="271"/>
      <c r="C9" s="58">
        <v>0</v>
      </c>
      <c r="D9" s="58">
        <v>0</v>
      </c>
      <c r="E9" s="58">
        <v>0</v>
      </c>
      <c r="F9" s="58">
        <v>0</v>
      </c>
      <c r="G9" s="58">
        <v>0</v>
      </c>
      <c r="H9" s="58">
        <v>0</v>
      </c>
      <c r="I9" s="58">
        <v>0</v>
      </c>
    </row>
    <row r="10" spans="1:9" ht="24" x14ac:dyDescent="0.25">
      <c r="A10" s="59"/>
      <c r="B10" s="43" t="s">
        <v>133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  <c r="H10" s="60">
        <v>0</v>
      </c>
      <c r="I10" s="60">
        <v>0</v>
      </c>
    </row>
    <row r="11" spans="1:9" x14ac:dyDescent="0.25">
      <c r="A11" s="61"/>
      <c r="B11" s="43" t="s">
        <v>134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  <c r="H11" s="60">
        <v>0</v>
      </c>
      <c r="I11" s="60">
        <v>0</v>
      </c>
    </row>
    <row r="12" spans="1:9" ht="24" x14ac:dyDescent="0.25">
      <c r="A12" s="61"/>
      <c r="B12" s="43" t="s">
        <v>135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  <c r="H12" s="60">
        <v>0</v>
      </c>
      <c r="I12" s="60">
        <v>0</v>
      </c>
    </row>
    <row r="13" spans="1:9" ht="27" customHeight="1" x14ac:dyDescent="0.25">
      <c r="A13" s="272" t="s">
        <v>136</v>
      </c>
      <c r="B13" s="273"/>
      <c r="C13" s="58">
        <v>0</v>
      </c>
      <c r="D13" s="58">
        <v>0</v>
      </c>
      <c r="E13" s="58">
        <v>0</v>
      </c>
      <c r="F13" s="58">
        <v>0</v>
      </c>
      <c r="G13" s="58">
        <v>0</v>
      </c>
      <c r="H13" s="58">
        <v>0</v>
      </c>
      <c r="I13" s="58">
        <v>0</v>
      </c>
    </row>
    <row r="14" spans="1:9" ht="24" x14ac:dyDescent="0.25">
      <c r="A14" s="59"/>
      <c r="B14" s="43" t="s">
        <v>137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  <c r="H14" s="60">
        <v>0</v>
      </c>
      <c r="I14" s="60">
        <v>0</v>
      </c>
    </row>
    <row r="15" spans="1:9" x14ac:dyDescent="0.25">
      <c r="A15" s="61"/>
      <c r="B15" s="43" t="s">
        <v>138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  <c r="H15" s="60">
        <v>0</v>
      </c>
      <c r="I15" s="60">
        <v>0</v>
      </c>
    </row>
    <row r="16" spans="1:9" ht="24" x14ac:dyDescent="0.25">
      <c r="A16" s="61"/>
      <c r="B16" s="43" t="s">
        <v>139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  <c r="H16" s="60">
        <v>0</v>
      </c>
      <c r="I16" s="60">
        <v>0</v>
      </c>
    </row>
    <row r="17" spans="1:9" x14ac:dyDescent="0.25">
      <c r="A17" s="270" t="s">
        <v>140</v>
      </c>
      <c r="B17" s="271"/>
      <c r="C17" s="41">
        <f>+'FORMATO 1'!G58</f>
        <v>3888475.13</v>
      </c>
      <c r="D17" s="41">
        <v>0</v>
      </c>
      <c r="E17" s="41">
        <v>0</v>
      </c>
      <c r="F17" s="41">
        <v>0</v>
      </c>
      <c r="G17" s="41">
        <f>+'FORMATO 1'!F58</f>
        <v>1792621.6</v>
      </c>
      <c r="H17" s="41">
        <v>0</v>
      </c>
      <c r="I17" s="41">
        <v>0</v>
      </c>
    </row>
    <row r="18" spans="1:9" ht="12" customHeight="1" x14ac:dyDescent="0.25">
      <c r="A18" s="61"/>
      <c r="B18" s="43"/>
      <c r="C18" s="60"/>
      <c r="D18" s="60"/>
      <c r="E18" s="60"/>
      <c r="F18" s="60"/>
      <c r="G18" s="60"/>
      <c r="H18" s="60"/>
      <c r="I18" s="60"/>
    </row>
    <row r="19" spans="1:9" ht="33" customHeight="1" x14ac:dyDescent="0.25">
      <c r="A19" s="250" t="s">
        <v>141</v>
      </c>
      <c r="B19" s="251"/>
      <c r="C19" s="41">
        <f>+C8+C17</f>
        <v>3888475.13</v>
      </c>
      <c r="D19" s="41">
        <f t="shared" ref="D19:I19" si="0">+D8+D17</f>
        <v>0</v>
      </c>
      <c r="E19" s="41">
        <f t="shared" si="0"/>
        <v>0</v>
      </c>
      <c r="F19" s="41">
        <f t="shared" si="0"/>
        <v>0</v>
      </c>
      <c r="G19" s="41">
        <f t="shared" si="0"/>
        <v>1792621.6</v>
      </c>
      <c r="H19" s="41">
        <f t="shared" si="0"/>
        <v>0</v>
      </c>
      <c r="I19" s="41">
        <f t="shared" si="0"/>
        <v>0</v>
      </c>
    </row>
    <row r="20" spans="1:9" ht="8.25" customHeight="1" x14ac:dyDescent="0.25">
      <c r="A20" s="270"/>
      <c r="B20" s="271"/>
      <c r="C20" s="60"/>
      <c r="D20" s="60"/>
      <c r="E20" s="60"/>
      <c r="F20" s="60"/>
      <c r="G20" s="60"/>
      <c r="H20" s="60"/>
      <c r="I20" s="60"/>
    </row>
    <row r="21" spans="1:9" ht="29.25" customHeight="1" x14ac:dyDescent="0.25">
      <c r="A21" s="270" t="s">
        <v>519</v>
      </c>
      <c r="B21" s="271"/>
      <c r="C21" s="58">
        <v>0</v>
      </c>
      <c r="D21" s="58">
        <v>0</v>
      </c>
      <c r="E21" s="58">
        <v>0</v>
      </c>
      <c r="F21" s="58">
        <v>0</v>
      </c>
      <c r="G21" s="58">
        <v>0</v>
      </c>
      <c r="H21" s="58">
        <v>0</v>
      </c>
      <c r="I21" s="58">
        <v>0</v>
      </c>
    </row>
    <row r="22" spans="1:9" x14ac:dyDescent="0.25">
      <c r="A22" s="274" t="s">
        <v>142</v>
      </c>
      <c r="B22" s="275"/>
      <c r="C22" s="60">
        <v>0</v>
      </c>
      <c r="D22" s="60">
        <v>0</v>
      </c>
      <c r="E22" s="60">
        <v>0</v>
      </c>
      <c r="F22" s="60">
        <v>0</v>
      </c>
      <c r="G22" s="60">
        <v>0</v>
      </c>
      <c r="H22" s="60">
        <v>0</v>
      </c>
      <c r="I22" s="60">
        <v>0</v>
      </c>
    </row>
    <row r="23" spans="1:9" x14ac:dyDescent="0.25">
      <c r="A23" s="274" t="s">
        <v>143</v>
      </c>
      <c r="B23" s="275"/>
      <c r="C23" s="60">
        <v>0</v>
      </c>
      <c r="D23" s="60">
        <v>0</v>
      </c>
      <c r="E23" s="60">
        <v>0</v>
      </c>
      <c r="F23" s="60">
        <v>0</v>
      </c>
      <c r="G23" s="60"/>
      <c r="H23" s="60">
        <v>0</v>
      </c>
      <c r="I23" s="60">
        <v>0</v>
      </c>
    </row>
    <row r="24" spans="1:9" x14ac:dyDescent="0.25">
      <c r="A24" s="274" t="s">
        <v>144</v>
      </c>
      <c r="B24" s="275"/>
      <c r="C24" s="60">
        <v>0</v>
      </c>
      <c r="D24" s="60">
        <v>0</v>
      </c>
      <c r="E24" s="60">
        <v>0</v>
      </c>
      <c r="F24" s="60">
        <v>0</v>
      </c>
      <c r="G24" s="60">
        <v>0</v>
      </c>
      <c r="H24" s="60">
        <v>0</v>
      </c>
      <c r="I24" s="60">
        <v>0</v>
      </c>
    </row>
    <row r="25" spans="1:9" x14ac:dyDescent="0.25">
      <c r="A25" s="266"/>
      <c r="B25" s="267"/>
      <c r="C25" s="62"/>
      <c r="D25" s="62"/>
      <c r="E25" s="62"/>
      <c r="F25" s="62"/>
      <c r="G25" s="62"/>
      <c r="H25" s="62"/>
      <c r="I25" s="62"/>
    </row>
    <row r="26" spans="1:9" ht="20.25" customHeight="1" x14ac:dyDescent="0.25">
      <c r="A26" s="270" t="s">
        <v>145</v>
      </c>
      <c r="B26" s="271"/>
      <c r="C26" s="58">
        <v>0</v>
      </c>
      <c r="D26" s="58">
        <v>0</v>
      </c>
      <c r="E26" s="58">
        <v>0</v>
      </c>
      <c r="F26" s="58">
        <v>0</v>
      </c>
      <c r="G26" s="58">
        <v>0</v>
      </c>
      <c r="H26" s="58">
        <v>0</v>
      </c>
      <c r="I26" s="58">
        <v>0</v>
      </c>
    </row>
    <row r="27" spans="1:9" ht="26.25" customHeight="1" x14ac:dyDescent="0.25">
      <c r="A27" s="274" t="s">
        <v>146</v>
      </c>
      <c r="B27" s="275"/>
      <c r="C27" s="60">
        <v>0</v>
      </c>
      <c r="D27" s="60">
        <v>0</v>
      </c>
      <c r="E27" s="60">
        <v>0</v>
      </c>
      <c r="F27" s="60">
        <v>0</v>
      </c>
      <c r="G27" s="60">
        <v>0</v>
      </c>
      <c r="H27" s="60">
        <v>0</v>
      </c>
      <c r="I27" s="60">
        <v>0</v>
      </c>
    </row>
    <row r="28" spans="1:9" ht="23.25" customHeight="1" x14ac:dyDescent="0.25">
      <c r="A28" s="274" t="s">
        <v>147</v>
      </c>
      <c r="B28" s="275"/>
      <c r="C28" s="60">
        <v>0</v>
      </c>
      <c r="D28" s="60">
        <v>0</v>
      </c>
      <c r="E28" s="60">
        <v>0</v>
      </c>
      <c r="F28" s="60">
        <v>0</v>
      </c>
      <c r="G28" s="60">
        <v>0</v>
      </c>
      <c r="H28" s="60">
        <v>0</v>
      </c>
      <c r="I28" s="60">
        <v>0</v>
      </c>
    </row>
    <row r="29" spans="1:9" ht="23.25" customHeight="1" x14ac:dyDescent="0.25">
      <c r="A29" s="274" t="s">
        <v>148</v>
      </c>
      <c r="B29" s="275"/>
      <c r="C29" s="60">
        <v>0</v>
      </c>
      <c r="D29" s="60">
        <v>0</v>
      </c>
      <c r="E29" s="60">
        <v>0</v>
      </c>
      <c r="F29" s="60">
        <v>0</v>
      </c>
      <c r="G29" s="60">
        <v>0</v>
      </c>
      <c r="H29" s="60">
        <v>0</v>
      </c>
      <c r="I29" s="60">
        <v>0</v>
      </c>
    </row>
    <row r="30" spans="1:9" ht="15.75" thickBot="1" x14ac:dyDescent="0.3">
      <c r="A30" s="279"/>
      <c r="B30" s="280"/>
      <c r="C30" s="63"/>
      <c r="D30" s="63"/>
      <c r="E30" s="63"/>
      <c r="F30" s="63"/>
      <c r="G30" s="63"/>
      <c r="H30" s="63"/>
      <c r="I30" s="63"/>
    </row>
    <row r="31" spans="1:9" ht="15.75" thickBot="1" x14ac:dyDescent="0.3">
      <c r="A31" s="64"/>
      <c r="B31" s="64"/>
      <c r="C31" s="64"/>
      <c r="D31" s="64"/>
      <c r="E31" s="64"/>
      <c r="F31" s="64"/>
      <c r="G31" s="64"/>
      <c r="H31" s="64"/>
      <c r="I31" s="64"/>
    </row>
    <row r="32" spans="1:9" ht="24" x14ac:dyDescent="0.25">
      <c r="A32" s="281" t="s">
        <v>149</v>
      </c>
      <c r="B32" s="282"/>
      <c r="C32" s="65" t="s">
        <v>150</v>
      </c>
      <c r="D32" s="65" t="s">
        <v>152</v>
      </c>
      <c r="E32" s="65" t="s">
        <v>155</v>
      </c>
      <c r="F32" s="276" t="s">
        <v>157</v>
      </c>
      <c r="G32" s="65" t="s">
        <v>158</v>
      </c>
      <c r="H32" s="64"/>
      <c r="I32" s="64"/>
    </row>
    <row r="33" spans="1:10" x14ac:dyDescent="0.25">
      <c r="A33" s="283"/>
      <c r="B33" s="284"/>
      <c r="C33" s="55" t="s">
        <v>151</v>
      </c>
      <c r="D33" s="55" t="s">
        <v>153</v>
      </c>
      <c r="E33" s="55" t="s">
        <v>156</v>
      </c>
      <c r="F33" s="277"/>
      <c r="G33" s="55" t="s">
        <v>159</v>
      </c>
      <c r="H33" s="64"/>
      <c r="I33" s="64"/>
    </row>
    <row r="34" spans="1:10" ht="15.75" thickBot="1" x14ac:dyDescent="0.3">
      <c r="A34" s="285"/>
      <c r="B34" s="286"/>
      <c r="C34" s="66"/>
      <c r="D34" s="56" t="s">
        <v>154</v>
      </c>
      <c r="E34" s="66"/>
      <c r="F34" s="278"/>
      <c r="G34" s="66"/>
      <c r="H34" s="64"/>
      <c r="I34" s="64"/>
    </row>
    <row r="35" spans="1:10" ht="29.25" customHeight="1" x14ac:dyDescent="0.25">
      <c r="A35" s="254" t="s">
        <v>160</v>
      </c>
      <c r="B35" s="255"/>
      <c r="C35" s="57">
        <v>0</v>
      </c>
      <c r="D35" s="57">
        <v>0</v>
      </c>
      <c r="E35" s="57">
        <v>0</v>
      </c>
      <c r="F35" s="57">
        <v>0</v>
      </c>
      <c r="G35" s="57">
        <v>0</v>
      </c>
      <c r="H35" s="64"/>
      <c r="I35" s="64"/>
    </row>
    <row r="36" spans="1:10" x14ac:dyDescent="0.25">
      <c r="A36" s="67"/>
      <c r="B36" s="43" t="s">
        <v>161</v>
      </c>
      <c r="C36" s="43">
        <v>0</v>
      </c>
      <c r="D36" s="43">
        <v>0</v>
      </c>
      <c r="E36" s="43">
        <v>0</v>
      </c>
      <c r="F36" s="43">
        <v>0</v>
      </c>
      <c r="G36" s="43">
        <v>0</v>
      </c>
      <c r="H36" s="64"/>
      <c r="I36" s="64"/>
    </row>
    <row r="37" spans="1:10" x14ac:dyDescent="0.25">
      <c r="A37" s="67"/>
      <c r="B37" s="43" t="s">
        <v>162</v>
      </c>
      <c r="C37" s="43">
        <v>0</v>
      </c>
      <c r="D37" s="43">
        <v>0</v>
      </c>
      <c r="E37" s="43">
        <v>0</v>
      </c>
      <c r="F37" s="43">
        <v>0</v>
      </c>
      <c r="G37" s="43">
        <v>0</v>
      </c>
      <c r="H37" s="64"/>
      <c r="I37" s="64"/>
    </row>
    <row r="38" spans="1:10" ht="15.75" thickBot="1" x14ac:dyDescent="0.3">
      <c r="A38" s="68"/>
      <c r="B38" s="69" t="s">
        <v>163</v>
      </c>
      <c r="C38" s="69">
        <v>0</v>
      </c>
      <c r="D38" s="69">
        <v>0</v>
      </c>
      <c r="E38" s="69">
        <v>0</v>
      </c>
      <c r="F38" s="69">
        <v>0</v>
      </c>
      <c r="G38" s="69">
        <v>0</v>
      </c>
      <c r="H38" s="64"/>
      <c r="I38" s="64"/>
    </row>
    <row r="39" spans="1:10" x14ac:dyDescent="0.25">
      <c r="A39" s="1"/>
      <c r="B39" s="1"/>
      <c r="C39" s="1"/>
      <c r="D39" s="1"/>
      <c r="E39" s="1"/>
      <c r="F39" s="1"/>
      <c r="G39" s="1"/>
      <c r="H39" s="1"/>
      <c r="I39" s="1"/>
    </row>
    <row r="40" spans="1:10" x14ac:dyDescent="0.25">
      <c r="A40" s="1"/>
      <c r="B40" s="260" t="s">
        <v>430</v>
      </c>
      <c r="C40" s="260"/>
      <c r="D40" s="260"/>
      <c r="E40" s="260"/>
      <c r="F40" s="260"/>
      <c r="G40" s="260"/>
      <c r="H40" s="260"/>
      <c r="I40" s="260"/>
      <c r="J40" s="27"/>
    </row>
    <row r="41" spans="1:10" x14ac:dyDescent="0.25">
      <c r="A41" s="1"/>
      <c r="B41" s="260"/>
      <c r="C41" s="260"/>
      <c r="D41" s="260"/>
      <c r="E41" s="260"/>
      <c r="F41" s="260"/>
      <c r="G41" s="260"/>
      <c r="H41" s="260"/>
      <c r="I41" s="260"/>
      <c r="J41" s="182"/>
    </row>
    <row r="42" spans="1:10" x14ac:dyDescent="0.25">
      <c r="A42" s="1"/>
      <c r="B42" s="54"/>
      <c r="C42" s="54"/>
      <c r="D42" s="54"/>
      <c r="E42" s="54"/>
      <c r="F42" s="54"/>
      <c r="G42" s="54"/>
      <c r="H42" s="54"/>
      <c r="I42" s="54"/>
      <c r="J42" s="54"/>
    </row>
    <row r="43" spans="1:10" x14ac:dyDescent="0.25">
      <c r="A43" s="1"/>
      <c r="B43" s="2"/>
      <c r="C43" s="261"/>
      <c r="D43" s="261"/>
      <c r="E43" s="4"/>
      <c r="F43" s="15"/>
      <c r="G43" s="15"/>
      <c r="H43" s="15"/>
      <c r="I43" s="29"/>
      <c r="J43" s="29"/>
    </row>
    <row r="44" spans="1:10" x14ac:dyDescent="0.25">
      <c r="A44" s="1"/>
      <c r="B44" s="72"/>
      <c r="C44" s="262" t="s">
        <v>522</v>
      </c>
      <c r="D44" s="262"/>
      <c r="E44" s="4"/>
      <c r="F44" s="262" t="s">
        <v>516</v>
      </c>
      <c r="G44" s="262"/>
      <c r="H44" s="262"/>
      <c r="I44" s="33"/>
      <c r="J44" s="29"/>
    </row>
    <row r="45" spans="1:10" x14ac:dyDescent="0.25">
      <c r="A45" s="1"/>
      <c r="B45" s="73"/>
      <c r="C45" s="263" t="s">
        <v>517</v>
      </c>
      <c r="D45" s="263"/>
      <c r="E45" s="74"/>
      <c r="F45" s="263" t="s">
        <v>518</v>
      </c>
      <c r="G45" s="263"/>
      <c r="H45" s="263"/>
      <c r="I45" s="33"/>
      <c r="J45" s="29"/>
    </row>
    <row r="46" spans="1:10" x14ac:dyDescent="0.25">
      <c r="A46" s="1"/>
      <c r="B46" s="263"/>
      <c r="C46" s="263"/>
      <c r="D46" s="22"/>
      <c r="E46" s="22"/>
      <c r="F46" s="263"/>
      <c r="G46" s="263"/>
      <c r="H46" s="263"/>
      <c r="I46" s="15"/>
    </row>
    <row r="47" spans="1:10" x14ac:dyDescent="0.25">
      <c r="A47" s="1"/>
      <c r="B47" s="2"/>
      <c r="C47" s="2"/>
      <c r="D47" s="2"/>
      <c r="E47" s="2"/>
      <c r="F47" s="2"/>
      <c r="G47" s="15"/>
      <c r="H47" s="15"/>
      <c r="I47" s="15"/>
    </row>
    <row r="48" spans="1:10" x14ac:dyDescent="0.25">
      <c r="A48" s="1"/>
      <c r="B48" s="2"/>
      <c r="C48" s="2"/>
      <c r="D48" s="2"/>
      <c r="E48" s="2"/>
      <c r="F48" s="2"/>
      <c r="G48" s="1"/>
      <c r="H48" s="1"/>
      <c r="I48" s="1"/>
    </row>
    <row r="49" spans="1:9" x14ac:dyDescent="0.25">
      <c r="A49" s="1"/>
      <c r="B49" s="2"/>
      <c r="C49" s="2"/>
      <c r="D49" s="2"/>
      <c r="E49" s="2"/>
      <c r="F49" s="2"/>
      <c r="G49" s="1"/>
      <c r="H49" s="1"/>
      <c r="I49" s="1"/>
    </row>
    <row r="50" spans="1:9" x14ac:dyDescent="0.25">
      <c r="A50" s="1"/>
      <c r="B50" s="2"/>
      <c r="C50" s="3"/>
      <c r="D50" s="4"/>
      <c r="E50" s="4"/>
      <c r="F50" s="5"/>
      <c r="G50" s="1"/>
      <c r="H50" s="1"/>
      <c r="I50" s="1"/>
    </row>
    <row r="51" spans="1:9" x14ac:dyDescent="0.25">
      <c r="A51" s="1"/>
      <c r="H51" s="1"/>
      <c r="I51" s="1"/>
    </row>
    <row r="52" spans="1:9" x14ac:dyDescent="0.25">
      <c r="A52" s="1"/>
      <c r="H52" s="1"/>
      <c r="I52" s="1"/>
    </row>
    <row r="53" spans="1:9" x14ac:dyDescent="0.25">
      <c r="A53" s="1"/>
      <c r="H53" s="1"/>
      <c r="I53" s="1"/>
    </row>
  </sheetData>
  <mergeCells count="38">
    <mergeCell ref="A21:B21"/>
    <mergeCell ref="A22:B22"/>
    <mergeCell ref="A23:B23"/>
    <mergeCell ref="A24:B24"/>
    <mergeCell ref="F32:F34"/>
    <mergeCell ref="A26:B26"/>
    <mergeCell ref="A27:B27"/>
    <mergeCell ref="A28:B28"/>
    <mergeCell ref="A29:B29"/>
    <mergeCell ref="A30:B30"/>
    <mergeCell ref="A32:B34"/>
    <mergeCell ref="A9:B9"/>
    <mergeCell ref="A13:B13"/>
    <mergeCell ref="A17:B17"/>
    <mergeCell ref="A19:B19"/>
    <mergeCell ref="A20:B20"/>
    <mergeCell ref="A35:B35"/>
    <mergeCell ref="B46:C46"/>
    <mergeCell ref="F46:H46"/>
    <mergeCell ref="A1:I1"/>
    <mergeCell ref="A2:I2"/>
    <mergeCell ref="A3:I3"/>
    <mergeCell ref="A4:I4"/>
    <mergeCell ref="A5:B6"/>
    <mergeCell ref="D5:D6"/>
    <mergeCell ref="E5:E6"/>
    <mergeCell ref="F5:F6"/>
    <mergeCell ref="H5:H6"/>
    <mergeCell ref="I5:I6"/>
    <mergeCell ref="A25:B25"/>
    <mergeCell ref="A7:B7"/>
    <mergeCell ref="A8:B8"/>
    <mergeCell ref="B40:I41"/>
    <mergeCell ref="C43:D43"/>
    <mergeCell ref="C44:D44"/>
    <mergeCell ref="C45:D45"/>
    <mergeCell ref="F44:H44"/>
    <mergeCell ref="F45:H45"/>
  </mergeCells>
  <pageMargins left="0.70866141732283472" right="0.70866141732283472" top="0.74803149606299213" bottom="0.74803149606299213" header="0.31496062992125984" footer="0.31496062992125984"/>
  <pageSetup scale="80" orientation="portrait" r:id="rId1"/>
  <headerFooter>
    <oddFooter>&amp;C&amp;P de 1</oddFooter>
  </headerFooter>
  <rowBreaks count="2" manualBreakCount="2">
    <brk id="47" max="8" man="1"/>
    <brk id="52" max="8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0"/>
  <sheetViews>
    <sheetView view="pageBreakPreview" zoomScale="60" zoomScaleNormal="115" workbookViewId="0">
      <selection activeCell="M7" sqref="M7"/>
    </sheetView>
  </sheetViews>
  <sheetFormatPr baseColWidth="10" defaultRowHeight="15" x14ac:dyDescent="0.25"/>
  <cols>
    <col min="1" max="1" width="16.42578125" customWidth="1"/>
    <col min="3" max="3" width="12" customWidth="1"/>
    <col min="8" max="8" width="13.5703125" customWidth="1"/>
  </cols>
  <sheetData>
    <row r="1" spans="1:11" x14ac:dyDescent="0.25">
      <c r="A1" s="241" t="s">
        <v>120</v>
      </c>
      <c r="B1" s="242"/>
      <c r="C1" s="242"/>
      <c r="D1" s="242"/>
      <c r="E1" s="242"/>
      <c r="F1" s="242"/>
      <c r="G1" s="242"/>
      <c r="H1" s="242"/>
      <c r="I1" s="242"/>
      <c r="J1" s="242"/>
      <c r="K1" s="243"/>
    </row>
    <row r="2" spans="1:11" x14ac:dyDescent="0.25">
      <c r="A2" s="244" t="s">
        <v>164</v>
      </c>
      <c r="B2" s="245"/>
      <c r="C2" s="245"/>
      <c r="D2" s="245"/>
      <c r="E2" s="245"/>
      <c r="F2" s="245"/>
      <c r="G2" s="245"/>
      <c r="H2" s="245"/>
      <c r="I2" s="245"/>
      <c r="J2" s="245"/>
      <c r="K2" s="246"/>
    </row>
    <row r="3" spans="1:11" x14ac:dyDescent="0.25">
      <c r="A3" s="244" t="str">
        <f>+'FORMATO 1'!A3</f>
        <v>del 01 de enero al 30 de junio de 2019</v>
      </c>
      <c r="B3" s="245"/>
      <c r="C3" s="245"/>
      <c r="D3" s="245"/>
      <c r="E3" s="245"/>
      <c r="F3" s="245"/>
      <c r="G3" s="245"/>
      <c r="H3" s="245"/>
      <c r="I3" s="245"/>
      <c r="J3" s="245"/>
      <c r="K3" s="246"/>
    </row>
    <row r="4" spans="1:11" ht="15.75" thickBot="1" x14ac:dyDescent="0.3">
      <c r="A4" s="247" t="s">
        <v>1</v>
      </c>
      <c r="B4" s="248"/>
      <c r="C4" s="248"/>
      <c r="D4" s="248"/>
      <c r="E4" s="248"/>
      <c r="F4" s="248"/>
      <c r="G4" s="248"/>
      <c r="H4" s="248"/>
      <c r="I4" s="248"/>
      <c r="J4" s="248"/>
      <c r="K4" s="249"/>
    </row>
    <row r="5" spans="1:11" ht="108.75" thickBot="1" x14ac:dyDescent="0.3">
      <c r="A5" s="180" t="s">
        <v>165</v>
      </c>
      <c r="B5" s="178" t="s">
        <v>523</v>
      </c>
      <c r="C5" s="178" t="s">
        <v>166</v>
      </c>
      <c r="D5" s="178" t="s">
        <v>167</v>
      </c>
      <c r="E5" s="178" t="s">
        <v>168</v>
      </c>
      <c r="F5" s="178" t="s">
        <v>169</v>
      </c>
      <c r="G5" s="178" t="s">
        <v>170</v>
      </c>
      <c r="H5" s="178" t="s">
        <v>171</v>
      </c>
      <c r="I5" s="178" t="s">
        <v>532</v>
      </c>
      <c r="J5" s="178" t="s">
        <v>531</v>
      </c>
      <c r="K5" s="178" t="s">
        <v>533</v>
      </c>
    </row>
    <row r="6" spans="1:11" x14ac:dyDescent="0.25">
      <c r="A6" s="40"/>
      <c r="B6" s="75"/>
      <c r="C6" s="75"/>
      <c r="D6" s="75"/>
      <c r="E6" s="75"/>
      <c r="F6" s="75"/>
      <c r="G6" s="75"/>
      <c r="H6" s="75"/>
      <c r="I6" s="75"/>
      <c r="J6" s="75"/>
      <c r="K6" s="75"/>
    </row>
    <row r="7" spans="1:11" ht="48" x14ac:dyDescent="0.25">
      <c r="A7" s="76" t="s">
        <v>172</v>
      </c>
      <c r="B7" s="57">
        <v>0</v>
      </c>
      <c r="C7" s="57">
        <v>0</v>
      </c>
      <c r="D7" s="57">
        <v>0</v>
      </c>
      <c r="E7" s="57">
        <v>0</v>
      </c>
      <c r="F7" s="57">
        <v>0</v>
      </c>
      <c r="G7" s="57">
        <v>0</v>
      </c>
      <c r="H7" s="57">
        <v>0</v>
      </c>
      <c r="I7" s="57">
        <v>0</v>
      </c>
      <c r="J7" s="57">
        <v>0</v>
      </c>
      <c r="K7" s="57">
        <v>0</v>
      </c>
    </row>
    <row r="8" spans="1:11" x14ac:dyDescent="0.25">
      <c r="A8" s="77" t="s">
        <v>173</v>
      </c>
      <c r="B8" s="43">
        <v>0</v>
      </c>
      <c r="C8" s="43">
        <v>0</v>
      </c>
      <c r="D8" s="43">
        <v>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</row>
    <row r="9" spans="1:11" x14ac:dyDescent="0.25">
      <c r="A9" s="77" t="s">
        <v>174</v>
      </c>
      <c r="B9" s="43">
        <v>0</v>
      </c>
      <c r="C9" s="43">
        <v>0</v>
      </c>
      <c r="D9" s="43">
        <v>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</row>
    <row r="10" spans="1:11" x14ac:dyDescent="0.25">
      <c r="A10" s="77" t="s">
        <v>175</v>
      </c>
      <c r="B10" s="43">
        <v>0</v>
      </c>
      <c r="C10" s="43">
        <v>0</v>
      </c>
      <c r="D10" s="43">
        <v>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</row>
    <row r="11" spans="1:11" x14ac:dyDescent="0.25">
      <c r="A11" s="77" t="s">
        <v>176</v>
      </c>
      <c r="B11" s="43">
        <v>0</v>
      </c>
      <c r="C11" s="43">
        <v>0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</row>
    <row r="12" spans="1:11" x14ac:dyDescent="0.25">
      <c r="A12" s="25"/>
      <c r="B12" s="57"/>
      <c r="C12" s="57"/>
      <c r="D12" s="57"/>
      <c r="E12" s="57"/>
      <c r="F12" s="57"/>
      <c r="G12" s="57"/>
      <c r="H12" s="57"/>
      <c r="I12" s="57"/>
      <c r="J12" s="57"/>
      <c r="K12" s="57"/>
    </row>
    <row r="13" spans="1:11" ht="36" x14ac:dyDescent="0.25">
      <c r="A13" s="76" t="s">
        <v>177</v>
      </c>
      <c r="B13" s="57">
        <v>0</v>
      </c>
      <c r="C13" s="57">
        <v>0</v>
      </c>
      <c r="D13" s="57">
        <v>0</v>
      </c>
      <c r="E13" s="57">
        <v>0</v>
      </c>
      <c r="F13" s="57">
        <v>0</v>
      </c>
      <c r="G13" s="57">
        <v>0</v>
      </c>
      <c r="H13" s="57">
        <v>0</v>
      </c>
      <c r="I13" s="57">
        <v>0</v>
      </c>
      <c r="J13" s="57">
        <v>0</v>
      </c>
      <c r="K13" s="57">
        <v>0</v>
      </c>
    </row>
    <row r="14" spans="1:11" ht="24" x14ac:dyDescent="0.25">
      <c r="A14" s="77" t="s">
        <v>178</v>
      </c>
      <c r="B14" s="43">
        <v>0</v>
      </c>
      <c r="C14" s="43">
        <v>0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</row>
    <row r="15" spans="1:11" ht="24" x14ac:dyDescent="0.25">
      <c r="A15" s="77" t="s">
        <v>179</v>
      </c>
      <c r="B15" s="43">
        <v>0</v>
      </c>
      <c r="C15" s="43">
        <v>0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</row>
    <row r="16" spans="1:11" ht="24" x14ac:dyDescent="0.25">
      <c r="A16" s="77" t="s">
        <v>180</v>
      </c>
      <c r="B16" s="43">
        <v>0</v>
      </c>
      <c r="C16" s="43">
        <v>0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</row>
    <row r="17" spans="1:11" ht="24" x14ac:dyDescent="0.25">
      <c r="A17" s="77" t="s">
        <v>181</v>
      </c>
      <c r="B17" s="43">
        <v>0</v>
      </c>
      <c r="C17" s="43">
        <v>0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</row>
    <row r="18" spans="1:11" x14ac:dyDescent="0.25">
      <c r="A18" s="25"/>
      <c r="B18" s="57"/>
      <c r="C18" s="57"/>
      <c r="D18" s="57"/>
      <c r="E18" s="57"/>
      <c r="F18" s="57"/>
      <c r="G18" s="57"/>
      <c r="H18" s="57"/>
      <c r="I18" s="57"/>
      <c r="J18" s="57"/>
      <c r="K18" s="57"/>
    </row>
    <row r="19" spans="1:11" ht="60" x14ac:dyDescent="0.25">
      <c r="A19" s="76" t="s">
        <v>182</v>
      </c>
      <c r="B19" s="57">
        <v>0</v>
      </c>
      <c r="C19" s="57">
        <v>0</v>
      </c>
      <c r="D19" s="57">
        <v>0</v>
      </c>
      <c r="E19" s="57">
        <v>0</v>
      </c>
      <c r="F19" s="57">
        <v>0</v>
      </c>
      <c r="G19" s="57">
        <v>0</v>
      </c>
      <c r="H19" s="57">
        <v>0</v>
      </c>
      <c r="I19" s="57">
        <v>0</v>
      </c>
      <c r="J19" s="57">
        <v>0</v>
      </c>
      <c r="K19" s="57">
        <v>0</v>
      </c>
    </row>
    <row r="20" spans="1:11" ht="15.75" thickBot="1" x14ac:dyDescent="0.3">
      <c r="A20" s="46"/>
      <c r="B20" s="78"/>
      <c r="C20" s="78"/>
      <c r="D20" s="78"/>
      <c r="E20" s="78"/>
      <c r="F20" s="78"/>
      <c r="G20" s="78"/>
      <c r="H20" s="78"/>
      <c r="I20" s="78"/>
      <c r="J20" s="78"/>
      <c r="K20" s="78"/>
    </row>
    <row r="22" spans="1:11" x14ac:dyDescent="0.25">
      <c r="A22" s="2"/>
      <c r="B22" s="238" t="s">
        <v>430</v>
      </c>
      <c r="C22" s="238"/>
      <c r="D22" s="238"/>
      <c r="E22" s="238"/>
      <c r="F22" s="238"/>
      <c r="G22" s="238"/>
      <c r="H22" s="238"/>
      <c r="I22" s="238"/>
      <c r="J22" s="238"/>
    </row>
    <row r="23" spans="1:11" x14ac:dyDescent="0.25">
      <c r="A23" s="2"/>
      <c r="B23" s="54"/>
      <c r="C23" s="54"/>
      <c r="D23" s="54"/>
      <c r="E23" s="54"/>
      <c r="F23" s="54"/>
      <c r="G23" s="54"/>
      <c r="H23" s="54"/>
      <c r="I23" s="54"/>
      <c r="J23" s="54"/>
    </row>
    <row r="24" spans="1:11" x14ac:dyDescent="0.25">
      <c r="A24" s="2"/>
      <c r="B24" s="54"/>
      <c r="C24" s="54"/>
      <c r="D24" s="54"/>
      <c r="E24" s="54"/>
      <c r="F24" s="54"/>
      <c r="G24" s="54"/>
      <c r="H24" s="54"/>
      <c r="I24" s="54"/>
      <c r="J24" s="54"/>
    </row>
    <row r="25" spans="1:11" x14ac:dyDescent="0.25">
      <c r="A25" s="2"/>
      <c r="B25" s="54"/>
      <c r="C25" s="54"/>
      <c r="D25" s="54"/>
      <c r="E25" s="54"/>
      <c r="F25" s="54"/>
      <c r="G25" s="54"/>
      <c r="H25" s="54"/>
      <c r="I25" s="54"/>
      <c r="J25" s="54"/>
    </row>
    <row r="26" spans="1:11" x14ac:dyDescent="0.25">
      <c r="A26" s="2"/>
      <c r="B26" s="27"/>
      <c r="C26" s="28"/>
      <c r="D26" s="29"/>
      <c r="E26" s="29"/>
      <c r="F26" s="71"/>
      <c r="G26" s="31"/>
      <c r="H26" s="28"/>
      <c r="I26" s="29"/>
      <c r="J26" s="29"/>
    </row>
    <row r="27" spans="1:11" x14ac:dyDescent="0.25">
      <c r="A27" s="2"/>
      <c r="B27" s="2"/>
      <c r="C27" s="261"/>
      <c r="D27" s="261"/>
      <c r="E27" s="4"/>
      <c r="F27" s="15"/>
      <c r="G27" s="15"/>
      <c r="H27" s="15"/>
      <c r="I27" s="29"/>
      <c r="J27" s="29"/>
    </row>
    <row r="28" spans="1:11" x14ac:dyDescent="0.25">
      <c r="B28" s="262" t="s">
        <v>522</v>
      </c>
      <c r="C28" s="262"/>
      <c r="D28" s="262"/>
      <c r="E28" s="262"/>
      <c r="F28" s="262" t="s">
        <v>516</v>
      </c>
      <c r="G28" s="262"/>
      <c r="H28" s="262"/>
      <c r="I28" s="33"/>
      <c r="J28" s="29"/>
    </row>
    <row r="29" spans="1:11" ht="15" customHeight="1" x14ac:dyDescent="0.25">
      <c r="B29" s="73"/>
      <c r="C29" s="263" t="s">
        <v>517</v>
      </c>
      <c r="D29" s="263"/>
      <c r="E29" s="74"/>
      <c r="F29" s="263" t="s">
        <v>518</v>
      </c>
      <c r="G29" s="263"/>
      <c r="H29" s="263"/>
      <c r="I29" s="33"/>
      <c r="J29" s="29"/>
    </row>
    <row r="30" spans="1:11" x14ac:dyDescent="0.25">
      <c r="H30" s="1"/>
    </row>
  </sheetData>
  <mergeCells count="10">
    <mergeCell ref="F29:H29"/>
    <mergeCell ref="A1:K1"/>
    <mergeCell ref="A2:K2"/>
    <mergeCell ref="A3:K3"/>
    <mergeCell ref="A4:K4"/>
    <mergeCell ref="B22:J22"/>
    <mergeCell ref="C27:D27"/>
    <mergeCell ref="F28:H28"/>
    <mergeCell ref="C29:D29"/>
    <mergeCell ref="B28:E2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78" orientation="landscape" r:id="rId1"/>
  <headerFooter>
    <oddFooter>&amp;C&amp;P de 1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2"/>
  <sheetViews>
    <sheetView view="pageBreakPreview" topLeftCell="A43" zoomScale="60" zoomScaleNormal="130" workbookViewId="0">
      <selection activeCell="F33" sqref="F33"/>
    </sheetView>
  </sheetViews>
  <sheetFormatPr baseColWidth="10" defaultRowHeight="15" x14ac:dyDescent="0.25"/>
  <cols>
    <col min="1" max="2" width="3.5703125" customWidth="1"/>
    <col min="3" max="3" width="31" style="115" customWidth="1"/>
    <col min="4" max="4" width="11.5703125" customWidth="1"/>
    <col min="5" max="6" width="11.85546875" customWidth="1"/>
    <col min="7" max="7" width="1.5703125" customWidth="1"/>
  </cols>
  <sheetData>
    <row r="1" spans="1:6" x14ac:dyDescent="0.25">
      <c r="A1" s="241" t="s">
        <v>120</v>
      </c>
      <c r="B1" s="242"/>
      <c r="C1" s="242"/>
      <c r="D1" s="242"/>
      <c r="E1" s="242"/>
      <c r="F1" s="243"/>
    </row>
    <row r="2" spans="1:6" x14ac:dyDescent="0.25">
      <c r="A2" s="308" t="s">
        <v>183</v>
      </c>
      <c r="B2" s="309"/>
      <c r="C2" s="309"/>
      <c r="D2" s="309"/>
      <c r="E2" s="309"/>
      <c r="F2" s="310"/>
    </row>
    <row r="3" spans="1:6" x14ac:dyDescent="0.25">
      <c r="A3" s="308" t="str">
        <f>+'FORMATO 1'!A3</f>
        <v>del 01 de enero al 30 de junio de 2019</v>
      </c>
      <c r="B3" s="309"/>
      <c r="C3" s="309"/>
      <c r="D3" s="309"/>
      <c r="E3" s="309"/>
      <c r="F3" s="310"/>
    </row>
    <row r="4" spans="1:6" ht="15.75" thickBot="1" x14ac:dyDescent="0.3">
      <c r="A4" s="311" t="s">
        <v>1</v>
      </c>
      <c r="B4" s="312"/>
      <c r="C4" s="312"/>
      <c r="D4" s="312"/>
      <c r="E4" s="312"/>
      <c r="F4" s="313"/>
    </row>
    <row r="5" spans="1:6" x14ac:dyDescent="0.25">
      <c r="A5" s="301" t="s">
        <v>2</v>
      </c>
      <c r="B5" s="302"/>
      <c r="C5" s="303"/>
      <c r="D5" s="181" t="s">
        <v>184</v>
      </c>
      <c r="E5" s="307" t="s">
        <v>186</v>
      </c>
      <c r="F5" s="181" t="s">
        <v>187</v>
      </c>
    </row>
    <row r="6" spans="1:6" ht="24.75" customHeight="1" thickBot="1" x14ac:dyDescent="0.3">
      <c r="A6" s="304"/>
      <c r="B6" s="305"/>
      <c r="C6" s="306"/>
      <c r="D6" s="178" t="s">
        <v>185</v>
      </c>
      <c r="E6" s="265"/>
      <c r="F6" s="178" t="s">
        <v>188</v>
      </c>
    </row>
    <row r="7" spans="1:6" x14ac:dyDescent="0.25">
      <c r="A7" s="79"/>
      <c r="B7" s="80"/>
      <c r="C7" s="108"/>
      <c r="D7" s="81"/>
      <c r="E7" s="81"/>
      <c r="F7" s="81"/>
    </row>
    <row r="8" spans="1:6" x14ac:dyDescent="0.25">
      <c r="A8" s="250" t="s">
        <v>189</v>
      </c>
      <c r="B8" s="294"/>
      <c r="C8" s="251"/>
      <c r="D8" s="82">
        <f>+D9+D10+D11</f>
        <v>80000000</v>
      </c>
      <c r="E8" s="82">
        <f t="shared" ref="E8" si="0">+E9+E10+E11</f>
        <v>50457983.899999999</v>
      </c>
      <c r="F8" s="82">
        <f>+F9+F10+F11</f>
        <v>50346406.399999999</v>
      </c>
    </row>
    <row r="9" spans="1:6" x14ac:dyDescent="0.25">
      <c r="A9" s="79"/>
      <c r="B9" s="287" t="s">
        <v>190</v>
      </c>
      <c r="C9" s="253"/>
      <c r="D9" s="83">
        <v>80000000</v>
      </c>
      <c r="E9" s="83">
        <v>50457983.899999999</v>
      </c>
      <c r="F9" s="83">
        <v>50346406.399999999</v>
      </c>
    </row>
    <row r="10" spans="1:6" x14ac:dyDescent="0.25">
      <c r="A10" s="79"/>
      <c r="B10" s="338" t="s">
        <v>191</v>
      </c>
      <c r="C10" s="339"/>
      <c r="D10" s="83">
        <v>0</v>
      </c>
      <c r="E10" s="83">
        <v>0</v>
      </c>
      <c r="F10" s="83">
        <v>0</v>
      </c>
    </row>
    <row r="11" spans="1:6" x14ac:dyDescent="0.25">
      <c r="A11" s="79"/>
      <c r="B11" s="287" t="s">
        <v>192</v>
      </c>
      <c r="C11" s="288"/>
      <c r="D11" s="83">
        <v>0</v>
      </c>
      <c r="E11" s="83">
        <v>0</v>
      </c>
      <c r="F11" s="83">
        <v>0</v>
      </c>
    </row>
    <row r="12" spans="1:6" x14ac:dyDescent="0.25">
      <c r="A12" s="79"/>
      <c r="B12" s="80"/>
      <c r="C12" s="108"/>
      <c r="D12" s="81"/>
      <c r="E12" s="81"/>
      <c r="F12" s="81"/>
    </row>
    <row r="13" spans="1:6" x14ac:dyDescent="0.25">
      <c r="A13" s="250" t="s">
        <v>520</v>
      </c>
      <c r="B13" s="294"/>
      <c r="C13" s="251"/>
      <c r="D13" s="82">
        <f>+D14+D15</f>
        <v>80000000</v>
      </c>
      <c r="E13" s="82">
        <f t="shared" ref="E13" si="1">+E14+E15</f>
        <v>34017587.659999996</v>
      </c>
      <c r="F13" s="82">
        <f>+F14+F15</f>
        <v>33726084.079999998</v>
      </c>
    </row>
    <row r="14" spans="1:6" ht="22.5" customHeight="1" x14ac:dyDescent="0.25">
      <c r="A14" s="79"/>
      <c r="B14" s="287" t="s">
        <v>193</v>
      </c>
      <c r="C14" s="288"/>
      <c r="D14" s="83">
        <v>80000000</v>
      </c>
      <c r="E14" s="83">
        <v>34017587.659999996</v>
      </c>
      <c r="F14" s="83">
        <v>33726084.079999998</v>
      </c>
    </row>
    <row r="15" spans="1:6" ht="23.25" customHeight="1" x14ac:dyDescent="0.25">
      <c r="A15" s="79"/>
      <c r="B15" s="287" t="s">
        <v>194</v>
      </c>
      <c r="C15" s="288"/>
      <c r="D15" s="83">
        <v>0</v>
      </c>
      <c r="E15" s="83">
        <v>0</v>
      </c>
      <c r="F15" s="83">
        <v>0</v>
      </c>
    </row>
    <row r="16" spans="1:6" x14ac:dyDescent="0.25">
      <c r="A16" s="79"/>
      <c r="B16" s="287"/>
      <c r="C16" s="288"/>
      <c r="D16" s="81"/>
      <c r="E16" s="81"/>
      <c r="F16" s="81"/>
    </row>
    <row r="17" spans="1:6" ht="23.25" customHeight="1" x14ac:dyDescent="0.25">
      <c r="A17" s="250" t="s">
        <v>195</v>
      </c>
      <c r="B17" s="294"/>
      <c r="C17" s="251"/>
      <c r="D17" s="82">
        <f>+D18+D19</f>
        <v>0</v>
      </c>
      <c r="E17" s="84">
        <f t="shared" ref="E17:F17" si="2">+E18+E19</f>
        <v>0</v>
      </c>
      <c r="F17" s="84">
        <f t="shared" si="2"/>
        <v>0</v>
      </c>
    </row>
    <row r="18" spans="1:6" ht="21" customHeight="1" x14ac:dyDescent="0.25">
      <c r="A18" s="79"/>
      <c r="B18" s="287" t="s">
        <v>196</v>
      </c>
      <c r="C18" s="288"/>
      <c r="D18" s="83">
        <v>0</v>
      </c>
      <c r="E18" s="85">
        <v>0</v>
      </c>
      <c r="F18" s="85">
        <v>0</v>
      </c>
    </row>
    <row r="19" spans="1:6" ht="24.75" customHeight="1" x14ac:dyDescent="0.25">
      <c r="A19" s="79"/>
      <c r="B19" s="287" t="s">
        <v>197</v>
      </c>
      <c r="C19" s="288"/>
      <c r="D19" s="86">
        <v>0</v>
      </c>
      <c r="E19" s="81">
        <v>0</v>
      </c>
      <c r="F19" s="81">
        <v>0</v>
      </c>
    </row>
    <row r="20" spans="1:6" x14ac:dyDescent="0.25">
      <c r="A20" s="79"/>
      <c r="B20" s="287"/>
      <c r="C20" s="288"/>
      <c r="D20" s="81"/>
      <c r="E20" s="81"/>
      <c r="F20" s="81"/>
    </row>
    <row r="21" spans="1:6" x14ac:dyDescent="0.25">
      <c r="A21" s="250" t="s">
        <v>198</v>
      </c>
      <c r="B21" s="294"/>
      <c r="C21" s="251"/>
      <c r="D21" s="82">
        <f>+D8-D13+D17</f>
        <v>0</v>
      </c>
      <c r="E21" s="82">
        <f t="shared" ref="E21:F21" si="3">+E8-E13+E17</f>
        <v>16440396.240000002</v>
      </c>
      <c r="F21" s="82">
        <f t="shared" si="3"/>
        <v>16620322.32</v>
      </c>
    </row>
    <row r="22" spans="1:6" ht="26.25" customHeight="1" x14ac:dyDescent="0.25">
      <c r="A22" s="250" t="s">
        <v>199</v>
      </c>
      <c r="B22" s="294"/>
      <c r="C22" s="251"/>
      <c r="D22" s="82">
        <f>+D21-D11</f>
        <v>0</v>
      </c>
      <c r="E22" s="82">
        <f t="shared" ref="E22:F22" si="4">+E21-E11</f>
        <v>16440396.240000002</v>
      </c>
      <c r="F22" s="82">
        <f t="shared" si="4"/>
        <v>16620322.32</v>
      </c>
    </row>
    <row r="23" spans="1:6" ht="20.25" customHeight="1" x14ac:dyDescent="0.25">
      <c r="A23" s="250" t="s">
        <v>200</v>
      </c>
      <c r="B23" s="294"/>
      <c r="C23" s="251"/>
      <c r="D23" s="82">
        <f>+D22-D17</f>
        <v>0</v>
      </c>
      <c r="E23" s="82">
        <f>+E22-E17</f>
        <v>16440396.240000002</v>
      </c>
      <c r="F23" s="82">
        <f t="shared" ref="F23" si="5">+F22-F17</f>
        <v>16620322.32</v>
      </c>
    </row>
    <row r="24" spans="1:6" ht="15.75" thickBot="1" x14ac:dyDescent="0.3">
      <c r="A24" s="87"/>
      <c r="B24" s="297"/>
      <c r="C24" s="298"/>
      <c r="D24" s="88"/>
      <c r="E24" s="88"/>
      <c r="F24" s="88"/>
    </row>
    <row r="25" spans="1:6" x14ac:dyDescent="0.25">
      <c r="A25" s="64"/>
      <c r="B25" s="64"/>
      <c r="C25" s="109"/>
      <c r="D25" s="64"/>
      <c r="E25" s="64"/>
      <c r="F25" s="64"/>
    </row>
    <row r="26" spans="1:6" ht="15.75" thickBot="1" x14ac:dyDescent="0.3">
      <c r="A26" s="329" t="s">
        <v>201</v>
      </c>
      <c r="B26" s="330"/>
      <c r="C26" s="331"/>
      <c r="D26" s="117" t="s">
        <v>202</v>
      </c>
      <c r="E26" s="117" t="s">
        <v>186</v>
      </c>
      <c r="F26" s="117" t="s">
        <v>203</v>
      </c>
    </row>
    <row r="27" spans="1:6" x14ac:dyDescent="0.25">
      <c r="A27" s="79"/>
      <c r="B27" s="299"/>
      <c r="C27" s="300"/>
      <c r="D27" s="81"/>
      <c r="E27" s="81"/>
      <c r="F27" s="81"/>
    </row>
    <row r="28" spans="1:6" ht="22.5" customHeight="1" x14ac:dyDescent="0.25">
      <c r="A28" s="250" t="s">
        <v>204</v>
      </c>
      <c r="B28" s="294"/>
      <c r="C28" s="251"/>
      <c r="D28" s="89">
        <v>0</v>
      </c>
      <c r="E28" s="89">
        <v>0</v>
      </c>
      <c r="F28" s="89">
        <v>0</v>
      </c>
    </row>
    <row r="29" spans="1:6" ht="21" customHeight="1" x14ac:dyDescent="0.25">
      <c r="A29" s="79"/>
      <c r="B29" s="287" t="s">
        <v>205</v>
      </c>
      <c r="C29" s="288"/>
      <c r="D29" s="81">
        <v>0</v>
      </c>
      <c r="E29" s="81">
        <v>0</v>
      </c>
      <c r="F29" s="81">
        <v>0</v>
      </c>
    </row>
    <row r="30" spans="1:6" ht="22.5" customHeight="1" x14ac:dyDescent="0.25">
      <c r="A30" s="79"/>
      <c r="B30" s="287" t="s">
        <v>206</v>
      </c>
      <c r="C30" s="288"/>
      <c r="D30" s="81">
        <v>0</v>
      </c>
      <c r="E30" s="81">
        <v>0</v>
      </c>
      <c r="F30" s="81">
        <v>0</v>
      </c>
    </row>
    <row r="31" spans="1:6" x14ac:dyDescent="0.25">
      <c r="A31" s="79"/>
      <c r="B31" s="287"/>
      <c r="C31" s="288"/>
      <c r="D31" s="81"/>
      <c r="E31" s="81"/>
      <c r="F31" s="81"/>
    </row>
    <row r="32" spans="1:6" x14ac:dyDescent="0.25">
      <c r="A32" s="250" t="s">
        <v>207</v>
      </c>
      <c r="B32" s="294"/>
      <c r="C32" s="251"/>
      <c r="D32" s="82">
        <f>+D23+D28</f>
        <v>0</v>
      </c>
      <c r="E32" s="82">
        <f t="shared" ref="E32" si="6">+E23+E28</f>
        <v>16440396.240000002</v>
      </c>
      <c r="F32" s="82">
        <f>+F23+F28</f>
        <v>16620322.32</v>
      </c>
    </row>
    <row r="33" spans="1:6" x14ac:dyDescent="0.25">
      <c r="A33" s="118"/>
      <c r="B33" s="289"/>
      <c r="C33" s="290"/>
      <c r="D33" s="119"/>
      <c r="E33" s="119"/>
      <c r="F33" s="119"/>
    </row>
    <row r="34" spans="1:6" x14ac:dyDescent="0.25">
      <c r="A34" s="64"/>
      <c r="B34" s="341"/>
      <c r="C34" s="341"/>
      <c r="D34" s="116"/>
      <c r="E34" s="116"/>
      <c r="F34" s="116"/>
    </row>
    <row r="35" spans="1:6" x14ac:dyDescent="0.25">
      <c r="A35" s="332" t="s">
        <v>201</v>
      </c>
      <c r="B35" s="333"/>
      <c r="C35" s="334"/>
      <c r="D35" s="295" t="s">
        <v>208</v>
      </c>
      <c r="E35" s="314" t="s">
        <v>186</v>
      </c>
      <c r="F35" s="120" t="s">
        <v>187</v>
      </c>
    </row>
    <row r="36" spans="1:6" x14ac:dyDescent="0.25">
      <c r="A36" s="335"/>
      <c r="B36" s="336"/>
      <c r="C36" s="337"/>
      <c r="D36" s="296"/>
      <c r="E36" s="315"/>
      <c r="F36" s="121" t="s">
        <v>203</v>
      </c>
    </row>
    <row r="37" spans="1:6" x14ac:dyDescent="0.25">
      <c r="A37" s="91"/>
      <c r="B37" s="287"/>
      <c r="C37" s="288"/>
      <c r="D37" s="92"/>
      <c r="E37" s="92"/>
      <c r="F37" s="92"/>
    </row>
    <row r="38" spans="1:6" x14ac:dyDescent="0.25">
      <c r="A38" s="272" t="s">
        <v>209</v>
      </c>
      <c r="B38" s="340"/>
      <c r="C38" s="273"/>
      <c r="D38" s="82">
        <f>+D39+D40</f>
        <v>0</v>
      </c>
      <c r="E38" s="82">
        <f t="shared" ref="E38:F38" si="7">+E39+E40</f>
        <v>0</v>
      </c>
      <c r="F38" s="82">
        <f t="shared" si="7"/>
        <v>0</v>
      </c>
    </row>
    <row r="39" spans="1:6" ht="20.25" customHeight="1" x14ac:dyDescent="0.25">
      <c r="A39" s="91"/>
      <c r="B39" s="287" t="s">
        <v>210</v>
      </c>
      <c r="C39" s="288"/>
      <c r="D39" s="83">
        <v>0</v>
      </c>
      <c r="E39" s="83">
        <v>0</v>
      </c>
      <c r="F39" s="83">
        <v>0</v>
      </c>
    </row>
    <row r="40" spans="1:6" ht="25.5" customHeight="1" x14ac:dyDescent="0.25">
      <c r="A40" s="91"/>
      <c r="B40" s="287" t="s">
        <v>211</v>
      </c>
      <c r="C40" s="288"/>
      <c r="D40" s="83">
        <v>0</v>
      </c>
      <c r="E40" s="83">
        <v>0</v>
      </c>
      <c r="F40" s="83">
        <v>0</v>
      </c>
    </row>
    <row r="41" spans="1:6" x14ac:dyDescent="0.25">
      <c r="A41" s="272" t="s">
        <v>212</v>
      </c>
      <c r="B41" s="340"/>
      <c r="C41" s="273"/>
      <c r="D41" s="93">
        <f>+D42+D43</f>
        <v>0</v>
      </c>
      <c r="E41" s="82">
        <f t="shared" ref="E41:F41" si="8">+E42+E43</f>
        <v>0</v>
      </c>
      <c r="F41" s="82">
        <f t="shared" si="8"/>
        <v>0</v>
      </c>
    </row>
    <row r="42" spans="1:6" ht="24" customHeight="1" x14ac:dyDescent="0.25">
      <c r="A42" s="91"/>
      <c r="B42" s="287" t="s">
        <v>213</v>
      </c>
      <c r="C42" s="288"/>
      <c r="D42" s="92">
        <v>0</v>
      </c>
      <c r="E42" s="83">
        <v>0</v>
      </c>
      <c r="F42" s="83">
        <v>0</v>
      </c>
    </row>
    <row r="43" spans="1:6" ht="29.25" customHeight="1" x14ac:dyDescent="0.25">
      <c r="A43" s="91"/>
      <c r="B43" s="287" t="s">
        <v>214</v>
      </c>
      <c r="C43" s="288"/>
      <c r="D43" s="92">
        <v>0</v>
      </c>
      <c r="E43" s="92">
        <v>0</v>
      </c>
      <c r="F43" s="92">
        <v>0</v>
      </c>
    </row>
    <row r="44" spans="1:6" x14ac:dyDescent="0.25">
      <c r="A44" s="91"/>
      <c r="B44" s="94"/>
      <c r="C44" s="108"/>
      <c r="D44" s="92"/>
      <c r="E44" s="92"/>
      <c r="F44" s="92"/>
    </row>
    <row r="45" spans="1:6" x14ac:dyDescent="0.25">
      <c r="A45" s="316"/>
      <c r="B45" s="95"/>
      <c r="C45" s="93" t="s">
        <v>215</v>
      </c>
      <c r="D45" s="96">
        <f>+D38-D41</f>
        <v>0</v>
      </c>
      <c r="E45" s="96">
        <f t="shared" ref="E45:F45" si="9">+E38-E41</f>
        <v>0</v>
      </c>
      <c r="F45" s="96">
        <f t="shared" si="9"/>
        <v>0</v>
      </c>
    </row>
    <row r="46" spans="1:6" ht="15.75" thickBot="1" x14ac:dyDescent="0.3">
      <c r="A46" s="317"/>
      <c r="B46" s="97"/>
      <c r="C46" s="110"/>
      <c r="D46" s="98"/>
      <c r="E46" s="98"/>
      <c r="F46" s="98"/>
    </row>
    <row r="47" spans="1:6" ht="15.75" thickBot="1" x14ac:dyDescent="0.3">
      <c r="A47" s="64"/>
      <c r="B47" s="64"/>
      <c r="C47" s="109"/>
      <c r="D47" s="64"/>
      <c r="E47" s="64"/>
      <c r="F47" s="64"/>
    </row>
    <row r="48" spans="1:6" x14ac:dyDescent="0.25">
      <c r="A48" s="318" t="s">
        <v>201</v>
      </c>
      <c r="B48" s="319"/>
      <c r="C48" s="320"/>
      <c r="D48" s="90" t="s">
        <v>184</v>
      </c>
      <c r="E48" s="324" t="s">
        <v>186</v>
      </c>
      <c r="F48" s="90" t="s">
        <v>187</v>
      </c>
    </row>
    <row r="49" spans="1:6" ht="15.75" thickBot="1" x14ac:dyDescent="0.3">
      <c r="A49" s="321"/>
      <c r="B49" s="322"/>
      <c r="C49" s="323"/>
      <c r="D49" s="70" t="s">
        <v>202</v>
      </c>
      <c r="E49" s="325"/>
      <c r="F49" s="70" t="s">
        <v>203</v>
      </c>
    </row>
    <row r="50" spans="1:6" x14ac:dyDescent="0.25">
      <c r="A50" s="326"/>
      <c r="B50" s="327"/>
      <c r="C50" s="328"/>
      <c r="D50" s="92"/>
      <c r="E50" s="92"/>
      <c r="F50" s="92"/>
    </row>
    <row r="51" spans="1:6" ht="25.5" customHeight="1" x14ac:dyDescent="0.25">
      <c r="A51" s="91"/>
      <c r="B51" s="287" t="s">
        <v>216</v>
      </c>
      <c r="C51" s="253"/>
      <c r="D51" s="99">
        <f>+D9</f>
        <v>80000000</v>
      </c>
      <c r="E51" s="99">
        <f t="shared" ref="E51:F51" si="10">+E9</f>
        <v>50457983.899999999</v>
      </c>
      <c r="F51" s="99">
        <f t="shared" si="10"/>
        <v>50346406.399999999</v>
      </c>
    </row>
    <row r="52" spans="1:6" ht="21.75" customHeight="1" x14ac:dyDescent="0.25">
      <c r="A52" s="91"/>
      <c r="B52" s="287" t="s">
        <v>217</v>
      </c>
      <c r="C52" s="253"/>
      <c r="D52" s="99">
        <f>+D11</f>
        <v>0</v>
      </c>
      <c r="E52" s="99">
        <f t="shared" ref="E52:F52" si="11">+E11</f>
        <v>0</v>
      </c>
      <c r="F52" s="99">
        <f t="shared" si="11"/>
        <v>0</v>
      </c>
    </row>
    <row r="53" spans="1:6" ht="26.25" customHeight="1" x14ac:dyDescent="0.25">
      <c r="A53" s="91"/>
      <c r="B53" s="287" t="s">
        <v>210</v>
      </c>
      <c r="C53" s="253"/>
      <c r="D53" s="99">
        <f>+D39</f>
        <v>0</v>
      </c>
      <c r="E53" s="99">
        <f t="shared" ref="E53:F53" si="12">+E39</f>
        <v>0</v>
      </c>
      <c r="F53" s="99">
        <f t="shared" si="12"/>
        <v>0</v>
      </c>
    </row>
    <row r="54" spans="1:6" ht="21" customHeight="1" x14ac:dyDescent="0.25">
      <c r="A54" s="91"/>
      <c r="B54" s="287" t="s">
        <v>213</v>
      </c>
      <c r="C54" s="288"/>
      <c r="D54" s="92">
        <f>+D42</f>
        <v>0</v>
      </c>
      <c r="E54" s="92">
        <f t="shared" ref="E54:F54" si="13">+E42</f>
        <v>0</v>
      </c>
      <c r="F54" s="92">
        <f t="shared" si="13"/>
        <v>0</v>
      </c>
    </row>
    <row r="55" spans="1:6" x14ac:dyDescent="0.25">
      <c r="A55" s="91"/>
      <c r="B55" s="94"/>
      <c r="C55" s="108"/>
      <c r="D55" s="92"/>
      <c r="E55" s="92"/>
      <c r="F55" s="92"/>
    </row>
    <row r="56" spans="1:6" ht="26.25" customHeight="1" x14ac:dyDescent="0.25">
      <c r="A56" s="91"/>
      <c r="B56" s="287" t="s">
        <v>193</v>
      </c>
      <c r="C56" s="288"/>
      <c r="D56" s="99">
        <f>+D14</f>
        <v>80000000</v>
      </c>
      <c r="E56" s="99">
        <f t="shared" ref="E56:F56" si="14">+E14</f>
        <v>34017587.659999996</v>
      </c>
      <c r="F56" s="99">
        <f t="shared" si="14"/>
        <v>33726084.079999998</v>
      </c>
    </row>
    <row r="57" spans="1:6" x14ac:dyDescent="0.25">
      <c r="A57" s="91"/>
      <c r="B57" s="94"/>
      <c r="C57" s="108"/>
      <c r="D57" s="92"/>
      <c r="E57" s="92"/>
      <c r="F57" s="92"/>
    </row>
    <row r="58" spans="1:6" ht="21" customHeight="1" x14ac:dyDescent="0.25">
      <c r="A58" s="91"/>
      <c r="B58" s="287" t="s">
        <v>196</v>
      </c>
      <c r="C58" s="288"/>
      <c r="D58" s="99">
        <f>+D18</f>
        <v>0</v>
      </c>
      <c r="E58" s="100">
        <f t="shared" ref="E58:F58" si="15">+E18</f>
        <v>0</v>
      </c>
      <c r="F58" s="100">
        <f t="shared" si="15"/>
        <v>0</v>
      </c>
    </row>
    <row r="59" spans="1:6" x14ac:dyDescent="0.25">
      <c r="A59" s="91"/>
      <c r="B59" s="94"/>
      <c r="C59" s="108"/>
      <c r="D59" s="92"/>
      <c r="E59" s="92"/>
      <c r="F59" s="92"/>
    </row>
    <row r="60" spans="1:6" ht="26.25" customHeight="1" x14ac:dyDescent="0.25">
      <c r="A60" s="250" t="s">
        <v>218</v>
      </c>
      <c r="B60" s="294"/>
      <c r="C60" s="251"/>
      <c r="D60" s="101">
        <f>+D51+D52-D56+D58</f>
        <v>0</v>
      </c>
      <c r="E60" s="101">
        <f t="shared" ref="E60:F60" si="16">+E51+E52-E56+E58</f>
        <v>16440396.240000002</v>
      </c>
      <c r="F60" s="101">
        <f t="shared" si="16"/>
        <v>16620322.32</v>
      </c>
    </row>
    <row r="61" spans="1:6" ht="23.25" customHeight="1" x14ac:dyDescent="0.25">
      <c r="A61" s="250" t="s">
        <v>219</v>
      </c>
      <c r="B61" s="294"/>
      <c r="C61" s="251"/>
      <c r="D61" s="101">
        <f>+D60-D52</f>
        <v>0</v>
      </c>
      <c r="E61" s="101">
        <f t="shared" ref="E61:F61" si="17">+E60-E52</f>
        <v>16440396.240000002</v>
      </c>
      <c r="F61" s="101">
        <f t="shared" si="17"/>
        <v>16620322.32</v>
      </c>
    </row>
    <row r="62" spans="1:6" ht="15.75" thickBot="1" x14ac:dyDescent="0.3">
      <c r="A62" s="102"/>
      <c r="B62" s="103"/>
      <c r="C62" s="111"/>
      <c r="D62" s="104"/>
      <c r="E62" s="104"/>
      <c r="F62" s="104"/>
    </row>
    <row r="63" spans="1:6" ht="15.75" thickBot="1" x14ac:dyDescent="0.3">
      <c r="A63" s="64"/>
      <c r="B63" s="64"/>
      <c r="C63" s="109"/>
      <c r="D63" s="64"/>
      <c r="E63" s="64"/>
      <c r="F63" s="64"/>
    </row>
    <row r="64" spans="1:6" x14ac:dyDescent="0.25">
      <c r="A64" s="318" t="s">
        <v>201</v>
      </c>
      <c r="B64" s="319"/>
      <c r="C64" s="320"/>
      <c r="D64" s="324" t="s">
        <v>208</v>
      </c>
      <c r="E64" s="324" t="s">
        <v>186</v>
      </c>
      <c r="F64" s="90" t="s">
        <v>187</v>
      </c>
    </row>
    <row r="65" spans="1:9" ht="15.75" thickBot="1" x14ac:dyDescent="0.3">
      <c r="A65" s="321"/>
      <c r="B65" s="322"/>
      <c r="C65" s="323"/>
      <c r="D65" s="325"/>
      <c r="E65" s="325"/>
      <c r="F65" s="70" t="s">
        <v>203</v>
      </c>
    </row>
    <row r="66" spans="1:9" x14ac:dyDescent="0.25">
      <c r="A66" s="326"/>
      <c r="B66" s="327"/>
      <c r="C66" s="328"/>
      <c r="D66" s="92"/>
      <c r="E66" s="92"/>
      <c r="F66" s="92"/>
    </row>
    <row r="67" spans="1:9" x14ac:dyDescent="0.25">
      <c r="A67" s="91"/>
      <c r="B67" s="287" t="s">
        <v>191</v>
      </c>
      <c r="C67" s="288"/>
      <c r="D67" s="99">
        <f>+D10</f>
        <v>0</v>
      </c>
      <c r="E67" s="99">
        <f t="shared" ref="E67:F67" si="18">+E10</f>
        <v>0</v>
      </c>
      <c r="F67" s="99">
        <f t="shared" si="18"/>
        <v>0</v>
      </c>
    </row>
    <row r="68" spans="1:9" ht="21" customHeight="1" x14ac:dyDescent="0.25">
      <c r="A68" s="91"/>
      <c r="B68" s="287" t="s">
        <v>220</v>
      </c>
      <c r="C68" s="288"/>
      <c r="D68" s="99">
        <f>+D11:F11</f>
        <v>0</v>
      </c>
      <c r="E68" s="92"/>
      <c r="F68" s="92"/>
    </row>
    <row r="69" spans="1:9" ht="25.5" customHeight="1" x14ac:dyDescent="0.25">
      <c r="A69" s="91"/>
      <c r="B69" s="287" t="s">
        <v>211</v>
      </c>
      <c r="C69" s="288"/>
      <c r="D69" s="99">
        <f>+D40</f>
        <v>0</v>
      </c>
      <c r="E69" s="99">
        <f t="shared" ref="E69:F69" si="19">+E40</f>
        <v>0</v>
      </c>
      <c r="F69" s="99">
        <f t="shared" si="19"/>
        <v>0</v>
      </c>
    </row>
    <row r="70" spans="1:9" ht="24.75" customHeight="1" x14ac:dyDescent="0.25">
      <c r="A70" s="91"/>
      <c r="B70" s="287" t="s">
        <v>214</v>
      </c>
      <c r="C70" s="288"/>
      <c r="D70" s="92">
        <f>+D43</f>
        <v>0</v>
      </c>
      <c r="E70" s="92">
        <f t="shared" ref="E70:F70" si="20">+E43</f>
        <v>0</v>
      </c>
      <c r="F70" s="92">
        <f t="shared" si="20"/>
        <v>0</v>
      </c>
    </row>
    <row r="71" spans="1:9" x14ac:dyDescent="0.25">
      <c r="A71" s="91"/>
      <c r="B71" s="94"/>
      <c r="C71" s="108"/>
      <c r="D71" s="92"/>
      <c r="E71" s="92"/>
      <c r="F71" s="92"/>
    </row>
    <row r="72" spans="1:9" ht="29.25" customHeight="1" x14ac:dyDescent="0.25">
      <c r="A72" s="91"/>
      <c r="B72" s="287" t="s">
        <v>221</v>
      </c>
      <c r="C72" s="288"/>
      <c r="D72" s="99">
        <f>+D15</f>
        <v>0</v>
      </c>
      <c r="E72" s="99">
        <f>+E15</f>
        <v>0</v>
      </c>
      <c r="F72" s="99">
        <f>+F15</f>
        <v>0</v>
      </c>
    </row>
    <row r="73" spans="1:9" x14ac:dyDescent="0.25">
      <c r="A73" s="91"/>
      <c r="B73" s="94"/>
      <c r="C73" s="108"/>
      <c r="D73" s="92"/>
      <c r="E73" s="92"/>
      <c r="F73" s="92"/>
    </row>
    <row r="74" spans="1:9" ht="24" customHeight="1" x14ac:dyDescent="0.25">
      <c r="A74" s="91"/>
      <c r="B74" s="287" t="s">
        <v>197</v>
      </c>
      <c r="C74" s="288"/>
      <c r="D74" s="105">
        <f>+D19</f>
        <v>0</v>
      </c>
      <c r="E74" s="105">
        <f t="shared" ref="E74:F74" si="21">+E19</f>
        <v>0</v>
      </c>
      <c r="F74" s="105">
        <f t="shared" si="21"/>
        <v>0</v>
      </c>
    </row>
    <row r="75" spans="1:9" x14ac:dyDescent="0.25">
      <c r="A75" s="91"/>
      <c r="B75" s="94"/>
      <c r="C75" s="108"/>
      <c r="D75" s="92"/>
      <c r="E75" s="92"/>
      <c r="F75" s="92"/>
    </row>
    <row r="76" spans="1:9" ht="31.5" customHeight="1" x14ac:dyDescent="0.25">
      <c r="A76" s="250" t="s">
        <v>222</v>
      </c>
      <c r="B76" s="294"/>
      <c r="C76" s="251"/>
      <c r="D76" s="93">
        <v>0</v>
      </c>
      <c r="E76" s="93">
        <v>0</v>
      </c>
      <c r="F76" s="93">
        <v>0</v>
      </c>
    </row>
    <row r="77" spans="1:9" ht="40.5" customHeight="1" x14ac:dyDescent="0.25">
      <c r="A77" s="250" t="s">
        <v>223</v>
      </c>
      <c r="B77" s="294"/>
      <c r="C77" s="251"/>
      <c r="D77" s="292">
        <v>0</v>
      </c>
      <c r="E77" s="292">
        <v>0</v>
      </c>
      <c r="F77" s="292">
        <v>0</v>
      </c>
    </row>
    <row r="78" spans="1:9" ht="15.75" thickBot="1" x14ac:dyDescent="0.3">
      <c r="A78" s="106"/>
      <c r="B78" s="107"/>
      <c r="C78" s="112"/>
      <c r="D78" s="293"/>
      <c r="E78" s="293"/>
      <c r="F78" s="293"/>
    </row>
    <row r="80" spans="1:9" s="16" customFormat="1" ht="15" customHeight="1" x14ac:dyDescent="0.25">
      <c r="A80" s="291" t="s">
        <v>430</v>
      </c>
      <c r="B80" s="291"/>
      <c r="C80" s="291"/>
      <c r="D80" s="291"/>
      <c r="E80" s="291"/>
      <c r="F80" s="291"/>
      <c r="G80" s="27"/>
      <c r="H80" s="27"/>
      <c r="I80" s="27"/>
    </row>
    <row r="81" spans="1:9" s="16" customFormat="1" ht="15" customHeight="1" x14ac:dyDescent="0.25">
      <c r="A81" s="291"/>
      <c r="B81" s="291"/>
      <c r="C81" s="291"/>
      <c r="D81" s="291"/>
      <c r="E81" s="291"/>
      <c r="F81" s="291"/>
      <c r="G81" s="54"/>
      <c r="H81" s="54"/>
      <c r="I81" s="54"/>
    </row>
    <row r="82" spans="1:9" x14ac:dyDescent="0.25">
      <c r="A82" s="54"/>
      <c r="B82" s="54"/>
      <c r="C82" s="54"/>
      <c r="D82" s="54"/>
      <c r="E82" s="54"/>
      <c r="F82" s="54"/>
      <c r="G82" s="54"/>
      <c r="H82" s="54"/>
      <c r="I82" s="54"/>
    </row>
    <row r="83" spans="1:9" x14ac:dyDescent="0.25">
      <c r="A83" s="54"/>
      <c r="B83" s="54"/>
      <c r="C83" s="54"/>
      <c r="D83" s="54"/>
      <c r="E83" s="54"/>
      <c r="F83" s="54"/>
      <c r="G83" s="54"/>
      <c r="H83" s="54"/>
      <c r="I83" s="54"/>
    </row>
    <row r="84" spans="1:9" x14ac:dyDescent="0.25">
      <c r="A84" s="27"/>
      <c r="B84" s="28"/>
      <c r="C84" s="29"/>
      <c r="D84" s="29"/>
      <c r="E84" s="71"/>
      <c r="F84" s="31"/>
      <c r="G84" s="28"/>
      <c r="H84" s="29"/>
      <c r="I84" s="29"/>
    </row>
    <row r="85" spans="1:9" x14ac:dyDescent="0.25">
      <c r="A85" s="2"/>
      <c r="B85" s="261"/>
      <c r="C85" s="261"/>
      <c r="D85" s="4"/>
      <c r="E85" s="15"/>
      <c r="F85" s="15"/>
      <c r="G85" s="15"/>
      <c r="H85" s="29"/>
      <c r="I85" s="29"/>
    </row>
    <row r="86" spans="1:9" x14ac:dyDescent="0.25">
      <c r="A86" s="72"/>
      <c r="B86" s="262" t="s">
        <v>522</v>
      </c>
      <c r="C86" s="262"/>
      <c r="D86" s="262" t="s">
        <v>516</v>
      </c>
      <c r="E86" s="262"/>
      <c r="F86" s="262"/>
      <c r="G86" s="262"/>
      <c r="H86" s="33"/>
      <c r="I86" s="29"/>
    </row>
    <row r="87" spans="1:9" ht="15" customHeight="1" x14ac:dyDescent="0.25">
      <c r="A87" s="73"/>
      <c r="B87" s="263" t="s">
        <v>517</v>
      </c>
      <c r="C87" s="263"/>
      <c r="D87" s="263" t="s">
        <v>521</v>
      </c>
      <c r="E87" s="263"/>
      <c r="F87" s="263"/>
      <c r="G87" s="263"/>
      <c r="H87" s="33"/>
      <c r="I87" s="29"/>
    </row>
    <row r="88" spans="1:9" ht="15" customHeight="1" x14ac:dyDescent="0.25">
      <c r="A88" s="20"/>
      <c r="B88" s="20"/>
      <c r="C88" s="114"/>
      <c r="D88" s="13"/>
      <c r="E88" s="263"/>
      <c r="F88" s="263"/>
      <c r="G88" s="13"/>
      <c r="H88" s="13"/>
      <c r="I88" s="13"/>
    </row>
    <row r="89" spans="1:9" x14ac:dyDescent="0.25">
      <c r="A89" s="20"/>
      <c r="B89" s="20"/>
      <c r="C89" s="113"/>
      <c r="D89" s="20"/>
      <c r="E89" s="20"/>
      <c r="F89" s="20"/>
    </row>
    <row r="90" spans="1:9" x14ac:dyDescent="0.25">
      <c r="A90" s="20"/>
      <c r="B90" s="20"/>
      <c r="C90" s="113"/>
      <c r="D90" s="20"/>
      <c r="E90" s="20"/>
      <c r="F90" s="20"/>
    </row>
    <row r="91" spans="1:9" x14ac:dyDescent="0.25">
      <c r="A91" s="20"/>
      <c r="B91" s="20"/>
      <c r="C91" s="113"/>
      <c r="D91" s="20"/>
      <c r="E91" s="20"/>
      <c r="F91" s="20"/>
    </row>
    <row r="92" spans="1:9" x14ac:dyDescent="0.25">
      <c r="A92" s="20"/>
      <c r="B92" s="20"/>
      <c r="C92" s="113"/>
      <c r="D92" s="20"/>
      <c r="E92" s="20"/>
      <c r="F92" s="20"/>
    </row>
  </sheetData>
  <mergeCells count="75">
    <mergeCell ref="A66:C66"/>
    <mergeCell ref="A26:C26"/>
    <mergeCell ref="A35:C36"/>
    <mergeCell ref="A28:C28"/>
    <mergeCell ref="B9:C9"/>
    <mergeCell ref="B10:C10"/>
    <mergeCell ref="B11:C11"/>
    <mergeCell ref="B14:C14"/>
    <mergeCell ref="B15:C15"/>
    <mergeCell ref="A32:C32"/>
    <mergeCell ref="A38:C38"/>
    <mergeCell ref="A41:C41"/>
    <mergeCell ref="A60:C60"/>
    <mergeCell ref="A61:C61"/>
    <mergeCell ref="B34:C34"/>
    <mergeCell ref="B58:C58"/>
    <mergeCell ref="A8:C8"/>
    <mergeCell ref="A13:C13"/>
    <mergeCell ref="A17:C17"/>
    <mergeCell ref="A21:C21"/>
    <mergeCell ref="A22:C22"/>
    <mergeCell ref="B16:C16"/>
    <mergeCell ref="B18:C18"/>
    <mergeCell ref="B19:C19"/>
    <mergeCell ref="B20:C20"/>
    <mergeCell ref="A48:C49"/>
    <mergeCell ref="E48:E49"/>
    <mergeCell ref="A50:C50"/>
    <mergeCell ref="A64:C65"/>
    <mergeCell ref="D64:D65"/>
    <mergeCell ref="E64:E65"/>
    <mergeCell ref="B51:C51"/>
    <mergeCell ref="B52:C52"/>
    <mergeCell ref="B53:C53"/>
    <mergeCell ref="B54:C54"/>
    <mergeCell ref="B56:C56"/>
    <mergeCell ref="E35:E36"/>
    <mergeCell ref="A45:A46"/>
    <mergeCell ref="B37:C37"/>
    <mergeCell ref="B39:C39"/>
    <mergeCell ref="B40:C40"/>
    <mergeCell ref="B42:C42"/>
    <mergeCell ref="B43:C43"/>
    <mergeCell ref="A5:C6"/>
    <mergeCell ref="E5:E6"/>
    <mergeCell ref="A1:F1"/>
    <mergeCell ref="A2:F2"/>
    <mergeCell ref="A3:F3"/>
    <mergeCell ref="A4:F4"/>
    <mergeCell ref="B24:C24"/>
    <mergeCell ref="A23:C23"/>
    <mergeCell ref="B27:C27"/>
    <mergeCell ref="B29:C29"/>
    <mergeCell ref="B30:C30"/>
    <mergeCell ref="B31:C31"/>
    <mergeCell ref="B33:C33"/>
    <mergeCell ref="E88:F88"/>
    <mergeCell ref="A80:F81"/>
    <mergeCell ref="B74:C74"/>
    <mergeCell ref="B67:C67"/>
    <mergeCell ref="B68:C68"/>
    <mergeCell ref="B69:C69"/>
    <mergeCell ref="B70:C70"/>
    <mergeCell ref="B72:C72"/>
    <mergeCell ref="D77:D78"/>
    <mergeCell ref="E77:E78"/>
    <mergeCell ref="F77:F78"/>
    <mergeCell ref="A77:C77"/>
    <mergeCell ref="A76:C76"/>
    <mergeCell ref="D35:D36"/>
    <mergeCell ref="B85:C85"/>
    <mergeCell ref="B86:C86"/>
    <mergeCell ref="B87:C87"/>
    <mergeCell ref="D86:G86"/>
    <mergeCell ref="D87:G87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110" orientation="portrait" r:id="rId1"/>
  <headerFooter>
    <oddFooter>&amp;C&amp;P de 3</oddFooter>
  </headerFooter>
  <rowBreaks count="2" manualBreakCount="2">
    <brk id="33" max="16383" man="1"/>
    <brk id="63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0"/>
  <sheetViews>
    <sheetView view="pageBreakPreview" topLeftCell="A17" zoomScale="60" zoomScaleNormal="130" workbookViewId="0">
      <selection activeCell="H17" sqref="H17"/>
    </sheetView>
  </sheetViews>
  <sheetFormatPr baseColWidth="10" defaultRowHeight="15" x14ac:dyDescent="0.25"/>
  <cols>
    <col min="1" max="1" width="3" customWidth="1"/>
    <col min="2" max="2" width="3.42578125" customWidth="1"/>
    <col min="3" max="3" width="40" bestFit="1" customWidth="1"/>
    <col min="5" max="5" width="11.5703125" customWidth="1"/>
  </cols>
  <sheetData>
    <row r="1" spans="1:9" x14ac:dyDescent="0.25">
      <c r="A1" s="241" t="s">
        <v>120</v>
      </c>
      <c r="B1" s="242"/>
      <c r="C1" s="242"/>
      <c r="D1" s="242"/>
      <c r="E1" s="242"/>
      <c r="F1" s="242"/>
      <c r="G1" s="242"/>
      <c r="H1" s="242"/>
      <c r="I1" s="243"/>
    </row>
    <row r="2" spans="1:9" x14ac:dyDescent="0.25">
      <c r="A2" s="308" t="s">
        <v>224</v>
      </c>
      <c r="B2" s="309"/>
      <c r="C2" s="309"/>
      <c r="D2" s="309"/>
      <c r="E2" s="309"/>
      <c r="F2" s="309"/>
      <c r="G2" s="309"/>
      <c r="H2" s="309"/>
      <c r="I2" s="310"/>
    </row>
    <row r="3" spans="1:9" x14ac:dyDescent="0.25">
      <c r="A3" s="308" t="str">
        <f>+'FORMATO 1'!A3</f>
        <v>del 01 de enero al 30 de junio de 2019</v>
      </c>
      <c r="B3" s="309"/>
      <c r="C3" s="309"/>
      <c r="D3" s="309"/>
      <c r="E3" s="309"/>
      <c r="F3" s="309"/>
      <c r="G3" s="309"/>
      <c r="H3" s="309"/>
      <c r="I3" s="310"/>
    </row>
    <row r="4" spans="1:9" ht="15.75" thickBot="1" x14ac:dyDescent="0.3">
      <c r="A4" s="311" t="s">
        <v>1</v>
      </c>
      <c r="B4" s="312"/>
      <c r="C4" s="312"/>
      <c r="D4" s="312"/>
      <c r="E4" s="312"/>
      <c r="F4" s="312"/>
      <c r="G4" s="312"/>
      <c r="H4" s="312"/>
      <c r="I4" s="313"/>
    </row>
    <row r="5" spans="1:9" ht="15.75" thickBot="1" x14ac:dyDescent="0.3">
      <c r="A5" s="241"/>
      <c r="B5" s="242"/>
      <c r="C5" s="243"/>
      <c r="D5" s="344" t="s">
        <v>225</v>
      </c>
      <c r="E5" s="345"/>
      <c r="F5" s="345"/>
      <c r="G5" s="345"/>
      <c r="H5" s="346"/>
      <c r="I5" s="347" t="s">
        <v>226</v>
      </c>
    </row>
    <row r="6" spans="1:9" x14ac:dyDescent="0.25">
      <c r="A6" s="308" t="s">
        <v>201</v>
      </c>
      <c r="B6" s="309"/>
      <c r="C6" s="310"/>
      <c r="D6" s="307" t="s">
        <v>228</v>
      </c>
      <c r="E6" s="307" t="s">
        <v>229</v>
      </c>
      <c r="F6" s="307" t="s">
        <v>230</v>
      </c>
      <c r="G6" s="307" t="s">
        <v>186</v>
      </c>
      <c r="H6" s="307" t="s">
        <v>231</v>
      </c>
      <c r="I6" s="348"/>
    </row>
    <row r="7" spans="1:9" ht="25.5" customHeight="1" thickBot="1" x14ac:dyDescent="0.3">
      <c r="A7" s="311" t="s">
        <v>227</v>
      </c>
      <c r="B7" s="312"/>
      <c r="C7" s="313"/>
      <c r="D7" s="265"/>
      <c r="E7" s="265"/>
      <c r="F7" s="265"/>
      <c r="G7" s="265"/>
      <c r="H7" s="265"/>
      <c r="I7" s="349"/>
    </row>
    <row r="8" spans="1:9" x14ac:dyDescent="0.25">
      <c r="A8" s="352"/>
      <c r="B8" s="353"/>
      <c r="C8" s="354"/>
      <c r="D8" s="122"/>
      <c r="E8" s="122"/>
      <c r="F8" s="122"/>
      <c r="G8" s="122"/>
      <c r="H8" s="122"/>
      <c r="I8" s="122"/>
    </row>
    <row r="9" spans="1:9" x14ac:dyDescent="0.25">
      <c r="A9" s="272" t="s">
        <v>232</v>
      </c>
      <c r="B9" s="340"/>
      <c r="C9" s="273"/>
      <c r="D9" s="122"/>
      <c r="E9" s="122"/>
      <c r="F9" s="122"/>
      <c r="G9" s="122"/>
      <c r="H9" s="122"/>
      <c r="I9" s="122"/>
    </row>
    <row r="10" spans="1:9" x14ac:dyDescent="0.25">
      <c r="A10" s="123"/>
      <c r="B10" s="350" t="s">
        <v>233</v>
      </c>
      <c r="C10" s="351"/>
      <c r="D10" s="124">
        <v>0</v>
      </c>
      <c r="E10" s="124">
        <v>0</v>
      </c>
      <c r="F10" s="124">
        <v>0</v>
      </c>
      <c r="G10" s="124">
        <v>0</v>
      </c>
      <c r="H10" s="124">
        <v>0</v>
      </c>
      <c r="I10" s="124">
        <v>0</v>
      </c>
    </row>
    <row r="11" spans="1:9" x14ac:dyDescent="0.25">
      <c r="A11" s="123"/>
      <c r="B11" s="350" t="s">
        <v>234</v>
      </c>
      <c r="C11" s="351"/>
      <c r="D11" s="124">
        <v>0</v>
      </c>
      <c r="E11" s="124">
        <v>0</v>
      </c>
      <c r="F11" s="124">
        <v>0</v>
      </c>
      <c r="G11" s="124">
        <v>0</v>
      </c>
      <c r="H11" s="124">
        <v>0</v>
      </c>
      <c r="I11" s="124">
        <v>0</v>
      </c>
    </row>
    <row r="12" spans="1:9" x14ac:dyDescent="0.25">
      <c r="A12" s="123"/>
      <c r="B12" s="350" t="s">
        <v>235</v>
      </c>
      <c r="C12" s="351"/>
      <c r="D12" s="124">
        <v>0</v>
      </c>
      <c r="E12" s="124">
        <v>0</v>
      </c>
      <c r="F12" s="124">
        <v>0</v>
      </c>
      <c r="G12" s="124">
        <v>0</v>
      </c>
      <c r="H12" s="124">
        <v>0</v>
      </c>
      <c r="I12" s="124">
        <v>0</v>
      </c>
    </row>
    <row r="13" spans="1:9" x14ac:dyDescent="0.25">
      <c r="A13" s="123"/>
      <c r="B13" s="350" t="s">
        <v>236</v>
      </c>
      <c r="C13" s="351"/>
      <c r="D13" s="124">
        <v>0</v>
      </c>
      <c r="E13" s="124">
        <v>0</v>
      </c>
      <c r="F13" s="124">
        <f t="shared" ref="F13:H14" si="0">+E13</f>
        <v>0</v>
      </c>
      <c r="G13" s="124">
        <v>15300.71</v>
      </c>
      <c r="H13" s="124">
        <f t="shared" si="0"/>
        <v>15300.71</v>
      </c>
      <c r="I13" s="124">
        <f>+H13-D13</f>
        <v>15300.71</v>
      </c>
    </row>
    <row r="14" spans="1:9" x14ac:dyDescent="0.25">
      <c r="A14" s="123"/>
      <c r="B14" s="350" t="s">
        <v>237</v>
      </c>
      <c r="C14" s="351"/>
      <c r="D14" s="124">
        <v>0</v>
      </c>
      <c r="E14" s="124">
        <v>0</v>
      </c>
      <c r="F14" s="124">
        <f t="shared" si="0"/>
        <v>0</v>
      </c>
      <c r="G14" s="124">
        <v>674221.19</v>
      </c>
      <c r="H14" s="124">
        <v>562643.68999999994</v>
      </c>
      <c r="I14" s="124">
        <f>+H14-D14</f>
        <v>562643.68999999994</v>
      </c>
    </row>
    <row r="15" spans="1:9" x14ac:dyDescent="0.25">
      <c r="A15" s="123"/>
      <c r="B15" s="350" t="s">
        <v>238</v>
      </c>
      <c r="C15" s="351"/>
      <c r="D15" s="124">
        <v>0</v>
      </c>
      <c r="E15" s="124">
        <v>0</v>
      </c>
      <c r="F15" s="124">
        <v>0</v>
      </c>
      <c r="G15" s="124">
        <v>0</v>
      </c>
      <c r="H15" s="124">
        <v>0</v>
      </c>
      <c r="I15" s="124">
        <v>0</v>
      </c>
    </row>
    <row r="16" spans="1:9" x14ac:dyDescent="0.25">
      <c r="A16" s="123"/>
      <c r="B16" s="350" t="s">
        <v>239</v>
      </c>
      <c r="C16" s="351"/>
      <c r="D16" s="124">
        <v>0</v>
      </c>
      <c r="E16" s="124">
        <v>0</v>
      </c>
      <c r="F16" s="124">
        <v>0</v>
      </c>
      <c r="G16" s="124">
        <v>0</v>
      </c>
      <c r="H16" s="124">
        <v>0</v>
      </c>
      <c r="I16" s="124">
        <f>+H16-D16</f>
        <v>0</v>
      </c>
    </row>
    <row r="17" spans="1:9" x14ac:dyDescent="0.25">
      <c r="A17" s="355"/>
      <c r="B17" s="350" t="s">
        <v>240</v>
      </c>
      <c r="C17" s="351"/>
      <c r="D17" s="124">
        <v>80000000</v>
      </c>
      <c r="E17" s="124">
        <v>0</v>
      </c>
      <c r="F17" s="124">
        <f>+D17+E17</f>
        <v>80000000</v>
      </c>
      <c r="G17" s="124">
        <v>49768462</v>
      </c>
      <c r="H17" s="124">
        <f>+G17</f>
        <v>49768462</v>
      </c>
      <c r="I17" s="124">
        <f>+H17-D17</f>
        <v>-30231538</v>
      </c>
    </row>
    <row r="18" spans="1:9" x14ac:dyDescent="0.25">
      <c r="A18" s="355"/>
      <c r="B18" s="350" t="s">
        <v>241</v>
      </c>
      <c r="C18" s="351"/>
      <c r="D18" s="125"/>
      <c r="E18" s="126"/>
      <c r="F18" s="126"/>
      <c r="G18" s="126"/>
      <c r="H18" s="126"/>
      <c r="I18" s="126"/>
    </row>
    <row r="19" spans="1:9" x14ac:dyDescent="0.25">
      <c r="A19" s="123"/>
      <c r="B19" s="127"/>
      <c r="C19" s="128" t="s">
        <v>242</v>
      </c>
      <c r="D19" s="129">
        <v>0</v>
      </c>
      <c r="E19" s="129">
        <v>0</v>
      </c>
      <c r="F19" s="129">
        <v>0</v>
      </c>
      <c r="G19" s="129">
        <v>0</v>
      </c>
      <c r="H19" s="129">
        <v>0</v>
      </c>
      <c r="I19" s="129">
        <f>+H19-D19</f>
        <v>0</v>
      </c>
    </row>
    <row r="20" spans="1:9" x14ac:dyDescent="0.25">
      <c r="A20" s="123"/>
      <c r="B20" s="127"/>
      <c r="C20" s="128" t="s">
        <v>243</v>
      </c>
      <c r="D20" s="129">
        <v>0</v>
      </c>
      <c r="E20" s="129">
        <v>0</v>
      </c>
      <c r="F20" s="129">
        <v>0</v>
      </c>
      <c r="G20" s="129">
        <v>0</v>
      </c>
      <c r="H20" s="129">
        <v>0</v>
      </c>
      <c r="I20" s="129">
        <v>0</v>
      </c>
    </row>
    <row r="21" spans="1:9" x14ac:dyDescent="0.25">
      <c r="A21" s="123"/>
      <c r="B21" s="127"/>
      <c r="C21" s="128" t="s">
        <v>244</v>
      </c>
      <c r="D21" s="129">
        <v>0</v>
      </c>
      <c r="E21" s="129">
        <v>0</v>
      </c>
      <c r="F21" s="129">
        <v>0</v>
      </c>
      <c r="G21" s="129">
        <v>0</v>
      </c>
      <c r="H21" s="129">
        <v>0</v>
      </c>
      <c r="I21" s="129">
        <v>0</v>
      </c>
    </row>
    <row r="22" spans="1:9" x14ac:dyDescent="0.25">
      <c r="A22" s="123"/>
      <c r="B22" s="127"/>
      <c r="C22" s="128" t="s">
        <v>245</v>
      </c>
      <c r="D22" s="129">
        <v>0</v>
      </c>
      <c r="E22" s="129">
        <v>0</v>
      </c>
      <c r="F22" s="129">
        <v>0</v>
      </c>
      <c r="G22" s="129">
        <v>0</v>
      </c>
      <c r="H22" s="129">
        <v>0</v>
      </c>
      <c r="I22" s="129">
        <v>0</v>
      </c>
    </row>
    <row r="23" spans="1:9" x14ac:dyDescent="0.25">
      <c r="A23" s="123"/>
      <c r="B23" s="127"/>
      <c r="C23" s="128" t="s">
        <v>246</v>
      </c>
      <c r="D23" s="129">
        <v>0</v>
      </c>
      <c r="E23" s="129">
        <v>0</v>
      </c>
      <c r="F23" s="129">
        <v>0</v>
      </c>
      <c r="G23" s="129">
        <v>0</v>
      </c>
      <c r="H23" s="129">
        <v>0</v>
      </c>
      <c r="I23" s="129">
        <v>0</v>
      </c>
    </row>
    <row r="24" spans="1:9" x14ac:dyDescent="0.25">
      <c r="A24" s="123"/>
      <c r="B24" s="127"/>
      <c r="C24" s="128" t="s">
        <v>247</v>
      </c>
      <c r="D24" s="129">
        <v>0</v>
      </c>
      <c r="E24" s="129">
        <v>0</v>
      </c>
      <c r="F24" s="129">
        <v>0</v>
      </c>
      <c r="G24" s="129">
        <v>0</v>
      </c>
      <c r="H24" s="129">
        <v>0</v>
      </c>
      <c r="I24" s="129">
        <v>0</v>
      </c>
    </row>
    <row r="25" spans="1:9" x14ac:dyDescent="0.25">
      <c r="A25" s="123"/>
      <c r="B25" s="127"/>
      <c r="C25" s="128" t="s">
        <v>248</v>
      </c>
      <c r="D25" s="129">
        <v>0</v>
      </c>
      <c r="E25" s="129">
        <v>0</v>
      </c>
      <c r="F25" s="129">
        <v>0</v>
      </c>
      <c r="G25" s="129">
        <v>0</v>
      </c>
      <c r="H25" s="129">
        <v>0</v>
      </c>
      <c r="I25" s="129">
        <v>0</v>
      </c>
    </row>
    <row r="26" spans="1:9" x14ac:dyDescent="0.25">
      <c r="A26" s="123"/>
      <c r="B26" s="127"/>
      <c r="C26" s="128" t="s">
        <v>249</v>
      </c>
      <c r="D26" s="129">
        <v>0</v>
      </c>
      <c r="E26" s="129">
        <v>0</v>
      </c>
      <c r="F26" s="129">
        <v>0</v>
      </c>
      <c r="G26" s="129">
        <v>0</v>
      </c>
      <c r="H26" s="129">
        <v>0</v>
      </c>
      <c r="I26" s="129">
        <v>0</v>
      </c>
    </row>
    <row r="27" spans="1:9" x14ac:dyDescent="0.25">
      <c r="A27" s="123"/>
      <c r="B27" s="127"/>
      <c r="C27" s="128" t="s">
        <v>250</v>
      </c>
      <c r="D27" s="129">
        <v>0</v>
      </c>
      <c r="E27" s="129">
        <v>0</v>
      </c>
      <c r="F27" s="129">
        <v>0</v>
      </c>
      <c r="G27" s="129">
        <v>0</v>
      </c>
      <c r="H27" s="129">
        <v>0</v>
      </c>
      <c r="I27" s="129">
        <v>0</v>
      </c>
    </row>
    <row r="28" spans="1:9" x14ac:dyDescent="0.25">
      <c r="A28" s="123"/>
      <c r="B28" s="127"/>
      <c r="C28" s="128" t="s">
        <v>251</v>
      </c>
      <c r="D28" s="129">
        <v>0</v>
      </c>
      <c r="E28" s="129">
        <v>0</v>
      </c>
      <c r="F28" s="129">
        <v>0</v>
      </c>
      <c r="G28" s="129">
        <v>0</v>
      </c>
      <c r="H28" s="129">
        <v>0</v>
      </c>
      <c r="I28" s="129">
        <v>0</v>
      </c>
    </row>
    <row r="29" spans="1:9" ht="24" x14ac:dyDescent="0.25">
      <c r="A29" s="123"/>
      <c r="B29" s="127"/>
      <c r="C29" s="130" t="s">
        <v>252</v>
      </c>
      <c r="D29" s="129">
        <v>0</v>
      </c>
      <c r="E29" s="129">
        <v>0</v>
      </c>
      <c r="F29" s="129">
        <v>0</v>
      </c>
      <c r="G29" s="129">
        <v>0</v>
      </c>
      <c r="H29" s="129">
        <v>0</v>
      </c>
      <c r="I29" s="129">
        <v>0</v>
      </c>
    </row>
    <row r="30" spans="1:9" x14ac:dyDescent="0.25">
      <c r="A30" s="123"/>
      <c r="B30" s="350" t="s">
        <v>253</v>
      </c>
      <c r="C30" s="351"/>
      <c r="D30" s="124">
        <v>0</v>
      </c>
      <c r="E30" s="124">
        <v>0</v>
      </c>
      <c r="F30" s="124">
        <v>0</v>
      </c>
      <c r="G30" s="124">
        <v>0</v>
      </c>
      <c r="H30" s="124">
        <v>0</v>
      </c>
      <c r="I30" s="124">
        <v>0</v>
      </c>
    </row>
    <row r="31" spans="1:9" x14ac:dyDescent="0.25">
      <c r="A31" s="123"/>
      <c r="B31" s="127"/>
      <c r="C31" s="128" t="s">
        <v>254</v>
      </c>
      <c r="D31" s="129">
        <v>0</v>
      </c>
      <c r="E31" s="129">
        <v>0</v>
      </c>
      <c r="F31" s="129">
        <v>0</v>
      </c>
      <c r="G31" s="129">
        <v>0</v>
      </c>
      <c r="H31" s="129">
        <v>0</v>
      </c>
      <c r="I31" s="129">
        <v>0</v>
      </c>
    </row>
    <row r="32" spans="1:9" x14ac:dyDescent="0.25">
      <c r="A32" s="123"/>
      <c r="B32" s="127"/>
      <c r="C32" s="128" t="s">
        <v>255</v>
      </c>
      <c r="D32" s="129">
        <v>0</v>
      </c>
      <c r="E32" s="129">
        <v>0</v>
      </c>
      <c r="F32" s="129">
        <v>0</v>
      </c>
      <c r="G32" s="129">
        <v>0</v>
      </c>
      <c r="H32" s="129">
        <v>0</v>
      </c>
      <c r="I32" s="129">
        <v>0</v>
      </c>
    </row>
    <row r="33" spans="1:9" x14ac:dyDescent="0.25">
      <c r="A33" s="123"/>
      <c r="B33" s="127"/>
      <c r="C33" s="128" t="s">
        <v>256</v>
      </c>
      <c r="D33" s="129">
        <v>0</v>
      </c>
      <c r="E33" s="129">
        <v>0</v>
      </c>
      <c r="F33" s="129">
        <v>0</v>
      </c>
      <c r="G33" s="129">
        <v>0</v>
      </c>
      <c r="H33" s="129">
        <v>0</v>
      </c>
      <c r="I33" s="129">
        <v>0</v>
      </c>
    </row>
    <row r="34" spans="1:9" x14ac:dyDescent="0.25">
      <c r="A34" s="123"/>
      <c r="B34" s="127"/>
      <c r="C34" s="128" t="s">
        <v>257</v>
      </c>
      <c r="D34" s="129">
        <v>0</v>
      </c>
      <c r="E34" s="129">
        <v>0</v>
      </c>
      <c r="F34" s="129">
        <v>0</v>
      </c>
      <c r="G34" s="129">
        <v>0</v>
      </c>
      <c r="H34" s="129">
        <v>0</v>
      </c>
      <c r="I34" s="129">
        <v>0</v>
      </c>
    </row>
    <row r="35" spans="1:9" x14ac:dyDescent="0.25">
      <c r="A35" s="123"/>
      <c r="B35" s="127"/>
      <c r="C35" s="128" t="s">
        <v>258</v>
      </c>
      <c r="D35" s="129">
        <v>0</v>
      </c>
      <c r="E35" s="129">
        <v>0</v>
      </c>
      <c r="F35" s="129">
        <v>0</v>
      </c>
      <c r="G35" s="129">
        <v>0</v>
      </c>
      <c r="H35" s="129">
        <v>0</v>
      </c>
      <c r="I35" s="129">
        <v>0</v>
      </c>
    </row>
    <row r="36" spans="1:9" x14ac:dyDescent="0.25">
      <c r="A36" s="123"/>
      <c r="B36" s="350" t="s">
        <v>259</v>
      </c>
      <c r="C36" s="351"/>
      <c r="D36" s="124">
        <v>0</v>
      </c>
      <c r="E36" s="124">
        <v>0</v>
      </c>
      <c r="F36" s="124">
        <v>0</v>
      </c>
      <c r="G36" s="124">
        <v>0</v>
      </c>
      <c r="H36" s="124">
        <v>0</v>
      </c>
      <c r="I36" s="124">
        <v>0</v>
      </c>
    </row>
    <row r="37" spans="1:9" x14ac:dyDescent="0.25">
      <c r="A37" s="123"/>
      <c r="B37" s="350" t="s">
        <v>260</v>
      </c>
      <c r="C37" s="351"/>
      <c r="D37" s="124">
        <v>0</v>
      </c>
      <c r="E37" s="124">
        <v>0</v>
      </c>
      <c r="F37" s="124">
        <v>0</v>
      </c>
      <c r="G37" s="124">
        <v>0</v>
      </c>
      <c r="H37" s="124">
        <v>0</v>
      </c>
      <c r="I37" s="124">
        <v>0</v>
      </c>
    </row>
    <row r="38" spans="1:9" ht="15.75" thickBot="1" x14ac:dyDescent="0.3">
      <c r="A38" s="140"/>
      <c r="B38" s="141"/>
      <c r="C38" s="142" t="s">
        <v>261</v>
      </c>
      <c r="D38" s="143">
        <v>0</v>
      </c>
      <c r="E38" s="143">
        <v>0</v>
      </c>
      <c r="F38" s="143">
        <v>0</v>
      </c>
      <c r="G38" s="143">
        <v>0</v>
      </c>
      <c r="H38" s="143">
        <v>0</v>
      </c>
      <c r="I38" s="143">
        <v>0</v>
      </c>
    </row>
    <row r="39" spans="1:9" x14ac:dyDescent="0.25">
      <c r="A39" s="123"/>
      <c r="B39" s="350" t="s">
        <v>262</v>
      </c>
      <c r="C39" s="351"/>
      <c r="D39" s="124">
        <v>0</v>
      </c>
      <c r="E39" s="124">
        <v>0</v>
      </c>
      <c r="F39" s="124">
        <v>0</v>
      </c>
      <c r="G39" s="124">
        <v>0</v>
      </c>
      <c r="H39" s="124">
        <v>0</v>
      </c>
      <c r="I39" s="124">
        <v>0</v>
      </c>
    </row>
    <row r="40" spans="1:9" x14ac:dyDescent="0.25">
      <c r="A40" s="123"/>
      <c r="B40" s="127"/>
      <c r="C40" s="128" t="s">
        <v>263</v>
      </c>
      <c r="D40" s="129">
        <v>0</v>
      </c>
      <c r="E40" s="129">
        <v>0</v>
      </c>
      <c r="F40" s="129">
        <v>0</v>
      </c>
      <c r="G40" s="129">
        <v>0</v>
      </c>
      <c r="H40" s="129">
        <v>0</v>
      </c>
      <c r="I40" s="129">
        <v>0</v>
      </c>
    </row>
    <row r="41" spans="1:9" x14ac:dyDescent="0.25">
      <c r="A41" s="123"/>
      <c r="B41" s="127"/>
      <c r="C41" s="128" t="s">
        <v>264</v>
      </c>
      <c r="D41" s="129">
        <v>0</v>
      </c>
      <c r="E41" s="129">
        <v>0</v>
      </c>
      <c r="F41" s="129">
        <v>0</v>
      </c>
      <c r="G41" s="129">
        <v>0</v>
      </c>
      <c r="H41" s="129">
        <v>0</v>
      </c>
      <c r="I41" s="129">
        <v>0</v>
      </c>
    </row>
    <row r="42" spans="1:9" x14ac:dyDescent="0.25">
      <c r="A42" s="131"/>
      <c r="B42" s="132"/>
      <c r="C42" s="133"/>
      <c r="D42" s="122"/>
      <c r="E42" s="122"/>
      <c r="F42" s="122"/>
      <c r="G42" s="122"/>
      <c r="H42" s="122"/>
      <c r="I42" s="122"/>
    </row>
    <row r="43" spans="1:9" x14ac:dyDescent="0.25">
      <c r="A43" s="272" t="s">
        <v>265</v>
      </c>
      <c r="B43" s="340"/>
      <c r="C43" s="356"/>
      <c r="D43" s="134">
        <f>+D10+D11+D12+D13+D14+D15+D16+D17+D30+D36+D37+D39</f>
        <v>80000000</v>
      </c>
      <c r="E43" s="134">
        <f t="shared" ref="E43:H43" si="1">+E10+E11+E12+E13+E14+E15+E16+E17+E30+E36+E37+E39</f>
        <v>0</v>
      </c>
      <c r="F43" s="134">
        <f t="shared" si="1"/>
        <v>80000000</v>
      </c>
      <c r="G43" s="134">
        <f>+G10+G11+G12+G13+G14+G15+G16+G17+G30+G36+G37+G39</f>
        <v>50457983.899999999</v>
      </c>
      <c r="H43" s="134">
        <f t="shared" si="1"/>
        <v>50346406.399999999</v>
      </c>
      <c r="I43" s="134">
        <f>+H43-D43</f>
        <v>-29653593.600000001</v>
      </c>
    </row>
    <row r="44" spans="1:9" x14ac:dyDescent="0.25">
      <c r="A44" s="272" t="s">
        <v>266</v>
      </c>
      <c r="B44" s="340"/>
      <c r="C44" s="356"/>
      <c r="D44" s="125"/>
      <c r="E44" s="126"/>
      <c r="F44" s="126"/>
      <c r="G44" s="126"/>
      <c r="H44" s="126"/>
      <c r="I44" s="126"/>
    </row>
    <row r="45" spans="1:9" x14ac:dyDescent="0.25">
      <c r="A45" s="272" t="s">
        <v>267</v>
      </c>
      <c r="B45" s="340"/>
      <c r="C45" s="356"/>
      <c r="D45" s="135"/>
      <c r="E45" s="135"/>
      <c r="F45" s="135"/>
      <c r="G45" s="135"/>
      <c r="H45" s="135"/>
      <c r="I45" s="124"/>
    </row>
    <row r="46" spans="1:9" x14ac:dyDescent="0.25">
      <c r="A46" s="131"/>
      <c r="B46" s="132"/>
      <c r="C46" s="133"/>
      <c r="D46" s="122"/>
      <c r="E46" s="122"/>
      <c r="F46" s="122"/>
      <c r="G46" s="122"/>
      <c r="H46" s="122"/>
      <c r="I46" s="122"/>
    </row>
    <row r="47" spans="1:9" x14ac:dyDescent="0.25">
      <c r="A47" s="272" t="s">
        <v>268</v>
      </c>
      <c r="B47" s="340"/>
      <c r="C47" s="356"/>
      <c r="D47" s="122"/>
      <c r="E47" s="122"/>
      <c r="F47" s="122"/>
      <c r="G47" s="122"/>
      <c r="H47" s="122"/>
      <c r="I47" s="122"/>
    </row>
    <row r="48" spans="1:9" x14ac:dyDescent="0.25">
      <c r="A48" s="123"/>
      <c r="B48" s="350" t="s">
        <v>269</v>
      </c>
      <c r="C48" s="351"/>
      <c r="D48" s="124">
        <v>0</v>
      </c>
      <c r="E48" s="124">
        <v>0</v>
      </c>
      <c r="F48" s="124">
        <v>0</v>
      </c>
      <c r="G48" s="124">
        <v>0</v>
      </c>
      <c r="H48" s="124">
        <v>0</v>
      </c>
      <c r="I48" s="124">
        <v>0</v>
      </c>
    </row>
    <row r="49" spans="1:9" ht="24" x14ac:dyDescent="0.25">
      <c r="A49" s="123"/>
      <c r="B49" s="127"/>
      <c r="C49" s="130" t="s">
        <v>270</v>
      </c>
      <c r="D49" s="129">
        <v>0</v>
      </c>
      <c r="E49" s="129">
        <v>0</v>
      </c>
      <c r="F49" s="129">
        <v>0</v>
      </c>
      <c r="G49" s="129">
        <v>0</v>
      </c>
      <c r="H49" s="129">
        <v>0</v>
      </c>
      <c r="I49" s="129">
        <v>0</v>
      </c>
    </row>
    <row r="50" spans="1:9" x14ac:dyDescent="0.25">
      <c r="A50" s="123"/>
      <c r="B50" s="127"/>
      <c r="C50" s="128" t="s">
        <v>271</v>
      </c>
      <c r="D50" s="129">
        <v>0</v>
      </c>
      <c r="E50" s="129">
        <v>0</v>
      </c>
      <c r="F50" s="129">
        <v>0</v>
      </c>
      <c r="G50" s="129">
        <v>0</v>
      </c>
      <c r="H50" s="129">
        <v>0</v>
      </c>
      <c r="I50" s="129">
        <v>0</v>
      </c>
    </row>
    <row r="51" spans="1:9" x14ac:dyDescent="0.25">
      <c r="A51" s="123"/>
      <c r="B51" s="127"/>
      <c r="C51" s="128" t="s">
        <v>272</v>
      </c>
      <c r="D51" s="129">
        <v>0</v>
      </c>
      <c r="E51" s="129">
        <v>0</v>
      </c>
      <c r="F51" s="129">
        <v>0</v>
      </c>
      <c r="G51" s="129">
        <v>0</v>
      </c>
      <c r="H51" s="129">
        <v>0</v>
      </c>
      <c r="I51" s="129">
        <v>0</v>
      </c>
    </row>
    <row r="52" spans="1:9" ht="36" x14ac:dyDescent="0.25">
      <c r="A52" s="123"/>
      <c r="B52" s="127"/>
      <c r="C52" s="130" t="s">
        <v>273</v>
      </c>
      <c r="D52" s="129">
        <v>0</v>
      </c>
      <c r="E52" s="129">
        <v>0</v>
      </c>
      <c r="F52" s="129">
        <v>0</v>
      </c>
      <c r="G52" s="129">
        <v>0</v>
      </c>
      <c r="H52" s="129">
        <v>0</v>
      </c>
      <c r="I52" s="129">
        <v>0</v>
      </c>
    </row>
    <row r="53" spans="1:9" x14ac:dyDescent="0.25">
      <c r="A53" s="123"/>
      <c r="B53" s="127"/>
      <c r="C53" s="128" t="s">
        <v>274</v>
      </c>
      <c r="D53" s="129">
        <v>0</v>
      </c>
      <c r="E53" s="129">
        <v>0</v>
      </c>
      <c r="F53" s="129">
        <v>0</v>
      </c>
      <c r="G53" s="129">
        <v>0</v>
      </c>
      <c r="H53" s="129">
        <v>0</v>
      </c>
      <c r="I53" s="129">
        <v>0</v>
      </c>
    </row>
    <row r="54" spans="1:9" ht="24" x14ac:dyDescent="0.25">
      <c r="A54" s="123"/>
      <c r="B54" s="127"/>
      <c r="C54" s="130" t="s">
        <v>275</v>
      </c>
      <c r="D54" s="129">
        <v>0</v>
      </c>
      <c r="E54" s="129">
        <v>0</v>
      </c>
      <c r="F54" s="129">
        <v>0</v>
      </c>
      <c r="G54" s="129">
        <v>0</v>
      </c>
      <c r="H54" s="129">
        <v>0</v>
      </c>
      <c r="I54" s="129">
        <v>0</v>
      </c>
    </row>
    <row r="55" spans="1:9" ht="24" x14ac:dyDescent="0.25">
      <c r="A55" s="123"/>
      <c r="B55" s="127"/>
      <c r="C55" s="130" t="s">
        <v>276</v>
      </c>
      <c r="D55" s="129">
        <v>0</v>
      </c>
      <c r="E55" s="129">
        <v>0</v>
      </c>
      <c r="F55" s="129">
        <v>0</v>
      </c>
      <c r="G55" s="129">
        <v>0</v>
      </c>
      <c r="H55" s="129">
        <v>0</v>
      </c>
      <c r="I55" s="129">
        <v>0</v>
      </c>
    </row>
    <row r="56" spans="1:9" ht="24" x14ac:dyDescent="0.25">
      <c r="A56" s="123"/>
      <c r="B56" s="127"/>
      <c r="C56" s="45" t="s">
        <v>277</v>
      </c>
      <c r="D56" s="129">
        <v>0</v>
      </c>
      <c r="E56" s="129">
        <v>0</v>
      </c>
      <c r="F56" s="129">
        <v>0</v>
      </c>
      <c r="G56" s="129">
        <v>0</v>
      </c>
      <c r="H56" s="129">
        <v>0</v>
      </c>
      <c r="I56" s="129">
        <v>0</v>
      </c>
    </row>
    <row r="57" spans="1:9" x14ac:dyDescent="0.25">
      <c r="A57" s="123"/>
      <c r="B57" s="350" t="s">
        <v>278</v>
      </c>
      <c r="C57" s="351"/>
      <c r="D57" s="124">
        <v>0</v>
      </c>
      <c r="E57" s="124">
        <v>0</v>
      </c>
      <c r="F57" s="124">
        <v>0</v>
      </c>
      <c r="G57" s="124">
        <v>0</v>
      </c>
      <c r="H57" s="124">
        <v>0</v>
      </c>
      <c r="I57" s="124">
        <v>0</v>
      </c>
    </row>
    <row r="58" spans="1:9" x14ac:dyDescent="0.25">
      <c r="A58" s="123"/>
      <c r="B58" s="127"/>
      <c r="C58" s="128" t="s">
        <v>279</v>
      </c>
      <c r="D58" s="129">
        <v>0</v>
      </c>
      <c r="E58" s="129">
        <v>0</v>
      </c>
      <c r="F58" s="129">
        <v>0</v>
      </c>
      <c r="G58" s="129">
        <v>0</v>
      </c>
      <c r="H58" s="129">
        <v>0</v>
      </c>
      <c r="I58" s="129">
        <v>0</v>
      </c>
    </row>
    <row r="59" spans="1:9" x14ac:dyDescent="0.25">
      <c r="A59" s="123"/>
      <c r="B59" s="127"/>
      <c r="C59" s="128" t="s">
        <v>280</v>
      </c>
      <c r="D59" s="129">
        <v>0</v>
      </c>
      <c r="E59" s="129">
        <v>0</v>
      </c>
      <c r="F59" s="129">
        <v>0</v>
      </c>
      <c r="G59" s="129">
        <v>0</v>
      </c>
      <c r="H59" s="129">
        <v>0</v>
      </c>
      <c r="I59" s="129">
        <v>0</v>
      </c>
    </row>
    <row r="60" spans="1:9" x14ac:dyDescent="0.25">
      <c r="A60" s="123"/>
      <c r="B60" s="127"/>
      <c r="C60" s="128" t="s">
        <v>281</v>
      </c>
      <c r="D60" s="129">
        <v>0</v>
      </c>
      <c r="E60" s="129">
        <v>0</v>
      </c>
      <c r="F60" s="129">
        <v>0</v>
      </c>
      <c r="G60" s="129">
        <v>0</v>
      </c>
      <c r="H60" s="129">
        <v>0</v>
      </c>
      <c r="I60" s="129">
        <v>0</v>
      </c>
    </row>
    <row r="61" spans="1:9" x14ac:dyDescent="0.25">
      <c r="A61" s="123"/>
      <c r="B61" s="127"/>
      <c r="C61" s="128" t="s">
        <v>282</v>
      </c>
      <c r="D61" s="129">
        <v>0</v>
      </c>
      <c r="E61" s="129">
        <v>0</v>
      </c>
      <c r="F61" s="129">
        <v>0</v>
      </c>
      <c r="G61" s="129">
        <v>0</v>
      </c>
      <c r="H61" s="129">
        <v>0</v>
      </c>
      <c r="I61" s="129">
        <v>0</v>
      </c>
    </row>
    <row r="62" spans="1:9" x14ac:dyDescent="0.25">
      <c r="A62" s="123"/>
      <c r="B62" s="350" t="s">
        <v>283</v>
      </c>
      <c r="C62" s="351"/>
      <c r="D62" s="124">
        <v>0</v>
      </c>
      <c r="E62" s="124">
        <v>0</v>
      </c>
      <c r="F62" s="124">
        <v>0</v>
      </c>
      <c r="G62" s="124">
        <v>0</v>
      </c>
      <c r="H62" s="124">
        <v>0</v>
      </c>
      <c r="I62" s="124">
        <v>0</v>
      </c>
    </row>
    <row r="63" spans="1:9" ht="24.75" thickBot="1" x14ac:dyDescent="0.3">
      <c r="A63" s="140"/>
      <c r="B63" s="141"/>
      <c r="C63" s="144" t="s">
        <v>284</v>
      </c>
      <c r="D63" s="143">
        <v>0</v>
      </c>
      <c r="E63" s="143">
        <v>0</v>
      </c>
      <c r="F63" s="143">
        <v>0</v>
      </c>
      <c r="G63" s="143">
        <v>0</v>
      </c>
      <c r="H63" s="143">
        <v>0</v>
      </c>
      <c r="I63" s="143">
        <v>0</v>
      </c>
    </row>
    <row r="64" spans="1:9" x14ac:dyDescent="0.25">
      <c r="A64" s="123"/>
      <c r="B64" s="127"/>
      <c r="C64" s="128" t="s">
        <v>285</v>
      </c>
      <c r="D64" s="129">
        <v>0</v>
      </c>
      <c r="E64" s="129">
        <v>0</v>
      </c>
      <c r="F64" s="129">
        <v>0</v>
      </c>
      <c r="G64" s="129">
        <v>0</v>
      </c>
      <c r="H64" s="129">
        <v>0</v>
      </c>
      <c r="I64" s="129">
        <v>0</v>
      </c>
    </row>
    <row r="65" spans="1:11" x14ac:dyDescent="0.25">
      <c r="A65" s="123"/>
      <c r="B65" s="350" t="s">
        <v>286</v>
      </c>
      <c r="C65" s="351"/>
      <c r="D65" s="124">
        <v>0</v>
      </c>
      <c r="E65" s="124">
        <v>0</v>
      </c>
      <c r="F65" s="124">
        <v>0</v>
      </c>
      <c r="G65" s="124">
        <v>0</v>
      </c>
      <c r="H65" s="124">
        <v>0</v>
      </c>
      <c r="I65" s="124">
        <v>0</v>
      </c>
    </row>
    <row r="66" spans="1:11" x14ac:dyDescent="0.25">
      <c r="A66" s="123"/>
      <c r="B66" s="350" t="s">
        <v>287</v>
      </c>
      <c r="C66" s="351"/>
      <c r="D66" s="124">
        <v>0</v>
      </c>
      <c r="E66" s="124">
        <v>0</v>
      </c>
      <c r="F66" s="124">
        <v>0</v>
      </c>
      <c r="G66" s="124">
        <v>0</v>
      </c>
      <c r="H66" s="124">
        <v>0</v>
      </c>
      <c r="I66" s="124">
        <v>0</v>
      </c>
    </row>
    <row r="67" spans="1:11" x14ac:dyDescent="0.25">
      <c r="A67" s="131"/>
      <c r="B67" s="357"/>
      <c r="C67" s="358"/>
      <c r="D67" s="122"/>
      <c r="E67" s="122"/>
      <c r="F67" s="122"/>
      <c r="G67" s="122"/>
      <c r="H67" s="122"/>
      <c r="I67" s="122"/>
    </row>
    <row r="68" spans="1:11" ht="28.5" customHeight="1" x14ac:dyDescent="0.25">
      <c r="A68" s="250" t="s">
        <v>288</v>
      </c>
      <c r="B68" s="294"/>
      <c r="C68" s="361"/>
      <c r="D68" s="124">
        <v>0</v>
      </c>
      <c r="E68" s="124">
        <v>0</v>
      </c>
      <c r="F68" s="124">
        <v>0</v>
      </c>
      <c r="G68" s="124">
        <v>0</v>
      </c>
      <c r="H68" s="124">
        <v>0</v>
      </c>
      <c r="I68" s="124">
        <v>0</v>
      </c>
    </row>
    <row r="69" spans="1:11" x14ac:dyDescent="0.25">
      <c r="A69" s="131"/>
      <c r="B69" s="357"/>
      <c r="C69" s="358"/>
      <c r="D69" s="122"/>
      <c r="E69" s="122"/>
      <c r="F69" s="122"/>
      <c r="G69" s="122"/>
      <c r="H69" s="122"/>
      <c r="I69" s="122"/>
    </row>
    <row r="70" spans="1:11" x14ac:dyDescent="0.25">
      <c r="A70" s="272" t="s">
        <v>289</v>
      </c>
      <c r="B70" s="340"/>
      <c r="C70" s="356"/>
      <c r="D70" s="124">
        <v>0</v>
      </c>
      <c r="E70" s="124">
        <v>0</v>
      </c>
      <c r="F70" s="124">
        <v>0</v>
      </c>
      <c r="G70" s="124">
        <v>0</v>
      </c>
      <c r="H70" s="124">
        <v>0</v>
      </c>
      <c r="I70" s="124">
        <v>0</v>
      </c>
    </row>
    <row r="71" spans="1:11" x14ac:dyDescent="0.25">
      <c r="A71" s="123"/>
      <c r="B71" s="350" t="s">
        <v>290</v>
      </c>
      <c r="C71" s="351"/>
      <c r="D71" s="129">
        <v>0</v>
      </c>
      <c r="E71" s="129">
        <v>0</v>
      </c>
      <c r="F71" s="129">
        <v>0</v>
      </c>
      <c r="G71" s="129">
        <v>0</v>
      </c>
      <c r="H71" s="129">
        <v>0</v>
      </c>
      <c r="I71" s="129">
        <v>0</v>
      </c>
    </row>
    <row r="72" spans="1:11" x14ac:dyDescent="0.25">
      <c r="A72" s="131"/>
      <c r="B72" s="357"/>
      <c r="C72" s="358"/>
      <c r="D72" s="122"/>
      <c r="E72" s="122"/>
      <c r="F72" s="122"/>
      <c r="G72" s="122"/>
      <c r="H72" s="122"/>
      <c r="I72" s="122"/>
    </row>
    <row r="73" spans="1:11" x14ac:dyDescent="0.25">
      <c r="A73" s="272" t="s">
        <v>291</v>
      </c>
      <c r="B73" s="340"/>
      <c r="C73" s="356"/>
      <c r="D73" s="124">
        <f>+D70+D68+D43</f>
        <v>80000000</v>
      </c>
      <c r="E73" s="124">
        <f t="shared" ref="E73:I73" si="2">+E70+E68+E43</f>
        <v>0</v>
      </c>
      <c r="F73" s="124">
        <f t="shared" si="2"/>
        <v>80000000</v>
      </c>
      <c r="G73" s="124">
        <f t="shared" si="2"/>
        <v>50457983.899999999</v>
      </c>
      <c r="H73" s="124">
        <f t="shared" si="2"/>
        <v>50346406.399999999</v>
      </c>
      <c r="I73" s="124">
        <f t="shared" si="2"/>
        <v>-29653593.600000001</v>
      </c>
      <c r="K73" s="209"/>
    </row>
    <row r="74" spans="1:11" x14ac:dyDescent="0.25">
      <c r="A74" s="131"/>
      <c r="B74" s="357"/>
      <c r="C74" s="358"/>
      <c r="D74" s="122"/>
      <c r="E74" s="122"/>
      <c r="F74" s="122"/>
      <c r="G74" s="122"/>
      <c r="H74" s="122"/>
      <c r="I74" s="122"/>
    </row>
    <row r="75" spans="1:11" x14ac:dyDescent="0.25">
      <c r="A75" s="123"/>
      <c r="B75" s="362" t="s">
        <v>292</v>
      </c>
      <c r="C75" s="356"/>
      <c r="D75" s="122"/>
      <c r="E75" s="122"/>
      <c r="F75" s="122"/>
      <c r="G75" s="122"/>
      <c r="H75" s="122"/>
      <c r="I75" s="122"/>
    </row>
    <row r="76" spans="1:11" ht="21" customHeight="1" x14ac:dyDescent="0.25">
      <c r="A76" s="123"/>
      <c r="B76" s="363" t="s">
        <v>293</v>
      </c>
      <c r="C76" s="364"/>
      <c r="D76" s="129">
        <v>0</v>
      </c>
      <c r="E76" s="129">
        <v>0</v>
      </c>
      <c r="F76" s="129">
        <v>0</v>
      </c>
      <c r="G76" s="129">
        <v>0</v>
      </c>
      <c r="H76" s="129">
        <v>0</v>
      </c>
      <c r="I76" s="129">
        <v>0</v>
      </c>
    </row>
    <row r="77" spans="1:11" ht="31.5" customHeight="1" x14ac:dyDescent="0.25">
      <c r="A77" s="123"/>
      <c r="B77" s="363" t="s">
        <v>294</v>
      </c>
      <c r="C77" s="364"/>
      <c r="D77" s="129">
        <v>0</v>
      </c>
      <c r="E77" s="129">
        <v>0</v>
      </c>
      <c r="F77" s="129">
        <v>0</v>
      </c>
      <c r="G77" s="129">
        <v>0</v>
      </c>
      <c r="H77" s="129">
        <v>0</v>
      </c>
      <c r="I77" s="129">
        <v>0</v>
      </c>
    </row>
    <row r="78" spans="1:11" x14ac:dyDescent="0.25">
      <c r="A78" s="123"/>
      <c r="B78" s="362" t="s">
        <v>295</v>
      </c>
      <c r="C78" s="356"/>
      <c r="D78" s="124">
        <v>0</v>
      </c>
      <c r="E78" s="124">
        <v>0</v>
      </c>
      <c r="F78" s="124">
        <v>0</v>
      </c>
      <c r="G78" s="124">
        <v>0</v>
      </c>
      <c r="H78" s="124">
        <v>0</v>
      </c>
      <c r="I78" s="124">
        <v>0</v>
      </c>
    </row>
    <row r="79" spans="1:11" ht="15.75" thickBot="1" x14ac:dyDescent="0.3">
      <c r="A79" s="137"/>
      <c r="B79" s="359"/>
      <c r="C79" s="360"/>
      <c r="D79" s="138"/>
      <c r="E79" s="138"/>
      <c r="F79" s="138"/>
      <c r="G79" s="138"/>
      <c r="H79" s="138"/>
      <c r="I79" s="138"/>
    </row>
    <row r="81" spans="1:9" ht="15" customHeight="1" x14ac:dyDescent="0.25">
      <c r="A81" s="2"/>
      <c r="B81" s="260" t="s">
        <v>430</v>
      </c>
      <c r="C81" s="260"/>
      <c r="D81" s="260"/>
      <c r="E81" s="260"/>
      <c r="F81" s="260"/>
      <c r="G81" s="260"/>
      <c r="H81" s="260"/>
      <c r="I81" s="260"/>
    </row>
    <row r="82" spans="1:9" x14ac:dyDescent="0.25">
      <c r="B82" s="260"/>
      <c r="C82" s="260"/>
      <c r="D82" s="260"/>
      <c r="E82" s="260"/>
      <c r="F82" s="260"/>
      <c r="G82" s="260"/>
      <c r="H82" s="260"/>
      <c r="I82" s="260"/>
    </row>
    <row r="83" spans="1:9" x14ac:dyDescent="0.25">
      <c r="B83" s="54"/>
      <c r="C83" s="54"/>
      <c r="D83" s="54"/>
      <c r="E83" s="54"/>
      <c r="F83" s="54"/>
      <c r="G83" s="54"/>
      <c r="H83" s="54"/>
    </row>
    <row r="84" spans="1:9" x14ac:dyDescent="0.25">
      <c r="B84" s="54"/>
      <c r="C84" s="54"/>
      <c r="D84" s="54"/>
      <c r="E84" s="54"/>
      <c r="F84" s="54"/>
      <c r="G84" s="54"/>
      <c r="H84" s="54"/>
    </row>
    <row r="85" spans="1:9" x14ac:dyDescent="0.25">
      <c r="B85" s="27"/>
      <c r="C85" s="28"/>
      <c r="D85" s="29"/>
      <c r="E85" s="29"/>
      <c r="F85" s="71"/>
      <c r="G85" s="31"/>
      <c r="H85" s="28"/>
    </row>
    <row r="86" spans="1:9" x14ac:dyDescent="0.25">
      <c r="B86" s="2"/>
      <c r="C86" s="261"/>
      <c r="D86" s="261"/>
      <c r="E86" s="4"/>
      <c r="F86" s="15"/>
      <c r="G86" s="15"/>
      <c r="H86" s="15"/>
    </row>
    <row r="87" spans="1:9" x14ac:dyDescent="0.25">
      <c r="B87" s="72"/>
      <c r="C87" s="262" t="s">
        <v>522</v>
      </c>
      <c r="D87" s="262"/>
      <c r="E87" s="4"/>
      <c r="F87" s="342" t="s">
        <v>516</v>
      </c>
      <c r="G87" s="342"/>
      <c r="H87" s="342"/>
    </row>
    <row r="88" spans="1:9" x14ac:dyDescent="0.25">
      <c r="B88" s="73"/>
      <c r="C88" s="263" t="s">
        <v>517</v>
      </c>
      <c r="D88" s="263"/>
      <c r="E88" s="74"/>
      <c r="F88" s="343" t="s">
        <v>521</v>
      </c>
      <c r="G88" s="343"/>
      <c r="H88" s="343"/>
      <c r="I88" s="20"/>
    </row>
    <row r="89" spans="1:9" x14ac:dyDescent="0.25">
      <c r="C89" s="19"/>
      <c r="D89" s="11"/>
      <c r="E89" s="20"/>
      <c r="F89" s="262"/>
      <c r="G89" s="262"/>
      <c r="H89" s="262"/>
      <c r="I89" s="20"/>
    </row>
    <row r="90" spans="1:9" ht="15" customHeight="1" x14ac:dyDescent="0.25">
      <c r="C90" s="17"/>
      <c r="D90" s="13"/>
      <c r="F90" s="263"/>
      <c r="G90" s="263"/>
      <c r="H90" s="263"/>
    </row>
  </sheetData>
  <mergeCells count="60">
    <mergeCell ref="B79:C79"/>
    <mergeCell ref="A68:C68"/>
    <mergeCell ref="B69:C69"/>
    <mergeCell ref="A70:C70"/>
    <mergeCell ref="B71:C71"/>
    <mergeCell ref="B72:C72"/>
    <mergeCell ref="A73:C73"/>
    <mergeCell ref="B74:C74"/>
    <mergeCell ref="B75:C75"/>
    <mergeCell ref="B76:C76"/>
    <mergeCell ref="B77:C77"/>
    <mergeCell ref="B78:C78"/>
    <mergeCell ref="B37:C37"/>
    <mergeCell ref="B39:C39"/>
    <mergeCell ref="A43:C43"/>
    <mergeCell ref="A44:C44"/>
    <mergeCell ref="B67:C67"/>
    <mergeCell ref="A45:C45"/>
    <mergeCell ref="A47:C47"/>
    <mergeCell ref="B48:C48"/>
    <mergeCell ref="B57:C57"/>
    <mergeCell ref="B62:C62"/>
    <mergeCell ref="B65:C65"/>
    <mergeCell ref="B66:C66"/>
    <mergeCell ref="B36:C36"/>
    <mergeCell ref="B16:C16"/>
    <mergeCell ref="A17:A18"/>
    <mergeCell ref="B17:C17"/>
    <mergeCell ref="B18:C18"/>
    <mergeCell ref="B11:C11"/>
    <mergeCell ref="B12:C12"/>
    <mergeCell ref="B13:C13"/>
    <mergeCell ref="B14:C14"/>
    <mergeCell ref="B30:C30"/>
    <mergeCell ref="G6:G7"/>
    <mergeCell ref="H6:H7"/>
    <mergeCell ref="A8:C8"/>
    <mergeCell ref="A9:C9"/>
    <mergeCell ref="B10:C10"/>
    <mergeCell ref="B81:I82"/>
    <mergeCell ref="F89:H89"/>
    <mergeCell ref="F90:H90"/>
    <mergeCell ref="A1:I1"/>
    <mergeCell ref="A2:I2"/>
    <mergeCell ref="A3:I3"/>
    <mergeCell ref="A4:I4"/>
    <mergeCell ref="A5:C5"/>
    <mergeCell ref="D5:H5"/>
    <mergeCell ref="I5:I7"/>
    <mergeCell ref="A6:C6"/>
    <mergeCell ref="A7:C7"/>
    <mergeCell ref="D6:D7"/>
    <mergeCell ref="B15:C15"/>
    <mergeCell ref="E6:E7"/>
    <mergeCell ref="F6:F7"/>
    <mergeCell ref="C86:D86"/>
    <mergeCell ref="C87:D87"/>
    <mergeCell ref="F87:H87"/>
    <mergeCell ref="C88:D88"/>
    <mergeCell ref="F88:H8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88" orientation="landscape" r:id="rId1"/>
  <headerFooter>
    <oddFooter>&amp;C&amp;P de 3</oddFooter>
  </headerFooter>
  <rowBreaks count="1" manualBreakCount="1">
    <brk id="63" max="8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2"/>
  <sheetViews>
    <sheetView view="pageBreakPreview" topLeftCell="A109" zoomScale="60" zoomScaleNormal="115" workbookViewId="0">
      <selection activeCell="D146" sqref="D146"/>
    </sheetView>
  </sheetViews>
  <sheetFormatPr baseColWidth="10" defaultRowHeight="15" x14ac:dyDescent="0.25"/>
  <cols>
    <col min="1" max="1" width="6" customWidth="1"/>
    <col min="2" max="2" width="55.85546875" bestFit="1" customWidth="1"/>
    <col min="8" max="8" width="12.85546875" bestFit="1" customWidth="1"/>
  </cols>
  <sheetData>
    <row r="1" spans="1:8" x14ac:dyDescent="0.25">
      <c r="A1" s="241" t="s">
        <v>120</v>
      </c>
      <c r="B1" s="242"/>
      <c r="C1" s="242"/>
      <c r="D1" s="242"/>
      <c r="E1" s="242"/>
      <c r="F1" s="242"/>
      <c r="G1" s="242"/>
      <c r="H1" s="243"/>
    </row>
    <row r="2" spans="1:8" x14ac:dyDescent="0.25">
      <c r="A2" s="308" t="s">
        <v>296</v>
      </c>
      <c r="B2" s="309"/>
      <c r="C2" s="309"/>
      <c r="D2" s="309"/>
      <c r="E2" s="309"/>
      <c r="F2" s="309"/>
      <c r="G2" s="309"/>
      <c r="H2" s="310"/>
    </row>
    <row r="3" spans="1:8" x14ac:dyDescent="0.25">
      <c r="A3" s="194"/>
      <c r="B3" s="309" t="s">
        <v>524</v>
      </c>
      <c r="C3" s="309"/>
      <c r="D3" s="309"/>
      <c r="E3" s="309"/>
      <c r="F3" s="309"/>
      <c r="G3" s="309"/>
      <c r="H3" s="195"/>
    </row>
    <row r="4" spans="1:8" x14ac:dyDescent="0.25">
      <c r="A4" s="308" t="str">
        <f>+'FORMATO 1'!A3</f>
        <v>del 01 de enero al 30 de junio de 2019</v>
      </c>
      <c r="B4" s="309"/>
      <c r="C4" s="309"/>
      <c r="D4" s="309"/>
      <c r="E4" s="309"/>
      <c r="F4" s="309"/>
      <c r="G4" s="309"/>
      <c r="H4" s="310"/>
    </row>
    <row r="5" spans="1:8" ht="15.75" thickBot="1" x14ac:dyDescent="0.3">
      <c r="A5" s="311" t="s">
        <v>1</v>
      </c>
      <c r="B5" s="312"/>
      <c r="C5" s="312"/>
      <c r="D5" s="312"/>
      <c r="E5" s="312"/>
      <c r="F5" s="312"/>
      <c r="G5" s="312"/>
      <c r="H5" s="313"/>
    </row>
    <row r="6" spans="1:8" ht="15.75" thickBot="1" x14ac:dyDescent="0.3">
      <c r="A6" s="241" t="s">
        <v>2</v>
      </c>
      <c r="B6" s="243"/>
      <c r="C6" s="344" t="s">
        <v>297</v>
      </c>
      <c r="D6" s="345"/>
      <c r="E6" s="345"/>
      <c r="F6" s="345"/>
      <c r="G6" s="346"/>
      <c r="H6" s="307" t="s">
        <v>298</v>
      </c>
    </row>
    <row r="7" spans="1:8" ht="48.75" thickBot="1" x14ac:dyDescent="0.3">
      <c r="A7" s="308"/>
      <c r="B7" s="310"/>
      <c r="C7" s="201" t="s">
        <v>185</v>
      </c>
      <c r="D7" s="201" t="s">
        <v>299</v>
      </c>
      <c r="E7" s="201" t="s">
        <v>300</v>
      </c>
      <c r="F7" s="201" t="s">
        <v>186</v>
      </c>
      <c r="G7" s="201" t="s">
        <v>188</v>
      </c>
      <c r="H7" s="264"/>
    </row>
    <row r="8" spans="1:8" ht="15" customHeight="1" x14ac:dyDescent="0.25">
      <c r="A8" s="369" t="s">
        <v>301</v>
      </c>
      <c r="B8" s="370"/>
      <c r="C8" s="226"/>
      <c r="D8" s="198"/>
      <c r="E8" s="168"/>
      <c r="F8" s="198"/>
      <c r="G8" s="168"/>
      <c r="H8" s="198"/>
    </row>
    <row r="9" spans="1:8" ht="15" customHeight="1" x14ac:dyDescent="0.25">
      <c r="A9" s="365" t="s">
        <v>428</v>
      </c>
      <c r="B9" s="366"/>
      <c r="C9" s="227">
        <f>SUM(C10:C16)</f>
        <v>26857547</v>
      </c>
      <c r="D9" s="205">
        <f t="shared" ref="D9:G9" si="0">SUM(D10:D16)</f>
        <v>0</v>
      </c>
      <c r="E9" s="202">
        <f>SUM(E10:E16)</f>
        <v>26857547</v>
      </c>
      <c r="F9" s="205">
        <f>SUM(F10:F16)</f>
        <v>8461794.9199999999</v>
      </c>
      <c r="G9" s="202">
        <f t="shared" si="0"/>
        <v>8224031.540000001</v>
      </c>
      <c r="H9" s="205">
        <f>E9-F9</f>
        <v>18395752.079999998</v>
      </c>
    </row>
    <row r="10" spans="1:8" x14ac:dyDescent="0.25">
      <c r="A10" s="211"/>
      <c r="B10" s="210" t="s">
        <v>431</v>
      </c>
      <c r="C10" s="228">
        <v>13882332</v>
      </c>
      <c r="D10" s="186">
        <v>0</v>
      </c>
      <c r="E10" s="203">
        <f>+C10+D10</f>
        <v>13882332</v>
      </c>
      <c r="F10" s="186">
        <v>6630838.3200000003</v>
      </c>
      <c r="G10" s="203">
        <v>6453039.2300000004</v>
      </c>
      <c r="H10" s="186">
        <f t="shared" ref="H10:H16" si="1">E10-F10</f>
        <v>7251493.6799999997</v>
      </c>
    </row>
    <row r="11" spans="1:8" x14ac:dyDescent="0.25">
      <c r="A11" s="211"/>
      <c r="B11" s="210" t="s">
        <v>432</v>
      </c>
      <c r="C11" s="228">
        <v>0</v>
      </c>
      <c r="D11" s="186">
        <v>0</v>
      </c>
      <c r="E11" s="203">
        <f t="shared" ref="E11:E16" si="2">+C11+D11</f>
        <v>0</v>
      </c>
      <c r="F11" s="186">
        <v>0</v>
      </c>
      <c r="G11" s="203">
        <v>0</v>
      </c>
      <c r="H11" s="186">
        <f t="shared" si="1"/>
        <v>0</v>
      </c>
    </row>
    <row r="12" spans="1:8" x14ac:dyDescent="0.25">
      <c r="A12" s="211"/>
      <c r="B12" s="210" t="s">
        <v>433</v>
      </c>
      <c r="C12" s="228">
        <v>2977393</v>
      </c>
      <c r="D12" s="186">
        <v>0</v>
      </c>
      <c r="E12" s="203">
        <f t="shared" si="2"/>
        <v>2977393</v>
      </c>
      <c r="F12" s="186">
        <v>0</v>
      </c>
      <c r="G12" s="203">
        <v>0</v>
      </c>
      <c r="H12" s="186">
        <f t="shared" si="1"/>
        <v>2977393</v>
      </c>
    </row>
    <row r="13" spans="1:8" x14ac:dyDescent="0.25">
      <c r="A13" s="211"/>
      <c r="B13" s="210" t="s">
        <v>434</v>
      </c>
      <c r="C13" s="228">
        <v>2840863</v>
      </c>
      <c r="D13" s="186">
        <v>0</v>
      </c>
      <c r="E13" s="203">
        <f t="shared" si="2"/>
        <v>2840863</v>
      </c>
      <c r="F13" s="207">
        <v>0</v>
      </c>
      <c r="G13" s="204">
        <v>0</v>
      </c>
      <c r="H13" s="231">
        <f>+E13-F13</f>
        <v>2840863</v>
      </c>
    </row>
    <row r="14" spans="1:8" x14ac:dyDescent="0.25">
      <c r="A14" s="211"/>
      <c r="B14" s="210" t="s">
        <v>435</v>
      </c>
      <c r="C14" s="228">
        <v>7156959</v>
      </c>
      <c r="D14" s="186">
        <v>0</v>
      </c>
      <c r="E14" s="203">
        <f t="shared" si="2"/>
        <v>7156959</v>
      </c>
      <c r="F14" s="186">
        <v>1830956.6</v>
      </c>
      <c r="G14" s="203">
        <v>1770992.31</v>
      </c>
      <c r="H14" s="186">
        <f>E14-F14</f>
        <v>5326002.4000000004</v>
      </c>
    </row>
    <row r="15" spans="1:8" x14ac:dyDescent="0.25">
      <c r="A15" s="211"/>
      <c r="B15" s="210" t="s">
        <v>436</v>
      </c>
      <c r="C15" s="228">
        <v>0</v>
      </c>
      <c r="D15" s="186">
        <v>0</v>
      </c>
      <c r="E15" s="203">
        <f t="shared" si="2"/>
        <v>0</v>
      </c>
      <c r="F15" s="186">
        <f t="shared" ref="F15:G16" si="3">+E15</f>
        <v>0</v>
      </c>
      <c r="G15" s="203">
        <f t="shared" si="3"/>
        <v>0</v>
      </c>
      <c r="H15" s="186">
        <f t="shared" si="1"/>
        <v>0</v>
      </c>
    </row>
    <row r="16" spans="1:8" ht="15" customHeight="1" x14ac:dyDescent="0.25">
      <c r="A16" s="211"/>
      <c r="B16" s="210" t="s">
        <v>437</v>
      </c>
      <c r="C16" s="228">
        <v>0</v>
      </c>
      <c r="D16" s="186">
        <v>0</v>
      </c>
      <c r="E16" s="203">
        <f t="shared" si="2"/>
        <v>0</v>
      </c>
      <c r="F16" s="186">
        <v>0</v>
      </c>
      <c r="G16" s="203">
        <f t="shared" si="3"/>
        <v>0</v>
      </c>
      <c r="H16" s="186">
        <f t="shared" si="1"/>
        <v>0</v>
      </c>
    </row>
    <row r="17" spans="1:8" ht="15" customHeight="1" x14ac:dyDescent="0.25">
      <c r="A17" s="365" t="s">
        <v>438</v>
      </c>
      <c r="B17" s="366"/>
      <c r="C17" s="227">
        <f>SUM(C18:C27)</f>
        <v>934100</v>
      </c>
      <c r="D17" s="205">
        <f t="shared" ref="D17:H17" si="4">SUM(D18:D27)</f>
        <v>0</v>
      </c>
      <c r="E17" s="202">
        <f t="shared" si="4"/>
        <v>934100</v>
      </c>
      <c r="F17" s="205">
        <f t="shared" si="4"/>
        <v>491007.43</v>
      </c>
      <c r="G17" s="202">
        <f t="shared" si="4"/>
        <v>464655.93</v>
      </c>
      <c r="H17" s="205">
        <f t="shared" si="4"/>
        <v>443092.57</v>
      </c>
    </row>
    <row r="18" spans="1:8" ht="24" x14ac:dyDescent="0.25">
      <c r="A18" s="211"/>
      <c r="B18" s="210" t="s">
        <v>439</v>
      </c>
      <c r="C18" s="228">
        <v>412000</v>
      </c>
      <c r="D18" s="186">
        <v>0</v>
      </c>
      <c r="E18" s="203">
        <f>+C18+D18</f>
        <v>412000</v>
      </c>
      <c r="F18" s="186">
        <v>224186.17</v>
      </c>
      <c r="G18" s="203">
        <v>206744.71</v>
      </c>
      <c r="H18" s="186">
        <f>+E18-F18</f>
        <v>187813.83</v>
      </c>
    </row>
    <row r="19" spans="1:8" x14ac:dyDescent="0.25">
      <c r="A19" s="211"/>
      <c r="B19" s="210" t="s">
        <v>440</v>
      </c>
      <c r="C19" s="228">
        <v>84600</v>
      </c>
      <c r="D19" s="186">
        <v>0</v>
      </c>
      <c r="E19" s="203">
        <f t="shared" ref="E19:E27" si="5">+C19+D19</f>
        <v>84600</v>
      </c>
      <c r="F19" s="186">
        <v>61382.71</v>
      </c>
      <c r="G19" s="203">
        <v>61382.71</v>
      </c>
      <c r="H19" s="186">
        <f t="shared" ref="H19:H81" si="6">+E19-F19</f>
        <v>23217.29</v>
      </c>
    </row>
    <row r="20" spans="1:8" x14ac:dyDescent="0.25">
      <c r="A20" s="211"/>
      <c r="B20" s="210" t="s">
        <v>441</v>
      </c>
      <c r="C20" s="228">
        <v>0</v>
      </c>
      <c r="D20" s="186">
        <v>0</v>
      </c>
      <c r="E20" s="203">
        <f t="shared" si="5"/>
        <v>0</v>
      </c>
      <c r="F20" s="186">
        <v>0</v>
      </c>
      <c r="G20" s="203">
        <v>0</v>
      </c>
      <c r="H20" s="186">
        <f t="shared" si="6"/>
        <v>0</v>
      </c>
    </row>
    <row r="21" spans="1:8" x14ac:dyDescent="0.25">
      <c r="A21" s="211"/>
      <c r="B21" s="210" t="s">
        <v>442</v>
      </c>
      <c r="C21" s="228">
        <v>6500</v>
      </c>
      <c r="D21" s="186">
        <v>0</v>
      </c>
      <c r="E21" s="203">
        <f t="shared" si="5"/>
        <v>6500</v>
      </c>
      <c r="F21" s="186">
        <v>0</v>
      </c>
      <c r="G21" s="203">
        <v>0</v>
      </c>
      <c r="H21" s="186">
        <f t="shared" si="6"/>
        <v>6500</v>
      </c>
    </row>
    <row r="22" spans="1:8" x14ac:dyDescent="0.25">
      <c r="A22" s="211"/>
      <c r="B22" s="210" t="s">
        <v>528</v>
      </c>
      <c r="C22" s="228">
        <v>0</v>
      </c>
      <c r="D22" s="186">
        <v>0</v>
      </c>
      <c r="E22" s="203">
        <f t="shared" si="5"/>
        <v>0</v>
      </c>
      <c r="F22" s="186">
        <v>0</v>
      </c>
      <c r="G22" s="203">
        <v>0</v>
      </c>
      <c r="H22" s="186">
        <v>0</v>
      </c>
    </row>
    <row r="23" spans="1:8" x14ac:dyDescent="0.25">
      <c r="A23" s="211"/>
      <c r="B23" s="210" t="s">
        <v>443</v>
      </c>
      <c r="C23" s="228">
        <v>0</v>
      </c>
      <c r="D23" s="186">
        <v>0</v>
      </c>
      <c r="E23" s="203">
        <f t="shared" si="5"/>
        <v>0</v>
      </c>
      <c r="F23" s="186">
        <f t="shared" ref="F23:G26" si="7">+E23</f>
        <v>0</v>
      </c>
      <c r="G23" s="203">
        <f t="shared" si="7"/>
        <v>0</v>
      </c>
      <c r="H23" s="186">
        <f t="shared" si="6"/>
        <v>0</v>
      </c>
    </row>
    <row r="24" spans="1:8" x14ac:dyDescent="0.25">
      <c r="A24" s="211"/>
      <c r="B24" s="210" t="s">
        <v>444</v>
      </c>
      <c r="C24" s="228">
        <v>360000</v>
      </c>
      <c r="D24" s="186">
        <v>0</v>
      </c>
      <c r="E24" s="203">
        <f t="shared" si="5"/>
        <v>360000</v>
      </c>
      <c r="F24" s="186">
        <v>145328.14000000001</v>
      </c>
      <c r="G24" s="203">
        <v>144828.1</v>
      </c>
      <c r="H24" s="186">
        <f t="shared" si="6"/>
        <v>214671.86</v>
      </c>
    </row>
    <row r="25" spans="1:8" x14ac:dyDescent="0.25">
      <c r="A25" s="211"/>
      <c r="B25" s="210" t="s">
        <v>445</v>
      </c>
      <c r="C25" s="228">
        <v>0</v>
      </c>
      <c r="D25" s="186">
        <v>0</v>
      </c>
      <c r="E25" s="203">
        <f t="shared" si="5"/>
        <v>0</v>
      </c>
      <c r="F25" s="186">
        <v>13192.68</v>
      </c>
      <c r="G25" s="203">
        <v>13192.68</v>
      </c>
      <c r="H25" s="186">
        <f t="shared" si="6"/>
        <v>-13192.68</v>
      </c>
    </row>
    <row r="26" spans="1:8" x14ac:dyDescent="0.25">
      <c r="A26" s="211"/>
      <c r="B26" s="210" t="s">
        <v>446</v>
      </c>
      <c r="C26" s="228">
        <v>0</v>
      </c>
      <c r="D26" s="186">
        <v>0</v>
      </c>
      <c r="E26" s="203">
        <f t="shared" si="5"/>
        <v>0</v>
      </c>
      <c r="F26" s="186">
        <f t="shared" si="7"/>
        <v>0</v>
      </c>
      <c r="G26" s="203">
        <f t="shared" si="7"/>
        <v>0</v>
      </c>
      <c r="H26" s="186">
        <f t="shared" si="6"/>
        <v>0</v>
      </c>
    </row>
    <row r="27" spans="1:8" ht="15" customHeight="1" x14ac:dyDescent="0.25">
      <c r="A27" s="211"/>
      <c r="B27" s="210" t="s">
        <v>447</v>
      </c>
      <c r="C27" s="228">
        <v>71000</v>
      </c>
      <c r="D27" s="186">
        <v>0</v>
      </c>
      <c r="E27" s="203">
        <f t="shared" si="5"/>
        <v>71000</v>
      </c>
      <c r="F27" s="186">
        <v>46917.73</v>
      </c>
      <c r="G27" s="203">
        <v>38507.730000000003</v>
      </c>
      <c r="H27" s="186">
        <f t="shared" si="6"/>
        <v>24082.269999999997</v>
      </c>
    </row>
    <row r="28" spans="1:8" ht="15" customHeight="1" x14ac:dyDescent="0.25">
      <c r="A28" s="365" t="s">
        <v>448</v>
      </c>
      <c r="B28" s="366"/>
      <c r="C28" s="227">
        <f>SUM(C29:C37)</f>
        <v>1653642</v>
      </c>
      <c r="D28" s="205">
        <f>SUM(D29:D37)</f>
        <v>0</v>
      </c>
      <c r="E28" s="202">
        <f>SUM(E29:E37)</f>
        <v>1653642</v>
      </c>
      <c r="F28" s="205">
        <f t="shared" ref="F28:G28" si="8">SUM(F29:F37)</f>
        <v>958939.89000000013</v>
      </c>
      <c r="G28" s="202">
        <f t="shared" si="8"/>
        <v>931551.05</v>
      </c>
      <c r="H28" s="205">
        <f t="shared" si="6"/>
        <v>694702.10999999987</v>
      </c>
    </row>
    <row r="29" spans="1:8" x14ac:dyDescent="0.25">
      <c r="A29" s="211"/>
      <c r="B29" s="210" t="s">
        <v>449</v>
      </c>
      <c r="C29" s="228">
        <v>784442</v>
      </c>
      <c r="D29" s="186">
        <v>0</v>
      </c>
      <c r="E29" s="203">
        <f>+C29+D29</f>
        <v>784442</v>
      </c>
      <c r="F29" s="186">
        <v>438073.59999999998</v>
      </c>
      <c r="G29" s="203">
        <v>438073.46</v>
      </c>
      <c r="H29" s="186">
        <f>+E29-F29</f>
        <v>346368.4</v>
      </c>
    </row>
    <row r="30" spans="1:8" x14ac:dyDescent="0.25">
      <c r="A30" s="211"/>
      <c r="B30" s="210" t="s">
        <v>450</v>
      </c>
      <c r="C30" s="228">
        <v>21200</v>
      </c>
      <c r="D30" s="186">
        <v>0</v>
      </c>
      <c r="E30" s="203">
        <f t="shared" ref="E30:E37" si="9">+C30+D30</f>
        <v>21200</v>
      </c>
      <c r="F30" s="186">
        <v>38291.660000000003</v>
      </c>
      <c r="G30" s="203">
        <v>30113.95</v>
      </c>
      <c r="H30" s="186">
        <f t="shared" si="6"/>
        <v>-17091.660000000003</v>
      </c>
    </row>
    <row r="31" spans="1:8" x14ac:dyDescent="0.25">
      <c r="A31" s="211"/>
      <c r="B31" s="210" t="s">
        <v>451</v>
      </c>
      <c r="C31" s="228">
        <v>300000</v>
      </c>
      <c r="D31" s="186">
        <v>0</v>
      </c>
      <c r="E31" s="203">
        <v>300000</v>
      </c>
      <c r="F31" s="186">
        <v>13717.99</v>
      </c>
      <c r="G31" s="203">
        <v>10390</v>
      </c>
      <c r="H31" s="186">
        <f t="shared" si="6"/>
        <v>286282.01</v>
      </c>
    </row>
    <row r="32" spans="1:8" x14ac:dyDescent="0.25">
      <c r="A32" s="211"/>
      <c r="B32" s="210" t="s">
        <v>452</v>
      </c>
      <c r="C32" s="228">
        <v>0</v>
      </c>
      <c r="D32" s="186">
        <v>0</v>
      </c>
      <c r="E32" s="203">
        <v>0</v>
      </c>
      <c r="F32" s="186">
        <v>95927.82</v>
      </c>
      <c r="G32" s="203">
        <v>95927.82</v>
      </c>
      <c r="H32" s="186">
        <f t="shared" si="6"/>
        <v>-95927.82</v>
      </c>
    </row>
    <row r="33" spans="1:8" ht="24" x14ac:dyDescent="0.25">
      <c r="A33" s="211"/>
      <c r="B33" s="210" t="s">
        <v>453</v>
      </c>
      <c r="C33" s="228">
        <v>356000</v>
      </c>
      <c r="D33" s="186">
        <v>0</v>
      </c>
      <c r="E33" s="203">
        <f t="shared" si="9"/>
        <v>356000</v>
      </c>
      <c r="F33" s="186">
        <v>288705.52</v>
      </c>
      <c r="G33" s="203">
        <v>273915.52000000002</v>
      </c>
      <c r="H33" s="186">
        <f t="shared" si="6"/>
        <v>67294.479999999981</v>
      </c>
    </row>
    <row r="34" spans="1:8" x14ac:dyDescent="0.25">
      <c r="A34" s="211"/>
      <c r="B34" s="210" t="s">
        <v>454</v>
      </c>
      <c r="C34" s="228">
        <v>0</v>
      </c>
      <c r="D34" s="186">
        <v>0</v>
      </c>
      <c r="E34" s="203">
        <v>0</v>
      </c>
      <c r="F34" s="186">
        <v>0</v>
      </c>
      <c r="G34" s="203">
        <v>0</v>
      </c>
      <c r="H34" s="186">
        <f t="shared" si="6"/>
        <v>0</v>
      </c>
    </row>
    <row r="35" spans="1:8" x14ac:dyDescent="0.25">
      <c r="A35" s="211"/>
      <c r="B35" s="210" t="s">
        <v>455</v>
      </c>
      <c r="C35" s="228">
        <v>60000</v>
      </c>
      <c r="D35" s="186">
        <v>0</v>
      </c>
      <c r="E35" s="203">
        <f t="shared" si="9"/>
        <v>60000</v>
      </c>
      <c r="F35" s="186">
        <v>18904.29</v>
      </c>
      <c r="G35" s="203">
        <v>17811.29</v>
      </c>
      <c r="H35" s="186">
        <f t="shared" si="6"/>
        <v>41095.71</v>
      </c>
    </row>
    <row r="36" spans="1:8" x14ac:dyDescent="0.25">
      <c r="A36" s="211"/>
      <c r="B36" s="210" t="s">
        <v>456</v>
      </c>
      <c r="C36" s="228">
        <v>132000</v>
      </c>
      <c r="D36" s="186">
        <v>0</v>
      </c>
      <c r="E36" s="203">
        <f t="shared" si="9"/>
        <v>132000</v>
      </c>
      <c r="F36" s="186">
        <v>57705.01</v>
      </c>
      <c r="G36" s="203">
        <v>57705.01</v>
      </c>
      <c r="H36" s="186">
        <f t="shared" si="6"/>
        <v>74294.989999999991</v>
      </c>
    </row>
    <row r="37" spans="1:8" ht="15" customHeight="1" x14ac:dyDescent="0.25">
      <c r="A37" s="211"/>
      <c r="B37" s="210" t="s">
        <v>457</v>
      </c>
      <c r="C37" s="228">
        <v>0</v>
      </c>
      <c r="D37" s="186">
        <v>0</v>
      </c>
      <c r="E37" s="203">
        <f t="shared" si="9"/>
        <v>0</v>
      </c>
      <c r="F37" s="186">
        <v>7614</v>
      </c>
      <c r="G37" s="203">
        <v>7614</v>
      </c>
      <c r="H37" s="186">
        <f t="shared" si="6"/>
        <v>-7614</v>
      </c>
    </row>
    <row r="38" spans="1:8" ht="15" customHeight="1" x14ac:dyDescent="0.25">
      <c r="A38" s="365" t="s">
        <v>458</v>
      </c>
      <c r="B38" s="366"/>
      <c r="C38" s="227">
        <f t="shared" ref="C38:G38" si="10">+C39+C40+C41+C42+C43+C44+C45+C46+C47</f>
        <v>49943711</v>
      </c>
      <c r="D38" s="205">
        <f t="shared" si="10"/>
        <v>0</v>
      </c>
      <c r="E38" s="202">
        <f t="shared" si="10"/>
        <v>49943711</v>
      </c>
      <c r="F38" s="205">
        <f>+F39+F40+F41+F42+F43+F44+F45+F46+F47</f>
        <v>23954736.82</v>
      </c>
      <c r="G38" s="202">
        <f t="shared" si="10"/>
        <v>23954736.82</v>
      </c>
      <c r="H38" s="205">
        <f t="shared" si="6"/>
        <v>25988974.18</v>
      </c>
    </row>
    <row r="39" spans="1:8" x14ac:dyDescent="0.25">
      <c r="A39" s="211"/>
      <c r="B39" s="210" t="s">
        <v>459</v>
      </c>
      <c r="C39" s="228">
        <v>49943711</v>
      </c>
      <c r="D39" s="186">
        <v>0</v>
      </c>
      <c r="E39" s="203">
        <f>+C39+D39</f>
        <v>49943711</v>
      </c>
      <c r="F39" s="186">
        <v>23954736.82</v>
      </c>
      <c r="G39" s="203">
        <v>23954736.82</v>
      </c>
      <c r="H39" s="186">
        <f t="shared" si="6"/>
        <v>25988974.18</v>
      </c>
    </row>
    <row r="40" spans="1:8" x14ac:dyDescent="0.25">
      <c r="A40" s="211"/>
      <c r="B40" s="210" t="s">
        <v>460</v>
      </c>
      <c r="C40" s="228">
        <v>0</v>
      </c>
      <c r="D40" s="186">
        <v>0</v>
      </c>
      <c r="E40" s="203">
        <f t="shared" ref="E40:G70" si="11">+C40+D40</f>
        <v>0</v>
      </c>
      <c r="F40" s="186">
        <v>0</v>
      </c>
      <c r="G40" s="203">
        <v>0</v>
      </c>
      <c r="H40" s="186">
        <f t="shared" si="6"/>
        <v>0</v>
      </c>
    </row>
    <row r="41" spans="1:8" ht="15.75" thickBot="1" x14ac:dyDescent="0.3">
      <c r="A41" s="212"/>
      <c r="B41" s="213" t="s">
        <v>461</v>
      </c>
      <c r="C41" s="229">
        <v>0</v>
      </c>
      <c r="D41" s="206">
        <v>0</v>
      </c>
      <c r="E41" s="208">
        <f t="shared" si="11"/>
        <v>0</v>
      </c>
      <c r="F41" s="206">
        <v>0</v>
      </c>
      <c r="G41" s="208">
        <v>0</v>
      </c>
      <c r="H41" s="206">
        <f t="shared" si="6"/>
        <v>0</v>
      </c>
    </row>
    <row r="42" spans="1:8" x14ac:dyDescent="0.25">
      <c r="A42" s="215"/>
      <c r="B42" s="216" t="s">
        <v>462</v>
      </c>
      <c r="C42" s="232">
        <v>0</v>
      </c>
      <c r="D42" s="217">
        <v>0</v>
      </c>
      <c r="E42" s="218">
        <f t="shared" si="11"/>
        <v>0</v>
      </c>
      <c r="F42" s="217">
        <v>0</v>
      </c>
      <c r="G42" s="218">
        <v>0</v>
      </c>
      <c r="H42" s="217">
        <f t="shared" si="6"/>
        <v>0</v>
      </c>
    </row>
    <row r="43" spans="1:8" x14ac:dyDescent="0.25">
      <c r="A43" s="211"/>
      <c r="B43" s="210" t="s">
        <v>463</v>
      </c>
      <c r="C43" s="228">
        <v>0</v>
      </c>
      <c r="D43" s="186">
        <v>0</v>
      </c>
      <c r="E43" s="203">
        <f t="shared" si="11"/>
        <v>0</v>
      </c>
      <c r="F43" s="186">
        <v>0</v>
      </c>
      <c r="G43" s="203">
        <v>0</v>
      </c>
      <c r="H43" s="186">
        <f t="shared" si="6"/>
        <v>0</v>
      </c>
    </row>
    <row r="44" spans="1:8" x14ac:dyDescent="0.25">
      <c r="A44" s="211"/>
      <c r="B44" s="210" t="s">
        <v>464</v>
      </c>
      <c r="C44" s="228">
        <v>0</v>
      </c>
      <c r="D44" s="186">
        <v>0</v>
      </c>
      <c r="E44" s="203">
        <f t="shared" si="11"/>
        <v>0</v>
      </c>
      <c r="F44" s="186">
        <v>0</v>
      </c>
      <c r="G44" s="203">
        <v>0</v>
      </c>
      <c r="H44" s="186">
        <f t="shared" si="6"/>
        <v>0</v>
      </c>
    </row>
    <row r="45" spans="1:8" x14ac:dyDescent="0.25">
      <c r="A45" s="211"/>
      <c r="B45" s="210" t="s">
        <v>465</v>
      </c>
      <c r="C45" s="228">
        <v>0</v>
      </c>
      <c r="D45" s="186">
        <v>0</v>
      </c>
      <c r="E45" s="203">
        <f t="shared" si="11"/>
        <v>0</v>
      </c>
      <c r="F45" s="186">
        <v>0</v>
      </c>
      <c r="G45" s="203">
        <v>0</v>
      </c>
      <c r="H45" s="186">
        <f t="shared" si="6"/>
        <v>0</v>
      </c>
    </row>
    <row r="46" spans="1:8" x14ac:dyDescent="0.25">
      <c r="A46" s="211"/>
      <c r="B46" s="210" t="s">
        <v>466</v>
      </c>
      <c r="C46" s="228">
        <v>0</v>
      </c>
      <c r="D46" s="186">
        <v>0</v>
      </c>
      <c r="E46" s="203">
        <f t="shared" si="11"/>
        <v>0</v>
      </c>
      <c r="F46" s="186">
        <v>0</v>
      </c>
      <c r="G46" s="203">
        <v>0</v>
      </c>
      <c r="H46" s="186">
        <f t="shared" si="6"/>
        <v>0</v>
      </c>
    </row>
    <row r="47" spans="1:8" ht="15" customHeight="1" x14ac:dyDescent="0.25">
      <c r="A47" s="211"/>
      <c r="B47" s="210" t="s">
        <v>467</v>
      </c>
      <c r="C47" s="228">
        <v>0</v>
      </c>
      <c r="D47" s="186">
        <v>0</v>
      </c>
      <c r="E47" s="203">
        <f t="shared" si="11"/>
        <v>0</v>
      </c>
      <c r="F47" s="186">
        <v>0</v>
      </c>
      <c r="G47" s="203">
        <v>0</v>
      </c>
      <c r="H47" s="186">
        <f t="shared" si="6"/>
        <v>0</v>
      </c>
    </row>
    <row r="48" spans="1:8" ht="15" customHeight="1" x14ac:dyDescent="0.25">
      <c r="A48" s="365" t="s">
        <v>468</v>
      </c>
      <c r="B48" s="366"/>
      <c r="C48" s="227">
        <f>SUM(C49:C57)</f>
        <v>611000</v>
      </c>
      <c r="D48" s="205">
        <f t="shared" ref="D48:H48" si="12">SUM(D49:D57)</f>
        <v>0</v>
      </c>
      <c r="E48" s="202">
        <f t="shared" si="12"/>
        <v>611000</v>
      </c>
      <c r="F48" s="205">
        <f t="shared" si="12"/>
        <v>151108.74000000002</v>
      </c>
      <c r="G48" s="202">
        <f t="shared" si="12"/>
        <v>151108.74000000002</v>
      </c>
      <c r="H48" s="205">
        <f t="shared" si="12"/>
        <v>459891.26</v>
      </c>
    </row>
    <row r="49" spans="1:8" x14ac:dyDescent="0.25">
      <c r="A49" s="211"/>
      <c r="B49" s="210" t="s">
        <v>469</v>
      </c>
      <c r="C49" s="228">
        <v>598000</v>
      </c>
      <c r="D49" s="186">
        <v>0</v>
      </c>
      <c r="E49" s="203">
        <f>+C49+D49</f>
        <v>598000</v>
      </c>
      <c r="F49" s="186">
        <v>132555.73000000001</v>
      </c>
      <c r="G49" s="203">
        <v>132555.73000000001</v>
      </c>
      <c r="H49" s="186">
        <f t="shared" si="6"/>
        <v>465444.27</v>
      </c>
    </row>
    <row r="50" spans="1:8" x14ac:dyDescent="0.25">
      <c r="A50" s="211"/>
      <c r="B50" s="210" t="s">
        <v>470</v>
      </c>
      <c r="C50" s="228">
        <v>0</v>
      </c>
      <c r="D50" s="186">
        <v>0</v>
      </c>
      <c r="E50" s="203">
        <f t="shared" si="11"/>
        <v>0</v>
      </c>
      <c r="F50" s="186">
        <v>0</v>
      </c>
      <c r="G50" s="203">
        <f>+F50</f>
        <v>0</v>
      </c>
      <c r="H50" s="186">
        <f t="shared" si="6"/>
        <v>0</v>
      </c>
    </row>
    <row r="51" spans="1:8" x14ac:dyDescent="0.25">
      <c r="A51" s="211"/>
      <c r="B51" s="210" t="s">
        <v>471</v>
      </c>
      <c r="C51" s="228">
        <v>0</v>
      </c>
      <c r="D51" s="186">
        <v>0</v>
      </c>
      <c r="E51" s="203">
        <f t="shared" si="11"/>
        <v>0</v>
      </c>
      <c r="F51" s="186">
        <v>0</v>
      </c>
      <c r="G51" s="203">
        <v>0</v>
      </c>
      <c r="H51" s="186">
        <f t="shared" si="6"/>
        <v>0</v>
      </c>
    </row>
    <row r="52" spans="1:8" x14ac:dyDescent="0.25">
      <c r="A52" s="211"/>
      <c r="B52" s="210" t="s">
        <v>472</v>
      </c>
      <c r="C52" s="228">
        <v>0</v>
      </c>
      <c r="D52" s="186">
        <v>0</v>
      </c>
      <c r="E52" s="203">
        <f t="shared" si="11"/>
        <v>0</v>
      </c>
      <c r="F52" s="186">
        <v>0</v>
      </c>
      <c r="G52" s="203">
        <f>+F52</f>
        <v>0</v>
      </c>
      <c r="H52" s="186">
        <f t="shared" si="6"/>
        <v>0</v>
      </c>
    </row>
    <row r="53" spans="1:8" x14ac:dyDescent="0.25">
      <c r="A53" s="211"/>
      <c r="B53" s="210" t="s">
        <v>473</v>
      </c>
      <c r="C53" s="228">
        <v>0</v>
      </c>
      <c r="D53" s="186">
        <v>0</v>
      </c>
      <c r="E53" s="203">
        <f t="shared" si="11"/>
        <v>0</v>
      </c>
      <c r="F53" s="186">
        <v>0</v>
      </c>
      <c r="G53" s="203">
        <v>0</v>
      </c>
      <c r="H53" s="186">
        <f t="shared" si="6"/>
        <v>0</v>
      </c>
    </row>
    <row r="54" spans="1:8" x14ac:dyDescent="0.25">
      <c r="A54" s="211"/>
      <c r="B54" s="210" t="s">
        <v>474</v>
      </c>
      <c r="C54" s="228">
        <v>0</v>
      </c>
      <c r="D54" s="186">
        <v>0</v>
      </c>
      <c r="E54" s="203">
        <v>0</v>
      </c>
      <c r="F54" s="186">
        <v>18553.009999999998</v>
      </c>
      <c r="G54" s="203">
        <f>+F54</f>
        <v>18553.009999999998</v>
      </c>
      <c r="H54" s="186">
        <f t="shared" si="6"/>
        <v>-18553.009999999998</v>
      </c>
    </row>
    <row r="55" spans="1:8" x14ac:dyDescent="0.25">
      <c r="A55" s="211"/>
      <c r="B55" s="210" t="s">
        <v>475</v>
      </c>
      <c r="C55" s="228">
        <v>0</v>
      </c>
      <c r="D55" s="186">
        <v>0</v>
      </c>
      <c r="E55" s="203">
        <f t="shared" si="11"/>
        <v>0</v>
      </c>
      <c r="F55" s="186">
        <v>0</v>
      </c>
      <c r="G55" s="203">
        <v>0</v>
      </c>
      <c r="H55" s="186">
        <f t="shared" si="6"/>
        <v>0</v>
      </c>
    </row>
    <row r="56" spans="1:8" x14ac:dyDescent="0.25">
      <c r="A56" s="211"/>
      <c r="B56" s="210" t="s">
        <v>476</v>
      </c>
      <c r="C56" s="228">
        <v>0</v>
      </c>
      <c r="D56" s="186">
        <v>0</v>
      </c>
      <c r="E56" s="203">
        <f t="shared" si="11"/>
        <v>0</v>
      </c>
      <c r="F56" s="186">
        <v>0</v>
      </c>
      <c r="G56" s="203">
        <v>0</v>
      </c>
      <c r="H56" s="186">
        <f t="shared" si="6"/>
        <v>0</v>
      </c>
    </row>
    <row r="57" spans="1:8" ht="15" customHeight="1" x14ac:dyDescent="0.25">
      <c r="A57" s="211"/>
      <c r="B57" s="210" t="s">
        <v>477</v>
      </c>
      <c r="C57" s="228">
        <v>13000</v>
      </c>
      <c r="D57" s="186">
        <v>0</v>
      </c>
      <c r="E57" s="203">
        <f t="shared" si="11"/>
        <v>13000</v>
      </c>
      <c r="F57" s="186">
        <v>0</v>
      </c>
      <c r="G57" s="203">
        <v>0</v>
      </c>
      <c r="H57" s="186">
        <f>+E57-F57</f>
        <v>13000</v>
      </c>
    </row>
    <row r="58" spans="1:8" ht="15" customHeight="1" x14ac:dyDescent="0.25">
      <c r="A58" s="365" t="s">
        <v>478</v>
      </c>
      <c r="B58" s="366"/>
      <c r="C58" s="227">
        <v>0</v>
      </c>
      <c r="D58" s="205">
        <v>0</v>
      </c>
      <c r="E58" s="202">
        <f t="shared" si="11"/>
        <v>0</v>
      </c>
      <c r="F58" s="205">
        <v>0</v>
      </c>
      <c r="G58" s="202">
        <v>0</v>
      </c>
      <c r="H58" s="186">
        <f t="shared" si="6"/>
        <v>0</v>
      </c>
    </row>
    <row r="59" spans="1:8" x14ac:dyDescent="0.25">
      <c r="A59" s="211"/>
      <c r="B59" s="210" t="s">
        <v>479</v>
      </c>
      <c r="C59" s="228">
        <v>0</v>
      </c>
      <c r="D59" s="186">
        <v>0</v>
      </c>
      <c r="E59" s="203">
        <f t="shared" si="11"/>
        <v>0</v>
      </c>
      <c r="F59" s="186">
        <v>0</v>
      </c>
      <c r="G59" s="203">
        <v>0</v>
      </c>
      <c r="H59" s="186">
        <f t="shared" si="6"/>
        <v>0</v>
      </c>
    </row>
    <row r="60" spans="1:8" x14ac:dyDescent="0.25">
      <c r="A60" s="211"/>
      <c r="B60" s="210" t="s">
        <v>480</v>
      </c>
      <c r="C60" s="228">
        <v>0</v>
      </c>
      <c r="D60" s="186">
        <v>0</v>
      </c>
      <c r="E60" s="203">
        <f t="shared" si="11"/>
        <v>0</v>
      </c>
      <c r="F60" s="186">
        <v>0</v>
      </c>
      <c r="G60" s="203">
        <v>0</v>
      </c>
      <c r="H60" s="186">
        <f t="shared" si="6"/>
        <v>0</v>
      </c>
    </row>
    <row r="61" spans="1:8" ht="15" customHeight="1" x14ac:dyDescent="0.25">
      <c r="A61" s="211"/>
      <c r="B61" s="210" t="s">
        <v>481</v>
      </c>
      <c r="C61" s="228">
        <v>0</v>
      </c>
      <c r="D61" s="186">
        <v>0</v>
      </c>
      <c r="E61" s="203">
        <f t="shared" si="11"/>
        <v>0</v>
      </c>
      <c r="F61" s="186">
        <v>0</v>
      </c>
      <c r="G61" s="203">
        <v>0</v>
      </c>
      <c r="H61" s="186">
        <f t="shared" si="6"/>
        <v>0</v>
      </c>
    </row>
    <row r="62" spans="1:8" ht="15" customHeight="1" x14ac:dyDescent="0.25">
      <c r="A62" s="365" t="s">
        <v>482</v>
      </c>
      <c r="B62" s="366"/>
      <c r="C62" s="227">
        <v>0</v>
      </c>
      <c r="D62" s="205">
        <v>0</v>
      </c>
      <c r="E62" s="202">
        <f t="shared" si="11"/>
        <v>0</v>
      </c>
      <c r="F62" s="205">
        <v>0</v>
      </c>
      <c r="G62" s="202">
        <v>0</v>
      </c>
      <c r="H62" s="186">
        <f t="shared" si="6"/>
        <v>0</v>
      </c>
    </row>
    <row r="63" spans="1:8" x14ac:dyDescent="0.25">
      <c r="A63" s="211"/>
      <c r="B63" s="210" t="s">
        <v>483</v>
      </c>
      <c r="C63" s="228">
        <v>0</v>
      </c>
      <c r="D63" s="186">
        <v>0</v>
      </c>
      <c r="E63" s="203">
        <f t="shared" si="11"/>
        <v>0</v>
      </c>
      <c r="F63" s="186">
        <v>0</v>
      </c>
      <c r="G63" s="203">
        <v>0</v>
      </c>
      <c r="H63" s="186">
        <f t="shared" si="6"/>
        <v>0</v>
      </c>
    </row>
    <row r="64" spans="1:8" x14ac:dyDescent="0.25">
      <c r="A64" s="211"/>
      <c r="B64" s="210" t="s">
        <v>484</v>
      </c>
      <c r="C64" s="228">
        <v>0</v>
      </c>
      <c r="D64" s="186">
        <v>0</v>
      </c>
      <c r="E64" s="203">
        <f t="shared" si="11"/>
        <v>0</v>
      </c>
      <c r="F64" s="186">
        <v>0</v>
      </c>
      <c r="G64" s="203">
        <v>0</v>
      </c>
      <c r="H64" s="186">
        <f t="shared" si="6"/>
        <v>0</v>
      </c>
    </row>
    <row r="65" spans="1:8" x14ac:dyDescent="0.25">
      <c r="A65" s="211"/>
      <c r="B65" s="210" t="s">
        <v>485</v>
      </c>
      <c r="C65" s="228">
        <v>0</v>
      </c>
      <c r="D65" s="186">
        <v>0</v>
      </c>
      <c r="E65" s="203">
        <f t="shared" si="11"/>
        <v>0</v>
      </c>
      <c r="F65" s="186">
        <v>0</v>
      </c>
      <c r="G65" s="203">
        <v>0</v>
      </c>
      <c r="H65" s="186">
        <f t="shared" si="6"/>
        <v>0</v>
      </c>
    </row>
    <row r="66" spans="1:8" x14ac:dyDescent="0.25">
      <c r="A66" s="211"/>
      <c r="B66" s="210" t="s">
        <v>486</v>
      </c>
      <c r="C66" s="228">
        <v>0</v>
      </c>
      <c r="D66" s="186">
        <v>0</v>
      </c>
      <c r="E66" s="203">
        <f t="shared" si="11"/>
        <v>0</v>
      </c>
      <c r="F66" s="186">
        <v>0</v>
      </c>
      <c r="G66" s="203">
        <v>0</v>
      </c>
      <c r="H66" s="186">
        <f t="shared" si="6"/>
        <v>0</v>
      </c>
    </row>
    <row r="67" spans="1:8" x14ac:dyDescent="0.25">
      <c r="A67" s="211"/>
      <c r="B67" s="210" t="s">
        <v>487</v>
      </c>
      <c r="C67" s="228">
        <v>0</v>
      </c>
      <c r="D67" s="186">
        <v>0</v>
      </c>
      <c r="E67" s="203">
        <f t="shared" si="11"/>
        <v>0</v>
      </c>
      <c r="F67" s="186">
        <v>0</v>
      </c>
      <c r="G67" s="203">
        <v>0</v>
      </c>
      <c r="H67" s="186">
        <f t="shared" si="6"/>
        <v>0</v>
      </c>
    </row>
    <row r="68" spans="1:8" x14ac:dyDescent="0.25">
      <c r="A68" s="211"/>
      <c r="B68" s="210" t="s">
        <v>488</v>
      </c>
      <c r="C68" s="228">
        <v>0</v>
      </c>
      <c r="D68" s="186">
        <v>0</v>
      </c>
      <c r="E68" s="203">
        <f t="shared" si="11"/>
        <v>0</v>
      </c>
      <c r="F68" s="186">
        <v>0</v>
      </c>
      <c r="G68" s="203">
        <v>0</v>
      </c>
      <c r="H68" s="186">
        <f t="shared" si="6"/>
        <v>0</v>
      </c>
    </row>
    <row r="69" spans="1:8" ht="15" customHeight="1" x14ac:dyDescent="0.25">
      <c r="A69" s="211"/>
      <c r="B69" s="210" t="s">
        <v>489</v>
      </c>
      <c r="C69" s="228">
        <v>0</v>
      </c>
      <c r="D69" s="186">
        <v>0</v>
      </c>
      <c r="E69" s="203">
        <f t="shared" si="11"/>
        <v>0</v>
      </c>
      <c r="F69" s="186">
        <v>0</v>
      </c>
      <c r="G69" s="203">
        <v>0</v>
      </c>
      <c r="H69" s="186">
        <f t="shared" si="6"/>
        <v>0</v>
      </c>
    </row>
    <row r="70" spans="1:8" ht="15" customHeight="1" x14ac:dyDescent="0.25">
      <c r="A70" s="365" t="s">
        <v>490</v>
      </c>
      <c r="B70" s="366"/>
      <c r="C70" s="227">
        <v>0</v>
      </c>
      <c r="D70" s="205">
        <v>0</v>
      </c>
      <c r="E70" s="202">
        <f t="shared" si="11"/>
        <v>0</v>
      </c>
      <c r="F70" s="205">
        <f t="shared" si="11"/>
        <v>0</v>
      </c>
      <c r="G70" s="202">
        <f t="shared" si="11"/>
        <v>0</v>
      </c>
      <c r="H70" s="186">
        <f t="shared" si="6"/>
        <v>0</v>
      </c>
    </row>
    <row r="71" spans="1:8" x14ac:dyDescent="0.25">
      <c r="A71" s="211"/>
      <c r="B71" s="210" t="s">
        <v>491</v>
      </c>
      <c r="C71" s="228">
        <v>0</v>
      </c>
      <c r="D71" s="186">
        <v>0</v>
      </c>
      <c r="E71" s="203">
        <f t="shared" ref="E71:G81" si="13">+C71+D71</f>
        <v>0</v>
      </c>
      <c r="F71" s="186">
        <v>0</v>
      </c>
      <c r="G71" s="203">
        <v>0</v>
      </c>
      <c r="H71" s="186">
        <f t="shared" si="6"/>
        <v>0</v>
      </c>
    </row>
    <row r="72" spans="1:8" x14ac:dyDescent="0.25">
      <c r="A72" s="211"/>
      <c r="B72" s="210" t="s">
        <v>492</v>
      </c>
      <c r="C72" s="228">
        <v>0</v>
      </c>
      <c r="D72" s="186">
        <v>0</v>
      </c>
      <c r="E72" s="203">
        <f t="shared" si="13"/>
        <v>0</v>
      </c>
      <c r="F72" s="186">
        <v>0</v>
      </c>
      <c r="G72" s="203">
        <v>0</v>
      </c>
      <c r="H72" s="186">
        <f t="shared" si="6"/>
        <v>0</v>
      </c>
    </row>
    <row r="73" spans="1:8" ht="15" customHeight="1" thickBot="1" x14ac:dyDescent="0.3">
      <c r="A73" s="212"/>
      <c r="B73" s="213" t="s">
        <v>493</v>
      </c>
      <c r="C73" s="229">
        <v>0</v>
      </c>
      <c r="D73" s="206">
        <v>0</v>
      </c>
      <c r="E73" s="208">
        <f t="shared" si="13"/>
        <v>0</v>
      </c>
      <c r="F73" s="206">
        <v>0</v>
      </c>
      <c r="G73" s="208">
        <v>0</v>
      </c>
      <c r="H73" s="206">
        <f t="shared" si="6"/>
        <v>0</v>
      </c>
    </row>
    <row r="74" spans="1:8" ht="15" customHeight="1" x14ac:dyDescent="0.25">
      <c r="A74" s="367" t="s">
        <v>494</v>
      </c>
      <c r="B74" s="368"/>
      <c r="C74" s="233">
        <v>0</v>
      </c>
      <c r="D74" s="220">
        <v>0</v>
      </c>
      <c r="E74" s="221">
        <f t="shared" si="13"/>
        <v>0</v>
      </c>
      <c r="F74" s="220">
        <f t="shared" si="13"/>
        <v>0</v>
      </c>
      <c r="G74" s="221">
        <f t="shared" si="13"/>
        <v>0</v>
      </c>
      <c r="H74" s="217">
        <f t="shared" si="6"/>
        <v>0</v>
      </c>
    </row>
    <row r="75" spans="1:8" x14ac:dyDescent="0.25">
      <c r="A75" s="211"/>
      <c r="B75" s="210" t="s">
        <v>495</v>
      </c>
      <c r="C75" s="228">
        <v>0</v>
      </c>
      <c r="D75" s="186">
        <v>0</v>
      </c>
      <c r="E75" s="203">
        <f t="shared" si="13"/>
        <v>0</v>
      </c>
      <c r="F75" s="186">
        <v>0</v>
      </c>
      <c r="G75" s="203">
        <v>0</v>
      </c>
      <c r="H75" s="186">
        <f t="shared" si="6"/>
        <v>0</v>
      </c>
    </row>
    <row r="76" spans="1:8" x14ac:dyDescent="0.25">
      <c r="A76" s="211"/>
      <c r="B76" s="210" t="s">
        <v>496</v>
      </c>
      <c r="C76" s="228">
        <v>0</v>
      </c>
      <c r="D76" s="186">
        <v>0</v>
      </c>
      <c r="E76" s="203">
        <f t="shared" si="13"/>
        <v>0</v>
      </c>
      <c r="F76" s="186">
        <v>0</v>
      </c>
      <c r="G76" s="203">
        <v>0</v>
      </c>
      <c r="H76" s="186">
        <f t="shared" si="6"/>
        <v>0</v>
      </c>
    </row>
    <row r="77" spans="1:8" x14ac:dyDescent="0.25">
      <c r="A77" s="211"/>
      <c r="B77" s="210" t="s">
        <v>497</v>
      </c>
      <c r="C77" s="228">
        <v>0</v>
      </c>
      <c r="D77" s="186">
        <v>0</v>
      </c>
      <c r="E77" s="203">
        <f t="shared" si="13"/>
        <v>0</v>
      </c>
      <c r="F77" s="186">
        <v>0</v>
      </c>
      <c r="G77" s="203">
        <v>0</v>
      </c>
      <c r="H77" s="186">
        <f t="shared" si="6"/>
        <v>0</v>
      </c>
    </row>
    <row r="78" spans="1:8" x14ac:dyDescent="0.25">
      <c r="A78" s="211"/>
      <c r="B78" s="210" t="s">
        <v>498</v>
      </c>
      <c r="C78" s="228">
        <v>0</v>
      </c>
      <c r="D78" s="186">
        <v>0</v>
      </c>
      <c r="E78" s="203">
        <f t="shared" si="13"/>
        <v>0</v>
      </c>
      <c r="F78" s="186">
        <v>0</v>
      </c>
      <c r="G78" s="203">
        <v>0</v>
      </c>
      <c r="H78" s="186">
        <f t="shared" si="6"/>
        <v>0</v>
      </c>
    </row>
    <row r="79" spans="1:8" x14ac:dyDescent="0.25">
      <c r="A79" s="211"/>
      <c r="B79" s="210" t="s">
        <v>499</v>
      </c>
      <c r="C79" s="228">
        <v>0</v>
      </c>
      <c r="D79" s="186">
        <v>0</v>
      </c>
      <c r="E79" s="203">
        <f t="shared" si="13"/>
        <v>0</v>
      </c>
      <c r="F79" s="186">
        <v>0</v>
      </c>
      <c r="G79" s="203">
        <v>0</v>
      </c>
      <c r="H79" s="186">
        <f t="shared" si="6"/>
        <v>0</v>
      </c>
    </row>
    <row r="80" spans="1:8" x14ac:dyDescent="0.25">
      <c r="A80" s="211"/>
      <c r="B80" s="210" t="s">
        <v>500</v>
      </c>
      <c r="C80" s="228">
        <v>0</v>
      </c>
      <c r="D80" s="186">
        <v>0</v>
      </c>
      <c r="E80" s="203">
        <f t="shared" si="13"/>
        <v>0</v>
      </c>
      <c r="F80" s="186">
        <v>0</v>
      </c>
      <c r="G80" s="203">
        <v>0</v>
      </c>
      <c r="H80" s="186">
        <f t="shared" si="6"/>
        <v>0</v>
      </c>
    </row>
    <row r="81" spans="1:8" ht="15.75" thickBot="1" x14ac:dyDescent="0.3">
      <c r="A81" s="212"/>
      <c r="B81" s="213" t="s">
        <v>501</v>
      </c>
      <c r="C81" s="229">
        <v>0</v>
      </c>
      <c r="D81" s="206">
        <v>0</v>
      </c>
      <c r="E81" s="208">
        <f t="shared" si="13"/>
        <v>0</v>
      </c>
      <c r="F81" s="206">
        <v>0</v>
      </c>
      <c r="G81" s="208">
        <v>0</v>
      </c>
      <c r="H81" s="206">
        <f t="shared" si="6"/>
        <v>0</v>
      </c>
    </row>
    <row r="82" spans="1:8" ht="15.75" thickBot="1" x14ac:dyDescent="0.3">
      <c r="A82" s="234"/>
      <c r="B82" s="214" t="s">
        <v>502</v>
      </c>
      <c r="C82" s="219">
        <f>+C38+C28+C17+C9+C48</f>
        <v>80000000</v>
      </c>
      <c r="D82" s="230">
        <f t="shared" ref="D82:H82" si="14">+D38+D28+D17+D9+D48</f>
        <v>0</v>
      </c>
      <c r="E82" s="219">
        <f>+E38+E28+E17+E9+E48</f>
        <v>80000000</v>
      </c>
      <c r="F82" s="219">
        <f t="shared" si="14"/>
        <v>34017587.800000004</v>
      </c>
      <c r="G82" s="219">
        <f t="shared" si="14"/>
        <v>33726084.080000006</v>
      </c>
      <c r="H82" s="219">
        <f t="shared" si="14"/>
        <v>45982412.199999996</v>
      </c>
    </row>
    <row r="83" spans="1:8" ht="15.75" thickBot="1" x14ac:dyDescent="0.3">
      <c r="A83" s="371"/>
      <c r="B83" s="372"/>
      <c r="C83" s="20"/>
      <c r="D83" s="20"/>
      <c r="E83" s="20"/>
      <c r="F83" s="20"/>
      <c r="G83" s="20"/>
      <c r="H83" s="235"/>
    </row>
    <row r="84" spans="1:8" x14ac:dyDescent="0.25">
      <c r="A84" s="272" t="s">
        <v>375</v>
      </c>
      <c r="B84" s="273"/>
      <c r="C84" s="167">
        <v>0</v>
      </c>
      <c r="D84" s="167">
        <v>0</v>
      </c>
      <c r="E84" s="167">
        <v>0</v>
      </c>
      <c r="F84" s="167">
        <v>0</v>
      </c>
      <c r="G84" s="167">
        <v>0</v>
      </c>
      <c r="H84" s="167">
        <v>0</v>
      </c>
    </row>
    <row r="85" spans="1:8" x14ac:dyDescent="0.25">
      <c r="A85" s="355" t="s">
        <v>302</v>
      </c>
      <c r="B85" s="339"/>
      <c r="C85" s="145">
        <v>0</v>
      </c>
      <c r="D85" s="145">
        <v>0</v>
      </c>
      <c r="E85" s="145">
        <v>0</v>
      </c>
      <c r="F85" s="145">
        <v>0</v>
      </c>
      <c r="G85" s="145">
        <v>0</v>
      </c>
      <c r="H85" s="145">
        <v>0</v>
      </c>
    </row>
    <row r="86" spans="1:8" x14ac:dyDescent="0.25">
      <c r="A86" s="225"/>
      <c r="B86" s="224" t="s">
        <v>303</v>
      </c>
      <c r="C86" s="145">
        <v>0</v>
      </c>
      <c r="D86" s="145">
        <v>0</v>
      </c>
      <c r="E86" s="145">
        <v>0</v>
      </c>
      <c r="F86" s="145">
        <v>0</v>
      </c>
      <c r="G86" s="145">
        <v>0</v>
      </c>
      <c r="H86" s="145">
        <v>0</v>
      </c>
    </row>
    <row r="87" spans="1:8" x14ac:dyDescent="0.25">
      <c r="A87" s="225"/>
      <c r="B87" s="224" t="s">
        <v>304</v>
      </c>
      <c r="C87" s="145">
        <v>0</v>
      </c>
      <c r="D87" s="145">
        <v>0</v>
      </c>
      <c r="E87" s="145">
        <v>0</v>
      </c>
      <c r="F87" s="145">
        <v>0</v>
      </c>
      <c r="G87" s="145">
        <v>0</v>
      </c>
      <c r="H87" s="145">
        <v>0</v>
      </c>
    </row>
    <row r="88" spans="1:8" x14ac:dyDescent="0.25">
      <c r="A88" s="225"/>
      <c r="B88" s="224" t="s">
        <v>305</v>
      </c>
      <c r="C88" s="145">
        <v>0</v>
      </c>
      <c r="D88" s="145">
        <v>0</v>
      </c>
      <c r="E88" s="145">
        <v>0</v>
      </c>
      <c r="F88" s="145">
        <v>0</v>
      </c>
      <c r="G88" s="145">
        <v>0</v>
      </c>
      <c r="H88" s="145">
        <v>0</v>
      </c>
    </row>
    <row r="89" spans="1:8" x14ac:dyDescent="0.25">
      <c r="A89" s="225"/>
      <c r="B89" s="224" t="s">
        <v>306</v>
      </c>
      <c r="C89" s="145">
        <v>0</v>
      </c>
      <c r="D89" s="145">
        <v>0</v>
      </c>
      <c r="E89" s="145">
        <v>0</v>
      </c>
      <c r="F89" s="145">
        <v>0</v>
      </c>
      <c r="G89" s="145">
        <v>0</v>
      </c>
      <c r="H89" s="145">
        <v>0</v>
      </c>
    </row>
    <row r="90" spans="1:8" x14ac:dyDescent="0.25">
      <c r="A90" s="225"/>
      <c r="B90" s="224" t="s">
        <v>307</v>
      </c>
      <c r="C90" s="145">
        <v>0</v>
      </c>
      <c r="D90" s="145">
        <v>0</v>
      </c>
      <c r="E90" s="145">
        <v>0</v>
      </c>
      <c r="F90" s="145">
        <v>0</v>
      </c>
      <c r="G90" s="145">
        <v>0</v>
      </c>
      <c r="H90" s="145">
        <v>0</v>
      </c>
    </row>
    <row r="91" spans="1:8" x14ac:dyDescent="0.25">
      <c r="A91" s="225"/>
      <c r="B91" s="224" t="s">
        <v>308</v>
      </c>
      <c r="C91" s="145">
        <v>0</v>
      </c>
      <c r="D91" s="145">
        <v>0</v>
      </c>
      <c r="E91" s="145">
        <v>0</v>
      </c>
      <c r="F91" s="145">
        <v>0</v>
      </c>
      <c r="G91" s="145">
        <v>0</v>
      </c>
      <c r="H91" s="145">
        <v>0</v>
      </c>
    </row>
    <row r="92" spans="1:8" x14ac:dyDescent="0.25">
      <c r="A92" s="225"/>
      <c r="B92" s="224" t="s">
        <v>309</v>
      </c>
      <c r="C92" s="145">
        <v>0</v>
      </c>
      <c r="D92" s="145">
        <v>0</v>
      </c>
      <c r="E92" s="145">
        <v>0</v>
      </c>
      <c r="F92" s="145">
        <v>0</v>
      </c>
      <c r="G92" s="145">
        <v>0</v>
      </c>
      <c r="H92" s="145">
        <v>0</v>
      </c>
    </row>
    <row r="93" spans="1:8" x14ac:dyDescent="0.25">
      <c r="A93" s="355" t="s">
        <v>310</v>
      </c>
      <c r="B93" s="339"/>
      <c r="C93" s="145">
        <v>0</v>
      </c>
      <c r="D93" s="145">
        <v>0</v>
      </c>
      <c r="E93" s="145">
        <v>0</v>
      </c>
      <c r="F93" s="145">
        <v>0</v>
      </c>
      <c r="G93" s="145">
        <v>0</v>
      </c>
      <c r="H93" s="145">
        <v>0</v>
      </c>
    </row>
    <row r="94" spans="1:8" x14ac:dyDescent="0.25">
      <c r="A94" s="225"/>
      <c r="B94" s="224" t="s">
        <v>311</v>
      </c>
      <c r="C94" s="145">
        <v>0</v>
      </c>
      <c r="D94" s="145">
        <v>0</v>
      </c>
      <c r="E94" s="145">
        <v>0</v>
      </c>
      <c r="F94" s="145">
        <v>0</v>
      </c>
      <c r="G94" s="145">
        <v>0</v>
      </c>
      <c r="H94" s="145">
        <v>0</v>
      </c>
    </row>
    <row r="95" spans="1:8" x14ac:dyDescent="0.25">
      <c r="A95" s="225"/>
      <c r="B95" s="224" t="s">
        <v>312</v>
      </c>
      <c r="C95" s="145">
        <v>0</v>
      </c>
      <c r="D95" s="145">
        <v>0</v>
      </c>
      <c r="E95" s="145">
        <v>0</v>
      </c>
      <c r="F95" s="145">
        <v>0</v>
      </c>
      <c r="G95" s="145">
        <v>0</v>
      </c>
      <c r="H95" s="145">
        <v>0</v>
      </c>
    </row>
    <row r="96" spans="1:8" x14ac:dyDescent="0.25">
      <c r="A96" s="225"/>
      <c r="B96" s="224" t="s">
        <v>313</v>
      </c>
      <c r="C96" s="145">
        <v>0</v>
      </c>
      <c r="D96" s="145">
        <v>0</v>
      </c>
      <c r="E96" s="145">
        <v>0</v>
      </c>
      <c r="F96" s="145">
        <v>0</v>
      </c>
      <c r="G96" s="145">
        <v>0</v>
      </c>
      <c r="H96" s="145">
        <v>0</v>
      </c>
    </row>
    <row r="97" spans="1:8" x14ac:dyDescent="0.25">
      <c r="A97" s="225"/>
      <c r="B97" s="224" t="s">
        <v>314</v>
      </c>
      <c r="C97" s="145">
        <v>0</v>
      </c>
      <c r="D97" s="145">
        <v>0</v>
      </c>
      <c r="E97" s="145">
        <v>0</v>
      </c>
      <c r="F97" s="145">
        <v>0</v>
      </c>
      <c r="G97" s="145">
        <v>0</v>
      </c>
      <c r="H97" s="145">
        <v>0</v>
      </c>
    </row>
    <row r="98" spans="1:8" x14ac:dyDescent="0.25">
      <c r="A98" s="225"/>
      <c r="B98" s="224" t="s">
        <v>315</v>
      </c>
      <c r="C98" s="145">
        <v>0</v>
      </c>
      <c r="D98" s="145">
        <v>0</v>
      </c>
      <c r="E98" s="145">
        <v>0</v>
      </c>
      <c r="F98" s="145">
        <v>0</v>
      </c>
      <c r="G98" s="145">
        <v>0</v>
      </c>
      <c r="H98" s="145">
        <v>0</v>
      </c>
    </row>
    <row r="99" spans="1:8" x14ac:dyDescent="0.25">
      <c r="A99" s="225"/>
      <c r="B99" s="224" t="s">
        <v>316</v>
      </c>
      <c r="C99" s="145">
        <v>0</v>
      </c>
      <c r="D99" s="145">
        <v>0</v>
      </c>
      <c r="E99" s="145">
        <v>0</v>
      </c>
      <c r="F99" s="145">
        <v>0</v>
      </c>
      <c r="G99" s="145">
        <v>0</v>
      </c>
      <c r="H99" s="145">
        <v>0</v>
      </c>
    </row>
    <row r="100" spans="1:8" x14ac:dyDescent="0.25">
      <c r="A100" s="225"/>
      <c r="B100" s="224" t="s">
        <v>317</v>
      </c>
      <c r="C100" s="145">
        <v>0</v>
      </c>
      <c r="D100" s="145">
        <v>0</v>
      </c>
      <c r="E100" s="145">
        <v>0</v>
      </c>
      <c r="F100" s="145">
        <v>0</v>
      </c>
      <c r="G100" s="145">
        <v>0</v>
      </c>
      <c r="H100" s="145">
        <v>0</v>
      </c>
    </row>
    <row r="101" spans="1:8" x14ac:dyDescent="0.25">
      <c r="A101" s="225"/>
      <c r="B101" s="224" t="s">
        <v>318</v>
      </c>
      <c r="C101" s="145">
        <v>0</v>
      </c>
      <c r="D101" s="145">
        <v>0</v>
      </c>
      <c r="E101" s="145">
        <v>0</v>
      </c>
      <c r="F101" s="145">
        <v>0</v>
      </c>
      <c r="G101" s="145">
        <v>0</v>
      </c>
      <c r="H101" s="145">
        <v>0</v>
      </c>
    </row>
    <row r="102" spans="1:8" x14ac:dyDescent="0.25">
      <c r="A102" s="225"/>
      <c r="B102" s="224" t="s">
        <v>319</v>
      </c>
      <c r="C102" s="145">
        <v>0</v>
      </c>
      <c r="D102" s="145">
        <v>0</v>
      </c>
      <c r="E102" s="145">
        <v>0</v>
      </c>
      <c r="F102" s="145">
        <v>0</v>
      </c>
      <c r="G102" s="145">
        <v>0</v>
      </c>
      <c r="H102" s="145">
        <v>0</v>
      </c>
    </row>
    <row r="103" spans="1:8" x14ac:dyDescent="0.25">
      <c r="A103" s="355" t="s">
        <v>320</v>
      </c>
      <c r="B103" s="339"/>
      <c r="C103" s="145">
        <v>0</v>
      </c>
      <c r="D103" s="145">
        <v>0</v>
      </c>
      <c r="E103" s="145">
        <v>0</v>
      </c>
      <c r="F103" s="145">
        <v>0</v>
      </c>
      <c r="G103" s="145">
        <v>0</v>
      </c>
      <c r="H103" s="145">
        <v>0</v>
      </c>
    </row>
    <row r="104" spans="1:8" x14ac:dyDescent="0.25">
      <c r="A104" s="225"/>
      <c r="B104" s="224" t="s">
        <v>321</v>
      </c>
      <c r="C104" s="145">
        <v>0</v>
      </c>
      <c r="D104" s="145">
        <v>0</v>
      </c>
      <c r="E104" s="145">
        <v>0</v>
      </c>
      <c r="F104" s="145">
        <v>0</v>
      </c>
      <c r="G104" s="145">
        <v>0</v>
      </c>
      <c r="H104" s="145">
        <v>0</v>
      </c>
    </row>
    <row r="105" spans="1:8" x14ac:dyDescent="0.25">
      <c r="A105" s="225"/>
      <c r="B105" s="224" t="s">
        <v>322</v>
      </c>
      <c r="C105" s="145">
        <v>0</v>
      </c>
      <c r="D105" s="145">
        <v>0</v>
      </c>
      <c r="E105" s="145">
        <v>0</v>
      </c>
      <c r="F105" s="145">
        <v>0</v>
      </c>
      <c r="G105" s="145">
        <v>0</v>
      </c>
      <c r="H105" s="145">
        <v>0</v>
      </c>
    </row>
    <row r="106" spans="1:8" ht="15.75" thickBot="1" x14ac:dyDescent="0.3">
      <c r="A106" s="140"/>
      <c r="B106" s="111" t="s">
        <v>323</v>
      </c>
      <c r="C106" s="148">
        <v>0</v>
      </c>
      <c r="D106" s="148">
        <v>0</v>
      </c>
      <c r="E106" s="148">
        <v>0</v>
      </c>
      <c r="F106" s="148">
        <v>0</v>
      </c>
      <c r="G106" s="148">
        <v>0</v>
      </c>
      <c r="H106" s="148">
        <v>0</v>
      </c>
    </row>
    <row r="107" spans="1:8" x14ac:dyDescent="0.25">
      <c r="A107" s="236"/>
      <c r="B107" s="170" t="s">
        <v>324</v>
      </c>
      <c r="C107" s="167">
        <v>0</v>
      </c>
      <c r="D107" s="167">
        <v>0</v>
      </c>
      <c r="E107" s="167">
        <v>0</v>
      </c>
      <c r="F107" s="167">
        <v>0</v>
      </c>
      <c r="G107" s="167">
        <v>0</v>
      </c>
      <c r="H107" s="167">
        <v>0</v>
      </c>
    </row>
    <row r="108" spans="1:8" x14ac:dyDescent="0.25">
      <c r="A108" s="225"/>
      <c r="B108" s="224" t="s">
        <v>325</v>
      </c>
      <c r="C108" s="145">
        <v>0</v>
      </c>
      <c r="D108" s="145">
        <v>0</v>
      </c>
      <c r="E108" s="145">
        <v>0</v>
      </c>
      <c r="F108" s="145">
        <v>0</v>
      </c>
      <c r="G108" s="145">
        <v>0</v>
      </c>
      <c r="H108" s="145">
        <v>0</v>
      </c>
    </row>
    <row r="109" spans="1:8" x14ac:dyDescent="0.25">
      <c r="A109" s="225"/>
      <c r="B109" s="224" t="s">
        <v>326</v>
      </c>
      <c r="C109" s="145">
        <v>0</v>
      </c>
      <c r="D109" s="145">
        <v>0</v>
      </c>
      <c r="E109" s="145">
        <v>0</v>
      </c>
      <c r="F109" s="145">
        <v>0</v>
      </c>
      <c r="G109" s="145">
        <v>0</v>
      </c>
      <c r="H109" s="145">
        <v>0</v>
      </c>
    </row>
    <row r="110" spans="1:8" x14ac:dyDescent="0.25">
      <c r="A110" s="225"/>
      <c r="B110" s="224" t="s">
        <v>327</v>
      </c>
      <c r="C110" s="145">
        <v>0</v>
      </c>
      <c r="D110" s="145">
        <v>0</v>
      </c>
      <c r="E110" s="145">
        <v>0</v>
      </c>
      <c r="F110" s="145">
        <v>0</v>
      </c>
      <c r="G110" s="145">
        <v>0</v>
      </c>
      <c r="H110" s="145">
        <v>0</v>
      </c>
    </row>
    <row r="111" spans="1:8" x14ac:dyDescent="0.25">
      <c r="A111" s="225"/>
      <c r="B111" s="224" t="s">
        <v>328</v>
      </c>
      <c r="C111" s="145">
        <v>0</v>
      </c>
      <c r="D111" s="145">
        <v>0</v>
      </c>
      <c r="E111" s="145">
        <v>0</v>
      </c>
      <c r="F111" s="145">
        <v>0</v>
      </c>
      <c r="G111" s="145">
        <v>0</v>
      </c>
      <c r="H111" s="145">
        <v>0</v>
      </c>
    </row>
    <row r="112" spans="1:8" x14ac:dyDescent="0.25">
      <c r="A112" s="225"/>
      <c r="B112" s="224" t="s">
        <v>329</v>
      </c>
      <c r="C112" s="145">
        <v>0</v>
      </c>
      <c r="D112" s="145">
        <v>0</v>
      </c>
      <c r="E112" s="145">
        <v>0</v>
      </c>
      <c r="F112" s="145">
        <v>0</v>
      </c>
      <c r="G112" s="145">
        <v>0</v>
      </c>
      <c r="H112" s="145">
        <v>0</v>
      </c>
    </row>
    <row r="113" spans="1:8" x14ac:dyDescent="0.25">
      <c r="A113" s="355" t="s">
        <v>330</v>
      </c>
      <c r="B113" s="339"/>
      <c r="C113" s="145">
        <v>0</v>
      </c>
      <c r="D113" s="145">
        <v>0</v>
      </c>
      <c r="E113" s="145">
        <v>0</v>
      </c>
      <c r="F113" s="145">
        <v>0</v>
      </c>
      <c r="G113" s="145">
        <v>0</v>
      </c>
      <c r="H113" s="145">
        <v>0</v>
      </c>
    </row>
    <row r="114" spans="1:8" x14ac:dyDescent="0.25">
      <c r="A114" s="225"/>
      <c r="B114" s="224" t="s">
        <v>331</v>
      </c>
      <c r="C114" s="145">
        <v>0</v>
      </c>
      <c r="D114" s="145">
        <v>0</v>
      </c>
      <c r="E114" s="145">
        <v>0</v>
      </c>
      <c r="F114" s="145">
        <v>0</v>
      </c>
      <c r="G114" s="145">
        <v>0</v>
      </c>
      <c r="H114" s="145">
        <v>0</v>
      </c>
    </row>
    <row r="115" spans="1:8" x14ac:dyDescent="0.25">
      <c r="A115" s="225"/>
      <c r="B115" s="224" t="s">
        <v>332</v>
      </c>
      <c r="C115" s="145">
        <v>0</v>
      </c>
      <c r="D115" s="145">
        <v>0</v>
      </c>
      <c r="E115" s="145">
        <v>0</v>
      </c>
      <c r="F115" s="145">
        <v>0</v>
      </c>
      <c r="G115" s="145">
        <v>0</v>
      </c>
      <c r="H115" s="145">
        <v>0</v>
      </c>
    </row>
    <row r="116" spans="1:8" x14ac:dyDescent="0.25">
      <c r="A116" s="225"/>
      <c r="B116" s="224" t="s">
        <v>333</v>
      </c>
      <c r="C116" s="145">
        <v>0</v>
      </c>
      <c r="D116" s="145">
        <v>0</v>
      </c>
      <c r="E116" s="145">
        <v>0</v>
      </c>
      <c r="F116" s="145">
        <v>0</v>
      </c>
      <c r="G116" s="145">
        <v>0</v>
      </c>
      <c r="H116" s="145">
        <v>0</v>
      </c>
    </row>
    <row r="117" spans="1:8" x14ac:dyDescent="0.25">
      <c r="A117" s="225"/>
      <c r="B117" s="224" t="s">
        <v>334</v>
      </c>
      <c r="C117" s="145">
        <v>0</v>
      </c>
      <c r="D117" s="145">
        <v>0</v>
      </c>
      <c r="E117" s="145">
        <v>0</v>
      </c>
      <c r="F117" s="145">
        <v>0</v>
      </c>
      <c r="G117" s="145">
        <v>0</v>
      </c>
      <c r="H117" s="145">
        <v>0</v>
      </c>
    </row>
    <row r="118" spans="1:8" x14ac:dyDescent="0.25">
      <c r="A118" s="225"/>
      <c r="B118" s="224" t="s">
        <v>335</v>
      </c>
      <c r="C118" s="145">
        <v>0</v>
      </c>
      <c r="D118" s="145">
        <v>0</v>
      </c>
      <c r="E118" s="145">
        <v>0</v>
      </c>
      <c r="F118" s="145">
        <v>0</v>
      </c>
      <c r="G118" s="145">
        <v>0</v>
      </c>
      <c r="H118" s="145">
        <v>0</v>
      </c>
    </row>
    <row r="119" spans="1:8" x14ac:dyDescent="0.25">
      <c r="A119" s="225"/>
      <c r="B119" s="224" t="s">
        <v>336</v>
      </c>
      <c r="C119" s="145">
        <v>0</v>
      </c>
      <c r="D119" s="145">
        <v>0</v>
      </c>
      <c r="E119" s="145">
        <v>0</v>
      </c>
      <c r="F119" s="145">
        <v>0</v>
      </c>
      <c r="G119" s="145">
        <v>0</v>
      </c>
      <c r="H119" s="145">
        <v>0</v>
      </c>
    </row>
    <row r="120" spans="1:8" x14ac:dyDescent="0.25">
      <c r="A120" s="225"/>
      <c r="B120" s="224" t="s">
        <v>337</v>
      </c>
      <c r="C120" s="145">
        <v>0</v>
      </c>
      <c r="D120" s="145">
        <v>0</v>
      </c>
      <c r="E120" s="145">
        <v>0</v>
      </c>
      <c r="F120" s="145">
        <v>0</v>
      </c>
      <c r="G120" s="145">
        <v>0</v>
      </c>
      <c r="H120" s="145">
        <v>0</v>
      </c>
    </row>
    <row r="121" spans="1:8" x14ac:dyDescent="0.25">
      <c r="A121" s="225"/>
      <c r="B121" s="224" t="s">
        <v>338</v>
      </c>
      <c r="C121" s="145">
        <v>0</v>
      </c>
      <c r="D121" s="145">
        <v>0</v>
      </c>
      <c r="E121" s="145">
        <v>0</v>
      </c>
      <c r="F121" s="145">
        <v>0</v>
      </c>
      <c r="G121" s="145">
        <v>0</v>
      </c>
      <c r="H121" s="145">
        <v>0</v>
      </c>
    </row>
    <row r="122" spans="1:8" x14ac:dyDescent="0.25">
      <c r="A122" s="225"/>
      <c r="B122" s="224" t="s">
        <v>339</v>
      </c>
      <c r="C122" s="145">
        <v>0</v>
      </c>
      <c r="D122" s="145">
        <v>0</v>
      </c>
      <c r="E122" s="145">
        <v>0</v>
      </c>
      <c r="F122" s="145">
        <v>0</v>
      </c>
      <c r="G122" s="145">
        <v>0</v>
      </c>
      <c r="H122" s="145">
        <v>0</v>
      </c>
    </row>
    <row r="123" spans="1:8" x14ac:dyDescent="0.25">
      <c r="A123" s="355" t="s">
        <v>340</v>
      </c>
      <c r="B123" s="339"/>
      <c r="C123" s="145">
        <v>0</v>
      </c>
      <c r="D123" s="145">
        <v>0</v>
      </c>
      <c r="E123" s="145">
        <v>0</v>
      </c>
      <c r="F123" s="145">
        <v>0</v>
      </c>
      <c r="G123" s="145">
        <v>0</v>
      </c>
      <c r="H123" s="145">
        <v>0</v>
      </c>
    </row>
    <row r="124" spans="1:8" x14ac:dyDescent="0.25">
      <c r="A124" s="225"/>
      <c r="B124" s="224" t="s">
        <v>341</v>
      </c>
      <c r="C124" s="145">
        <v>0</v>
      </c>
      <c r="D124" s="145">
        <v>0</v>
      </c>
      <c r="E124" s="145">
        <v>0</v>
      </c>
      <c r="F124" s="145">
        <v>0</v>
      </c>
      <c r="G124" s="145">
        <v>0</v>
      </c>
      <c r="H124" s="145">
        <v>0</v>
      </c>
    </row>
    <row r="125" spans="1:8" x14ac:dyDescent="0.25">
      <c r="A125" s="225"/>
      <c r="B125" s="224" t="s">
        <v>342</v>
      </c>
      <c r="C125" s="145">
        <v>0</v>
      </c>
      <c r="D125" s="145">
        <v>0</v>
      </c>
      <c r="E125" s="145">
        <v>0</v>
      </c>
      <c r="F125" s="145">
        <v>0</v>
      </c>
      <c r="G125" s="145">
        <v>0</v>
      </c>
      <c r="H125" s="145">
        <v>0</v>
      </c>
    </row>
    <row r="126" spans="1:8" x14ac:dyDescent="0.25">
      <c r="A126" s="225"/>
      <c r="B126" s="224" t="s">
        <v>343</v>
      </c>
      <c r="C126" s="145">
        <v>0</v>
      </c>
      <c r="D126" s="145">
        <v>0</v>
      </c>
      <c r="E126" s="145">
        <v>0</v>
      </c>
      <c r="F126" s="145">
        <v>0</v>
      </c>
      <c r="G126" s="145">
        <v>0</v>
      </c>
      <c r="H126" s="145">
        <v>0</v>
      </c>
    </row>
    <row r="127" spans="1:8" x14ac:dyDescent="0.25">
      <c r="A127" s="225"/>
      <c r="B127" s="223" t="s">
        <v>344</v>
      </c>
      <c r="C127" s="145">
        <v>0</v>
      </c>
      <c r="D127" s="145">
        <v>0</v>
      </c>
      <c r="E127" s="145">
        <v>0</v>
      </c>
      <c r="F127" s="145">
        <v>0</v>
      </c>
      <c r="G127" s="145">
        <v>0</v>
      </c>
      <c r="H127" s="145">
        <v>0</v>
      </c>
    </row>
    <row r="128" spans="1:8" x14ac:dyDescent="0.25">
      <c r="A128" s="225"/>
      <c r="B128" s="223" t="s">
        <v>345</v>
      </c>
      <c r="C128" s="145">
        <v>0</v>
      </c>
      <c r="D128" s="145">
        <v>0</v>
      </c>
      <c r="E128" s="145">
        <v>0</v>
      </c>
      <c r="F128" s="145">
        <v>0</v>
      </c>
      <c r="G128" s="145">
        <v>0</v>
      </c>
      <c r="H128" s="145">
        <v>0</v>
      </c>
    </row>
    <row r="129" spans="1:8" x14ac:dyDescent="0.25">
      <c r="A129" s="225"/>
      <c r="B129" s="223" t="s">
        <v>346</v>
      </c>
      <c r="C129" s="145">
        <v>0</v>
      </c>
      <c r="D129" s="145">
        <v>0</v>
      </c>
      <c r="E129" s="145">
        <v>0</v>
      </c>
      <c r="F129" s="145">
        <v>0</v>
      </c>
      <c r="G129" s="145">
        <v>0</v>
      </c>
      <c r="H129" s="145">
        <v>0</v>
      </c>
    </row>
    <row r="130" spans="1:8" x14ac:dyDescent="0.25">
      <c r="A130" s="225"/>
      <c r="B130" s="223" t="s">
        <v>347</v>
      </c>
      <c r="C130" s="145">
        <v>0</v>
      </c>
      <c r="D130" s="145">
        <v>0</v>
      </c>
      <c r="E130" s="145">
        <v>0</v>
      </c>
      <c r="F130" s="145">
        <v>0</v>
      </c>
      <c r="G130" s="145">
        <v>0</v>
      </c>
      <c r="H130" s="145">
        <v>0</v>
      </c>
    </row>
    <row r="131" spans="1:8" x14ac:dyDescent="0.25">
      <c r="A131" s="225"/>
      <c r="B131" s="223" t="s">
        <v>348</v>
      </c>
      <c r="C131" s="145">
        <v>0</v>
      </c>
      <c r="D131" s="145">
        <v>0</v>
      </c>
      <c r="E131" s="145">
        <v>0</v>
      </c>
      <c r="F131" s="145">
        <v>0</v>
      </c>
      <c r="G131" s="145">
        <v>0</v>
      </c>
      <c r="H131" s="145">
        <v>0</v>
      </c>
    </row>
    <row r="132" spans="1:8" x14ac:dyDescent="0.25">
      <c r="A132" s="225"/>
      <c r="B132" s="223" t="s">
        <v>349</v>
      </c>
      <c r="C132" s="145">
        <v>0</v>
      </c>
      <c r="D132" s="145">
        <v>0</v>
      </c>
      <c r="E132" s="145">
        <v>0</v>
      </c>
      <c r="F132" s="145">
        <v>0</v>
      </c>
      <c r="G132" s="145">
        <v>0</v>
      </c>
      <c r="H132" s="145">
        <v>0</v>
      </c>
    </row>
    <row r="133" spans="1:8" x14ac:dyDescent="0.25">
      <c r="A133" s="355" t="s">
        <v>350</v>
      </c>
      <c r="B133" s="339"/>
      <c r="C133" s="145">
        <v>0</v>
      </c>
      <c r="D133" s="145">
        <v>0</v>
      </c>
      <c r="E133" s="145">
        <v>0</v>
      </c>
      <c r="F133" s="145">
        <v>0</v>
      </c>
      <c r="G133" s="145">
        <v>0</v>
      </c>
      <c r="H133" s="145">
        <v>0</v>
      </c>
    </row>
    <row r="134" spans="1:8" x14ac:dyDescent="0.25">
      <c r="A134" s="225"/>
      <c r="B134" s="223" t="s">
        <v>351</v>
      </c>
      <c r="C134" s="145">
        <v>0</v>
      </c>
      <c r="D134" s="145">
        <v>0</v>
      </c>
      <c r="E134" s="145">
        <v>0</v>
      </c>
      <c r="F134" s="145">
        <v>0</v>
      </c>
      <c r="G134" s="145">
        <v>0</v>
      </c>
      <c r="H134" s="145">
        <v>0</v>
      </c>
    </row>
    <row r="135" spans="1:8" x14ac:dyDescent="0.25">
      <c r="A135" s="225"/>
      <c r="B135" s="223" t="s">
        <v>352</v>
      </c>
      <c r="C135" s="145">
        <v>0</v>
      </c>
      <c r="D135" s="145">
        <v>0</v>
      </c>
      <c r="E135" s="145">
        <v>0</v>
      </c>
      <c r="F135" s="145">
        <v>0</v>
      </c>
      <c r="G135" s="145">
        <v>0</v>
      </c>
      <c r="H135" s="145">
        <v>0</v>
      </c>
    </row>
    <row r="136" spans="1:8" x14ac:dyDescent="0.25">
      <c r="A136" s="225"/>
      <c r="B136" s="223" t="s">
        <v>353</v>
      </c>
      <c r="C136" s="145">
        <v>0</v>
      </c>
      <c r="D136" s="145">
        <v>0</v>
      </c>
      <c r="E136" s="145">
        <v>0</v>
      </c>
      <c r="F136" s="145">
        <v>0</v>
      </c>
      <c r="G136" s="145">
        <v>0</v>
      </c>
      <c r="H136" s="145">
        <v>0</v>
      </c>
    </row>
    <row r="137" spans="1:8" x14ac:dyDescent="0.25">
      <c r="A137" s="355" t="s">
        <v>354</v>
      </c>
      <c r="B137" s="339"/>
      <c r="C137" s="145">
        <v>0</v>
      </c>
      <c r="D137" s="145">
        <v>0</v>
      </c>
      <c r="E137" s="145">
        <v>0</v>
      </c>
      <c r="F137" s="145">
        <v>0</v>
      </c>
      <c r="G137" s="145">
        <v>0</v>
      </c>
      <c r="H137" s="145">
        <v>0</v>
      </c>
    </row>
    <row r="138" spans="1:8" x14ac:dyDescent="0.25">
      <c r="A138" s="225"/>
      <c r="B138" s="223" t="s">
        <v>355</v>
      </c>
      <c r="C138" s="145">
        <v>0</v>
      </c>
      <c r="D138" s="145">
        <v>0</v>
      </c>
      <c r="E138" s="145">
        <v>0</v>
      </c>
      <c r="F138" s="145">
        <v>0</v>
      </c>
      <c r="G138" s="145">
        <v>0</v>
      </c>
      <c r="H138" s="145">
        <v>0</v>
      </c>
    </row>
    <row r="139" spans="1:8" ht="15.75" thickBot="1" x14ac:dyDescent="0.3">
      <c r="A139" s="140"/>
      <c r="B139" s="141" t="s">
        <v>356</v>
      </c>
      <c r="C139" s="148">
        <v>0</v>
      </c>
      <c r="D139" s="148">
        <v>0</v>
      </c>
      <c r="E139" s="148">
        <v>0</v>
      </c>
      <c r="F139" s="148">
        <v>0</v>
      </c>
      <c r="G139" s="148">
        <v>0</v>
      </c>
      <c r="H139" s="148">
        <v>0</v>
      </c>
    </row>
    <row r="140" spans="1:8" x14ac:dyDescent="0.25">
      <c r="A140" s="123"/>
      <c r="B140" s="127" t="s">
        <v>357</v>
      </c>
      <c r="C140" s="145">
        <v>0</v>
      </c>
      <c r="D140" s="145">
        <v>0</v>
      </c>
      <c r="E140" s="145">
        <v>0</v>
      </c>
      <c r="F140" s="145">
        <v>0</v>
      </c>
      <c r="G140" s="145">
        <v>0</v>
      </c>
      <c r="H140" s="145">
        <v>0</v>
      </c>
    </row>
    <row r="141" spans="1:8" x14ac:dyDescent="0.25">
      <c r="A141" s="123"/>
      <c r="B141" s="127" t="s">
        <v>358</v>
      </c>
      <c r="C141" s="145">
        <v>0</v>
      </c>
      <c r="D141" s="145">
        <v>0</v>
      </c>
      <c r="E141" s="145">
        <v>0</v>
      </c>
      <c r="F141" s="145">
        <v>0</v>
      </c>
      <c r="G141" s="145">
        <v>0</v>
      </c>
      <c r="H141" s="145">
        <v>0</v>
      </c>
    </row>
    <row r="142" spans="1:8" x14ac:dyDescent="0.25">
      <c r="A142" s="123"/>
      <c r="B142" s="127" t="s">
        <v>359</v>
      </c>
      <c r="C142" s="145">
        <v>0</v>
      </c>
      <c r="D142" s="145">
        <v>0</v>
      </c>
      <c r="E142" s="145">
        <v>0</v>
      </c>
      <c r="F142" s="145">
        <v>0</v>
      </c>
      <c r="G142" s="145">
        <v>0</v>
      </c>
      <c r="H142" s="145">
        <v>0</v>
      </c>
    </row>
    <row r="143" spans="1:8" x14ac:dyDescent="0.25">
      <c r="A143" s="123"/>
      <c r="B143" s="127" t="s">
        <v>360</v>
      </c>
      <c r="C143" s="145">
        <v>0</v>
      </c>
      <c r="D143" s="145">
        <v>0</v>
      </c>
      <c r="E143" s="145">
        <v>0</v>
      </c>
      <c r="F143" s="145">
        <v>0</v>
      </c>
      <c r="G143" s="145">
        <v>0</v>
      </c>
      <c r="H143" s="145">
        <v>0</v>
      </c>
    </row>
    <row r="144" spans="1:8" x14ac:dyDescent="0.25">
      <c r="A144" s="123"/>
      <c r="B144" s="127" t="s">
        <v>361</v>
      </c>
      <c r="C144" s="145">
        <v>0</v>
      </c>
      <c r="D144" s="145">
        <v>0</v>
      </c>
      <c r="E144" s="145">
        <v>0</v>
      </c>
      <c r="F144" s="145">
        <v>0</v>
      </c>
      <c r="G144" s="145">
        <v>0</v>
      </c>
      <c r="H144" s="145">
        <v>0</v>
      </c>
    </row>
    <row r="145" spans="1:8" x14ac:dyDescent="0.25">
      <c r="A145" s="123"/>
      <c r="B145" s="127" t="s">
        <v>362</v>
      </c>
      <c r="C145" s="145">
        <v>0</v>
      </c>
      <c r="D145" s="145">
        <v>0</v>
      </c>
      <c r="E145" s="145">
        <v>0</v>
      </c>
      <c r="F145" s="145">
        <v>0</v>
      </c>
      <c r="G145" s="145">
        <v>0</v>
      </c>
      <c r="H145" s="145">
        <v>0</v>
      </c>
    </row>
    <row r="146" spans="1:8" x14ac:dyDescent="0.25">
      <c r="A146" s="355" t="s">
        <v>363</v>
      </c>
      <c r="B146" s="339"/>
      <c r="C146" s="145">
        <v>0</v>
      </c>
      <c r="D146" s="145">
        <v>0</v>
      </c>
      <c r="E146" s="145">
        <v>0</v>
      </c>
      <c r="F146" s="145">
        <v>0</v>
      </c>
      <c r="G146" s="145">
        <v>0</v>
      </c>
      <c r="H146" s="145">
        <v>0</v>
      </c>
    </row>
    <row r="147" spans="1:8" x14ac:dyDescent="0.25">
      <c r="A147" s="123"/>
      <c r="B147" s="127" t="s">
        <v>364</v>
      </c>
      <c r="C147" s="145">
        <v>0</v>
      </c>
      <c r="D147" s="145">
        <v>0</v>
      </c>
      <c r="E147" s="145">
        <v>0</v>
      </c>
      <c r="F147" s="145">
        <v>0</v>
      </c>
      <c r="G147" s="145">
        <v>0</v>
      </c>
      <c r="H147" s="145">
        <v>0</v>
      </c>
    </row>
    <row r="148" spans="1:8" x14ac:dyDescent="0.25">
      <c r="A148" s="123"/>
      <c r="B148" s="127" t="s">
        <v>365</v>
      </c>
      <c r="C148" s="145">
        <v>0</v>
      </c>
      <c r="D148" s="145">
        <v>0</v>
      </c>
      <c r="E148" s="145">
        <v>0</v>
      </c>
      <c r="F148" s="145">
        <v>0</v>
      </c>
      <c r="G148" s="145">
        <v>0</v>
      </c>
      <c r="H148" s="145">
        <v>0</v>
      </c>
    </row>
    <row r="149" spans="1:8" x14ac:dyDescent="0.25">
      <c r="A149" s="123"/>
      <c r="B149" s="127" t="s">
        <v>366</v>
      </c>
      <c r="C149" s="145">
        <v>0</v>
      </c>
      <c r="D149" s="145">
        <v>0</v>
      </c>
      <c r="E149" s="145">
        <v>0</v>
      </c>
      <c r="F149" s="145">
        <v>0</v>
      </c>
      <c r="G149" s="145">
        <v>0</v>
      </c>
      <c r="H149" s="145">
        <v>0</v>
      </c>
    </row>
    <row r="150" spans="1:8" x14ac:dyDescent="0.25">
      <c r="A150" s="355" t="s">
        <v>367</v>
      </c>
      <c r="B150" s="339"/>
      <c r="C150" s="145">
        <v>0</v>
      </c>
      <c r="D150" s="145">
        <v>0</v>
      </c>
      <c r="E150" s="145">
        <v>0</v>
      </c>
      <c r="F150" s="145">
        <v>0</v>
      </c>
      <c r="G150" s="145">
        <v>0</v>
      </c>
      <c r="H150" s="145">
        <v>0</v>
      </c>
    </row>
    <row r="151" spans="1:8" x14ac:dyDescent="0.25">
      <c r="A151" s="123"/>
      <c r="B151" s="127" t="s">
        <v>368</v>
      </c>
      <c r="C151" s="145">
        <v>0</v>
      </c>
      <c r="D151" s="145">
        <v>0</v>
      </c>
      <c r="E151" s="145">
        <v>0</v>
      </c>
      <c r="F151" s="145">
        <v>0</v>
      </c>
      <c r="G151" s="145">
        <v>0</v>
      </c>
      <c r="H151" s="145">
        <v>0</v>
      </c>
    </row>
    <row r="152" spans="1:8" x14ac:dyDescent="0.25">
      <c r="A152" s="123"/>
      <c r="B152" s="127" t="s">
        <v>369</v>
      </c>
      <c r="C152" s="145">
        <v>0</v>
      </c>
      <c r="D152" s="145">
        <v>0</v>
      </c>
      <c r="E152" s="145">
        <v>0</v>
      </c>
      <c r="F152" s="145">
        <v>0</v>
      </c>
      <c r="G152" s="145">
        <v>0</v>
      </c>
      <c r="H152" s="145">
        <v>0</v>
      </c>
    </row>
    <row r="153" spans="1:8" x14ac:dyDescent="0.25">
      <c r="A153" s="123"/>
      <c r="B153" s="127" t="s">
        <v>370</v>
      </c>
      <c r="C153" s="145">
        <v>0</v>
      </c>
      <c r="D153" s="145">
        <v>0</v>
      </c>
      <c r="E153" s="145">
        <v>0</v>
      </c>
      <c r="F153" s="145">
        <v>0</v>
      </c>
      <c r="G153" s="145">
        <v>0</v>
      </c>
      <c r="H153" s="145">
        <v>0</v>
      </c>
    </row>
    <row r="154" spans="1:8" x14ac:dyDescent="0.25">
      <c r="A154" s="123"/>
      <c r="B154" s="127" t="s">
        <v>371</v>
      </c>
      <c r="C154" s="145">
        <v>0</v>
      </c>
      <c r="D154" s="145">
        <v>0</v>
      </c>
      <c r="E154" s="145">
        <v>0</v>
      </c>
      <c r="F154" s="145">
        <v>0</v>
      </c>
      <c r="G154" s="145">
        <v>0</v>
      </c>
      <c r="H154" s="145">
        <v>0</v>
      </c>
    </row>
    <row r="155" spans="1:8" x14ac:dyDescent="0.25">
      <c r="A155" s="123"/>
      <c r="B155" s="127" t="s">
        <v>372</v>
      </c>
      <c r="C155" s="145">
        <v>0</v>
      </c>
      <c r="D155" s="145">
        <v>0</v>
      </c>
      <c r="E155" s="145">
        <v>0</v>
      </c>
      <c r="F155" s="145">
        <v>0</v>
      </c>
      <c r="G155" s="145">
        <v>0</v>
      </c>
      <c r="H155" s="145">
        <v>0</v>
      </c>
    </row>
    <row r="156" spans="1:8" x14ac:dyDescent="0.25">
      <c r="A156" s="123"/>
      <c r="B156" s="127" t="s">
        <v>373</v>
      </c>
      <c r="C156" s="145">
        <v>0</v>
      </c>
      <c r="D156" s="145">
        <v>0</v>
      </c>
      <c r="E156" s="145">
        <v>0</v>
      </c>
      <c r="F156" s="145">
        <v>0</v>
      </c>
      <c r="G156" s="145">
        <v>0</v>
      </c>
      <c r="H156" s="145">
        <v>0</v>
      </c>
    </row>
    <row r="157" spans="1:8" x14ac:dyDescent="0.25">
      <c r="A157" s="123"/>
      <c r="B157" s="127" t="s">
        <v>374</v>
      </c>
      <c r="C157" s="145">
        <v>0</v>
      </c>
      <c r="D157" s="145">
        <v>0</v>
      </c>
      <c r="E157" s="145">
        <v>0</v>
      </c>
      <c r="F157" s="145">
        <v>0</v>
      </c>
      <c r="G157" s="145">
        <v>0</v>
      </c>
      <c r="H157" s="145">
        <v>0</v>
      </c>
    </row>
    <row r="158" spans="1:8" x14ac:dyDescent="0.25">
      <c r="A158" s="123"/>
      <c r="B158" s="127"/>
      <c r="C158" s="145"/>
      <c r="D158" s="145"/>
      <c r="E158" s="145"/>
      <c r="F158" s="145"/>
      <c r="G158" s="145"/>
      <c r="H158" s="122"/>
    </row>
    <row r="159" spans="1:8" x14ac:dyDescent="0.25">
      <c r="A159" s="272" t="s">
        <v>376</v>
      </c>
      <c r="B159" s="273"/>
      <c r="C159" s="146">
        <f t="shared" ref="C159:H159" si="15">+C81</f>
        <v>0</v>
      </c>
      <c r="D159" s="146">
        <f t="shared" si="15"/>
        <v>0</v>
      </c>
      <c r="E159" s="146">
        <f t="shared" si="15"/>
        <v>0</v>
      </c>
      <c r="F159" s="146">
        <f t="shared" si="15"/>
        <v>0</v>
      </c>
      <c r="G159" s="146">
        <f t="shared" si="15"/>
        <v>0</v>
      </c>
      <c r="H159" s="146">
        <f t="shared" si="15"/>
        <v>0</v>
      </c>
    </row>
    <row r="160" spans="1:8" ht="15.75" thickBot="1" x14ac:dyDescent="0.3">
      <c r="A160" s="140"/>
      <c r="B160" s="141"/>
      <c r="C160" s="147"/>
      <c r="D160" s="138"/>
      <c r="E160" s="138"/>
      <c r="F160" s="138"/>
      <c r="G160" s="138"/>
      <c r="H160" s="138"/>
    </row>
    <row r="162" spans="1:8" x14ac:dyDescent="0.25">
      <c r="A162" s="260" t="s">
        <v>430</v>
      </c>
      <c r="B162" s="260"/>
      <c r="C162" s="260"/>
      <c r="D162" s="260"/>
      <c r="E162" s="260"/>
      <c r="F162" s="260"/>
      <c r="G162" s="260"/>
      <c r="H162" s="260"/>
    </row>
    <row r="163" spans="1:8" x14ac:dyDescent="0.25">
      <c r="A163" s="260"/>
      <c r="B163" s="260"/>
      <c r="C163" s="260"/>
      <c r="D163" s="260"/>
      <c r="E163" s="260"/>
      <c r="F163" s="260"/>
      <c r="G163" s="260"/>
      <c r="H163" s="260"/>
    </row>
    <row r="164" spans="1:8" x14ac:dyDescent="0.25">
      <c r="A164" s="54"/>
      <c r="B164" s="54"/>
      <c r="C164" s="54"/>
      <c r="D164" s="54"/>
      <c r="E164" s="54"/>
      <c r="F164" s="54"/>
      <c r="G164" s="54"/>
    </row>
    <row r="165" spans="1:8" x14ac:dyDescent="0.25">
      <c r="A165" s="54"/>
      <c r="B165" s="54"/>
      <c r="C165" s="54"/>
      <c r="D165" s="54"/>
      <c r="E165" s="54"/>
      <c r="F165" s="54"/>
      <c r="G165" s="54"/>
    </row>
    <row r="166" spans="1:8" x14ac:dyDescent="0.25">
      <c r="A166" s="27"/>
      <c r="B166" s="28"/>
      <c r="C166" s="29"/>
      <c r="D166" s="29"/>
      <c r="E166" s="71"/>
      <c r="F166" s="31"/>
      <c r="G166" s="28"/>
    </row>
    <row r="167" spans="1:8" x14ac:dyDescent="0.25">
      <c r="A167" s="2"/>
      <c r="B167" s="261"/>
      <c r="C167" s="261"/>
      <c r="D167" s="4"/>
      <c r="E167" s="15"/>
      <c r="F167" s="15"/>
      <c r="G167" s="15"/>
    </row>
    <row r="168" spans="1:8" x14ac:dyDescent="0.25">
      <c r="A168" s="72"/>
      <c r="B168" s="262" t="s">
        <v>522</v>
      </c>
      <c r="C168" s="262"/>
      <c r="D168" s="4"/>
      <c r="E168" s="342" t="s">
        <v>516</v>
      </c>
      <c r="F168" s="342"/>
      <c r="G168" s="342"/>
    </row>
    <row r="169" spans="1:8" x14ac:dyDescent="0.25">
      <c r="A169" s="73"/>
      <c r="B169" s="263" t="s">
        <v>517</v>
      </c>
      <c r="C169" s="263"/>
      <c r="D169" s="74"/>
      <c r="E169" s="343" t="s">
        <v>521</v>
      </c>
      <c r="F169" s="343"/>
      <c r="G169" s="343"/>
      <c r="H169" s="20"/>
    </row>
    <row r="170" spans="1:8" x14ac:dyDescent="0.25">
      <c r="A170" s="20"/>
      <c r="B170" s="19"/>
      <c r="C170" s="20"/>
      <c r="D170" s="11"/>
      <c r="E170" s="262"/>
      <c r="F170" s="262"/>
      <c r="G170" s="262"/>
      <c r="H170" s="20"/>
    </row>
    <row r="171" spans="1:8" ht="15" customHeight="1" x14ac:dyDescent="0.25">
      <c r="A171" s="20"/>
      <c r="B171" s="18"/>
      <c r="C171" s="20"/>
      <c r="D171" s="13"/>
      <c r="E171" s="263"/>
      <c r="F171" s="263"/>
      <c r="G171" s="263"/>
      <c r="H171" s="20"/>
    </row>
    <row r="172" spans="1:8" x14ac:dyDescent="0.25">
      <c r="A172" s="20"/>
      <c r="B172" s="20"/>
      <c r="C172" s="20"/>
      <c r="D172" s="20"/>
      <c r="E172" s="20"/>
      <c r="F172" s="20"/>
      <c r="G172" s="20"/>
      <c r="H172" s="20"/>
    </row>
  </sheetData>
  <mergeCells count="38">
    <mergeCell ref="B169:C169"/>
    <mergeCell ref="E169:G169"/>
    <mergeCell ref="E170:G170"/>
    <mergeCell ref="E171:G171"/>
    <mergeCell ref="A1:H1"/>
    <mergeCell ref="A2:H2"/>
    <mergeCell ref="A4:H4"/>
    <mergeCell ref="A5:H5"/>
    <mergeCell ref="A6:B7"/>
    <mergeCell ref="C6:G6"/>
    <mergeCell ref="H6:H7"/>
    <mergeCell ref="A8:B8"/>
    <mergeCell ref="A83:B83"/>
    <mergeCell ref="A123:B123"/>
    <mergeCell ref="A84:B84"/>
    <mergeCell ref="B3:G3"/>
    <mergeCell ref="A162:H163"/>
    <mergeCell ref="B167:C167"/>
    <mergeCell ref="B168:C168"/>
    <mergeCell ref="E168:G168"/>
    <mergeCell ref="A85:B85"/>
    <mergeCell ref="A146:B146"/>
    <mergeCell ref="A150:B150"/>
    <mergeCell ref="A159:B159"/>
    <mergeCell ref="A93:B93"/>
    <mergeCell ref="A103:B103"/>
    <mergeCell ref="A113:B113"/>
    <mergeCell ref="A133:B133"/>
    <mergeCell ref="A137:B137"/>
    <mergeCell ref="A58:B58"/>
    <mergeCell ref="A62:B62"/>
    <mergeCell ref="A70:B70"/>
    <mergeCell ref="A74:B74"/>
    <mergeCell ref="A9:B9"/>
    <mergeCell ref="A17:B17"/>
    <mergeCell ref="A28:B28"/>
    <mergeCell ref="A38:B38"/>
    <mergeCell ref="A48:B4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65" orientation="landscape" r:id="rId1"/>
  <headerFooter>
    <oddFooter>&amp;C&amp;P de 5</oddFooter>
  </headerFooter>
  <rowBreaks count="4" manualBreakCount="4">
    <brk id="41" max="16383" man="1"/>
    <brk id="73" max="16383" man="1"/>
    <brk id="106" max="16383" man="1"/>
    <brk id="139" max="16383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view="pageBreakPreview" zoomScale="60" zoomScaleNormal="100" workbookViewId="0">
      <selection activeCell="J26" sqref="J26"/>
    </sheetView>
  </sheetViews>
  <sheetFormatPr baseColWidth="10" defaultRowHeight="15" x14ac:dyDescent="0.25"/>
  <cols>
    <col min="1" max="1" width="20.5703125" bestFit="1" customWidth="1"/>
  </cols>
  <sheetData>
    <row r="1" spans="1:7" x14ac:dyDescent="0.25">
      <c r="A1" s="376" t="s">
        <v>120</v>
      </c>
      <c r="B1" s="377"/>
      <c r="C1" s="377"/>
      <c r="D1" s="377"/>
      <c r="E1" s="377"/>
      <c r="F1" s="377"/>
      <c r="G1" s="378"/>
    </row>
    <row r="2" spans="1:7" x14ac:dyDescent="0.25">
      <c r="A2" s="244" t="s">
        <v>296</v>
      </c>
      <c r="B2" s="245"/>
      <c r="C2" s="245"/>
      <c r="D2" s="245"/>
      <c r="E2" s="245"/>
      <c r="F2" s="245"/>
      <c r="G2" s="246"/>
    </row>
    <row r="3" spans="1:7" x14ac:dyDescent="0.25">
      <c r="A3" s="244" t="s">
        <v>525</v>
      </c>
      <c r="B3" s="245"/>
      <c r="C3" s="245"/>
      <c r="D3" s="245"/>
      <c r="E3" s="245"/>
      <c r="F3" s="245"/>
      <c r="G3" s="246"/>
    </row>
    <row r="4" spans="1:7" x14ac:dyDescent="0.25">
      <c r="A4" s="244" t="str">
        <f>+'FORMATO 1'!A3</f>
        <v>del 01 de enero al 30 de junio de 2019</v>
      </c>
      <c r="B4" s="245"/>
      <c r="C4" s="245"/>
      <c r="D4" s="245"/>
      <c r="E4" s="245"/>
      <c r="F4" s="245"/>
      <c r="G4" s="246"/>
    </row>
    <row r="5" spans="1:7" ht="15.75" thickBot="1" x14ac:dyDescent="0.3">
      <c r="A5" s="247" t="s">
        <v>1</v>
      </c>
      <c r="B5" s="248"/>
      <c r="C5" s="248"/>
      <c r="D5" s="248"/>
      <c r="E5" s="248"/>
      <c r="F5" s="248"/>
      <c r="G5" s="249"/>
    </row>
    <row r="6" spans="1:7" ht="15.75" thickBot="1" x14ac:dyDescent="0.3">
      <c r="A6" s="307" t="s">
        <v>2</v>
      </c>
      <c r="B6" s="379" t="s">
        <v>297</v>
      </c>
      <c r="C6" s="380"/>
      <c r="D6" s="380"/>
      <c r="E6" s="380"/>
      <c r="F6" s="381"/>
      <c r="G6" s="307" t="s">
        <v>298</v>
      </c>
    </row>
    <row r="7" spans="1:7" ht="48.75" thickBot="1" x14ac:dyDescent="0.3">
      <c r="A7" s="265"/>
      <c r="B7" s="197" t="s">
        <v>185</v>
      </c>
      <c r="C7" s="197" t="s">
        <v>229</v>
      </c>
      <c r="D7" s="197" t="s">
        <v>230</v>
      </c>
      <c r="E7" s="197" t="s">
        <v>186</v>
      </c>
      <c r="F7" s="197" t="s">
        <v>203</v>
      </c>
      <c r="G7" s="264"/>
    </row>
    <row r="8" spans="1:7" ht="16.5" customHeight="1" x14ac:dyDescent="0.25">
      <c r="A8" s="163" t="s">
        <v>377</v>
      </c>
      <c r="B8" s="373">
        <f t="shared" ref="B8:G8" si="0">SUM(B10:B22)</f>
        <v>80000000</v>
      </c>
      <c r="C8" s="373">
        <f t="shared" si="0"/>
        <v>0</v>
      </c>
      <c r="D8" s="373">
        <f t="shared" si="0"/>
        <v>80000000</v>
      </c>
      <c r="E8" s="373">
        <f t="shared" si="0"/>
        <v>34017587.800000004</v>
      </c>
      <c r="F8" s="373">
        <f t="shared" si="0"/>
        <v>33726084.080000006</v>
      </c>
      <c r="G8" s="373">
        <f t="shared" si="0"/>
        <v>45982412.199999996</v>
      </c>
    </row>
    <row r="9" spans="1:7" x14ac:dyDescent="0.25">
      <c r="A9" s="163" t="s">
        <v>378</v>
      </c>
      <c r="B9" s="374"/>
      <c r="C9" s="374"/>
      <c r="D9" s="374"/>
      <c r="E9" s="374"/>
      <c r="F9" s="374"/>
      <c r="G9" s="374"/>
    </row>
    <row r="10" spans="1:7" x14ac:dyDescent="0.25">
      <c r="A10" s="162" t="s">
        <v>503</v>
      </c>
      <c r="B10" s="186">
        <v>0</v>
      </c>
      <c r="C10" s="186">
        <v>0</v>
      </c>
      <c r="D10" s="186">
        <v>0</v>
      </c>
      <c r="E10" s="186">
        <v>0</v>
      </c>
      <c r="F10" s="186">
        <v>0</v>
      </c>
      <c r="G10" s="186">
        <f>+D10-E10</f>
        <v>0</v>
      </c>
    </row>
    <row r="11" spans="1:7" ht="36" x14ac:dyDescent="0.25">
      <c r="A11" s="199" t="s">
        <v>504</v>
      </c>
      <c r="B11" s="200">
        <f>+'FORMATO 6a'!C82</f>
        <v>80000000</v>
      </c>
      <c r="C11" s="99">
        <f>+'FORMATO 6a'!D82</f>
        <v>0</v>
      </c>
      <c r="D11" s="99">
        <f>+'FORMATO 6a'!E82</f>
        <v>80000000</v>
      </c>
      <c r="E11" s="99">
        <f>+'FORMATO 6a'!F82</f>
        <v>34017587.800000004</v>
      </c>
      <c r="F11" s="99">
        <f>+'FORMATO 6a'!G82</f>
        <v>33726084.080000006</v>
      </c>
      <c r="G11" s="99">
        <f>+'FORMATO 6a'!H82</f>
        <v>45982412.199999996</v>
      </c>
    </row>
    <row r="12" spans="1:7" x14ac:dyDescent="0.25">
      <c r="A12" s="162" t="s">
        <v>505</v>
      </c>
      <c r="B12" s="186">
        <v>0</v>
      </c>
      <c r="C12" s="186">
        <v>0</v>
      </c>
      <c r="D12" s="186">
        <f>+B12+C12</f>
        <v>0</v>
      </c>
      <c r="E12" s="186">
        <v>0</v>
      </c>
      <c r="F12" s="186">
        <v>0</v>
      </c>
      <c r="G12" s="186">
        <f t="shared" ref="G12:G22" si="1">+D12-E12</f>
        <v>0</v>
      </c>
    </row>
    <row r="13" spans="1:7" x14ac:dyDescent="0.25">
      <c r="A13" s="162" t="s">
        <v>506</v>
      </c>
      <c r="B13" s="186">
        <v>0</v>
      </c>
      <c r="C13" s="186">
        <v>0</v>
      </c>
      <c r="D13" s="186">
        <f t="shared" ref="D13:E22" si="2">+C13</f>
        <v>0</v>
      </c>
      <c r="E13" s="186">
        <v>0</v>
      </c>
      <c r="F13" s="186">
        <v>0</v>
      </c>
      <c r="G13" s="186">
        <f t="shared" si="1"/>
        <v>0</v>
      </c>
    </row>
    <row r="14" spans="1:7" x14ac:dyDescent="0.25">
      <c r="A14" s="162" t="s">
        <v>507</v>
      </c>
      <c r="B14" s="186">
        <v>0</v>
      </c>
      <c r="C14" s="186">
        <v>0</v>
      </c>
      <c r="D14" s="186">
        <f t="shared" si="2"/>
        <v>0</v>
      </c>
      <c r="E14" s="186">
        <v>0</v>
      </c>
      <c r="F14" s="186">
        <v>0</v>
      </c>
      <c r="G14" s="186">
        <f t="shared" si="1"/>
        <v>0</v>
      </c>
    </row>
    <row r="15" spans="1:7" x14ac:dyDescent="0.25">
      <c r="A15" s="162" t="s">
        <v>508</v>
      </c>
      <c r="B15" s="186">
        <v>0</v>
      </c>
      <c r="C15" s="186">
        <v>0</v>
      </c>
      <c r="D15" s="186">
        <f t="shared" si="2"/>
        <v>0</v>
      </c>
      <c r="E15" s="186">
        <f>+D15</f>
        <v>0</v>
      </c>
      <c r="F15" s="186">
        <v>0</v>
      </c>
      <c r="G15" s="186">
        <f t="shared" si="1"/>
        <v>0</v>
      </c>
    </row>
    <row r="16" spans="1:7" x14ac:dyDescent="0.25">
      <c r="A16" s="162" t="s">
        <v>509</v>
      </c>
      <c r="B16" s="186">
        <v>0</v>
      </c>
      <c r="C16" s="186">
        <v>0</v>
      </c>
      <c r="D16" s="186">
        <f t="shared" si="2"/>
        <v>0</v>
      </c>
      <c r="E16" s="186">
        <f>+D16</f>
        <v>0</v>
      </c>
      <c r="F16" s="186">
        <v>0</v>
      </c>
      <c r="G16" s="186">
        <f t="shared" si="1"/>
        <v>0</v>
      </c>
    </row>
    <row r="17" spans="1:8" x14ac:dyDescent="0.25">
      <c r="A17" s="162" t="s">
        <v>510</v>
      </c>
      <c r="B17" s="186">
        <v>0</v>
      </c>
      <c r="C17" s="186">
        <v>0</v>
      </c>
      <c r="D17" s="186">
        <f t="shared" si="2"/>
        <v>0</v>
      </c>
      <c r="E17" s="186">
        <f>+D17</f>
        <v>0</v>
      </c>
      <c r="F17" s="186">
        <v>0</v>
      </c>
      <c r="G17" s="186">
        <f t="shared" si="1"/>
        <v>0</v>
      </c>
    </row>
    <row r="18" spans="1:8" x14ac:dyDescent="0.25">
      <c r="A18" s="162" t="s">
        <v>511</v>
      </c>
      <c r="B18" s="186">
        <v>0</v>
      </c>
      <c r="C18" s="186">
        <v>0</v>
      </c>
      <c r="D18" s="186">
        <f t="shared" si="2"/>
        <v>0</v>
      </c>
      <c r="E18" s="186">
        <f>+D18</f>
        <v>0</v>
      </c>
      <c r="F18" s="186">
        <v>0</v>
      </c>
      <c r="G18" s="186">
        <f t="shared" si="1"/>
        <v>0</v>
      </c>
    </row>
    <row r="19" spans="1:8" x14ac:dyDescent="0.25">
      <c r="A19" s="162" t="s">
        <v>512</v>
      </c>
      <c r="B19" s="186">
        <v>0</v>
      </c>
      <c r="C19" s="186">
        <v>0</v>
      </c>
      <c r="D19" s="186">
        <f t="shared" si="2"/>
        <v>0</v>
      </c>
      <c r="E19" s="186">
        <f t="shared" si="2"/>
        <v>0</v>
      </c>
      <c r="F19" s="186">
        <v>0</v>
      </c>
      <c r="G19" s="186">
        <f t="shared" si="1"/>
        <v>0</v>
      </c>
    </row>
    <row r="20" spans="1:8" x14ac:dyDescent="0.25">
      <c r="A20" s="162" t="s">
        <v>513</v>
      </c>
      <c r="B20" s="186">
        <v>0</v>
      </c>
      <c r="C20" s="186">
        <v>0</v>
      </c>
      <c r="D20" s="186">
        <f t="shared" si="2"/>
        <v>0</v>
      </c>
      <c r="E20" s="186">
        <f t="shared" si="2"/>
        <v>0</v>
      </c>
      <c r="F20" s="186">
        <v>0</v>
      </c>
      <c r="G20" s="186">
        <f t="shared" si="1"/>
        <v>0</v>
      </c>
    </row>
    <row r="21" spans="1:8" ht="24" x14ac:dyDescent="0.25">
      <c r="A21" s="162" t="s">
        <v>514</v>
      </c>
      <c r="B21" s="186">
        <v>0</v>
      </c>
      <c r="C21" s="186">
        <v>0</v>
      </c>
      <c r="D21" s="186">
        <f t="shared" si="2"/>
        <v>0</v>
      </c>
      <c r="E21" s="186">
        <f t="shared" si="2"/>
        <v>0</v>
      </c>
      <c r="F21" s="186">
        <v>0</v>
      </c>
      <c r="G21" s="186">
        <f t="shared" si="1"/>
        <v>0</v>
      </c>
    </row>
    <row r="22" spans="1:8" x14ac:dyDescent="0.25">
      <c r="A22" s="162" t="s">
        <v>515</v>
      </c>
      <c r="B22" s="186">
        <v>0</v>
      </c>
      <c r="C22" s="186">
        <v>0</v>
      </c>
      <c r="D22" s="186">
        <f t="shared" si="2"/>
        <v>0</v>
      </c>
      <c r="E22" s="186">
        <f t="shared" si="2"/>
        <v>0</v>
      </c>
      <c r="F22" s="186">
        <v>0</v>
      </c>
      <c r="G22" s="186">
        <f t="shared" si="1"/>
        <v>0</v>
      </c>
    </row>
    <row r="23" spans="1:8" x14ac:dyDescent="0.25">
      <c r="A23" s="173"/>
      <c r="B23" s="186"/>
      <c r="C23" s="186"/>
      <c r="D23" s="186"/>
      <c r="E23" s="186"/>
      <c r="F23" s="186"/>
      <c r="G23" s="186"/>
    </row>
    <row r="24" spans="1:8" ht="16.5" customHeight="1" x14ac:dyDescent="0.25">
      <c r="A24" s="172" t="s">
        <v>379</v>
      </c>
      <c r="B24" s="149">
        <v>0</v>
      </c>
      <c r="C24" s="149">
        <v>0</v>
      </c>
      <c r="D24" s="149">
        <v>0</v>
      </c>
      <c r="E24" s="149">
        <v>0</v>
      </c>
      <c r="F24" s="149">
        <v>0</v>
      </c>
      <c r="G24" s="149">
        <v>0</v>
      </c>
    </row>
    <row r="25" spans="1:8" x14ac:dyDescent="0.25">
      <c r="A25" s="175"/>
      <c r="B25" s="187"/>
      <c r="C25" s="187"/>
      <c r="D25" s="187"/>
      <c r="E25" s="187"/>
      <c r="F25" s="187"/>
      <c r="G25" s="187"/>
    </row>
    <row r="26" spans="1:8" ht="24" x14ac:dyDescent="0.25">
      <c r="A26" s="174" t="s">
        <v>376</v>
      </c>
      <c r="B26" s="159">
        <f>+B8+B24</f>
        <v>80000000</v>
      </c>
      <c r="C26" s="159">
        <f t="shared" ref="C26:G26" si="3">+C8+C24</f>
        <v>0</v>
      </c>
      <c r="D26" s="159">
        <f t="shared" si="3"/>
        <v>80000000</v>
      </c>
      <c r="E26" s="159">
        <f t="shared" si="3"/>
        <v>34017587.800000004</v>
      </c>
      <c r="F26" s="159">
        <f t="shared" si="3"/>
        <v>33726084.080000006</v>
      </c>
      <c r="G26" s="159">
        <f t="shared" si="3"/>
        <v>45982412.199999996</v>
      </c>
    </row>
    <row r="27" spans="1:8" ht="15.75" thickBot="1" x14ac:dyDescent="0.3">
      <c r="A27" s="185"/>
      <c r="B27" s="188"/>
      <c r="C27" s="188"/>
      <c r="D27" s="188"/>
      <c r="E27" s="188"/>
      <c r="F27" s="188"/>
      <c r="G27" s="188"/>
    </row>
    <row r="28" spans="1:8" x14ac:dyDescent="0.25">
      <c r="A28" s="375" t="s">
        <v>430</v>
      </c>
      <c r="B28" s="375"/>
      <c r="C28" s="375"/>
      <c r="D28" s="375"/>
      <c r="E28" s="375"/>
      <c r="F28" s="375"/>
      <c r="G28" s="375"/>
      <c r="H28" s="20"/>
    </row>
    <row r="29" spans="1:8" ht="15" customHeight="1" x14ac:dyDescent="0.25">
      <c r="A29" s="260"/>
      <c r="B29" s="260"/>
      <c r="C29" s="260"/>
      <c r="D29" s="260"/>
      <c r="E29" s="260"/>
      <c r="F29" s="260"/>
      <c r="G29" s="260"/>
      <c r="H29" s="139"/>
    </row>
    <row r="30" spans="1:8" x14ac:dyDescent="0.25">
      <c r="A30" s="139"/>
      <c r="B30" s="139"/>
      <c r="C30" s="139"/>
      <c r="D30" s="139"/>
      <c r="E30" s="139"/>
      <c r="F30" s="139"/>
      <c r="G30" s="139"/>
      <c r="H30" s="139"/>
    </row>
    <row r="31" spans="1:8" x14ac:dyDescent="0.25">
      <c r="A31" s="54"/>
      <c r="B31" s="54"/>
      <c r="C31" s="54"/>
      <c r="D31" s="54"/>
      <c r="E31" s="54"/>
      <c r="F31" s="54"/>
      <c r="G31" s="54"/>
    </row>
    <row r="32" spans="1:8" x14ac:dyDescent="0.25">
      <c r="A32" s="54"/>
      <c r="B32" s="54"/>
      <c r="C32" s="54"/>
      <c r="D32" s="54"/>
      <c r="E32" s="54"/>
      <c r="F32" s="54"/>
      <c r="G32" s="54"/>
    </row>
    <row r="33" spans="1:8" x14ac:dyDescent="0.25">
      <c r="A33" s="27"/>
      <c r="B33" s="28"/>
      <c r="C33" s="29"/>
      <c r="D33" s="29"/>
      <c r="E33" s="71"/>
      <c r="F33" s="31"/>
      <c r="G33" s="28"/>
    </row>
    <row r="34" spans="1:8" x14ac:dyDescent="0.25">
      <c r="A34" s="2"/>
      <c r="B34" s="261"/>
      <c r="C34" s="261"/>
      <c r="D34" s="4"/>
      <c r="E34" s="15"/>
      <c r="F34" s="15"/>
      <c r="G34" s="15"/>
    </row>
    <row r="35" spans="1:8" x14ac:dyDescent="0.25">
      <c r="A35" s="72"/>
      <c r="B35" s="11" t="s">
        <v>522</v>
      </c>
      <c r="C35" s="11"/>
      <c r="D35" s="4"/>
      <c r="E35" s="342" t="s">
        <v>516</v>
      </c>
      <c r="F35" s="342"/>
      <c r="G35" s="342"/>
    </row>
    <row r="36" spans="1:8" x14ac:dyDescent="0.25">
      <c r="A36" s="73"/>
      <c r="B36" s="263" t="s">
        <v>517</v>
      </c>
      <c r="C36" s="263"/>
      <c r="D36" s="74"/>
      <c r="E36" s="343" t="s">
        <v>521</v>
      </c>
      <c r="F36" s="343"/>
      <c r="G36" s="343"/>
      <c r="H36" s="20"/>
    </row>
    <row r="37" spans="1:8" x14ac:dyDescent="0.25">
      <c r="A37" s="20"/>
      <c r="B37" s="21"/>
      <c r="C37" s="20"/>
      <c r="D37" s="11"/>
      <c r="E37" s="262"/>
      <c r="F37" s="262"/>
      <c r="G37" s="262"/>
      <c r="H37" s="20"/>
    </row>
    <row r="38" spans="1:8" x14ac:dyDescent="0.25">
      <c r="A38" s="20"/>
      <c r="B38" s="22"/>
      <c r="C38" s="20"/>
      <c r="D38" s="13"/>
      <c r="E38" s="263"/>
      <c r="F38" s="263"/>
      <c r="G38" s="263"/>
      <c r="H38" s="20"/>
    </row>
    <row r="39" spans="1:8" x14ac:dyDescent="0.25">
      <c r="A39" s="20"/>
      <c r="B39" s="20"/>
      <c r="C39" s="20"/>
      <c r="D39" s="20"/>
      <c r="E39" s="20"/>
      <c r="F39" s="20"/>
      <c r="G39" s="20"/>
      <c r="H39" s="20"/>
    </row>
    <row r="40" spans="1:8" x14ac:dyDescent="0.25">
      <c r="A40" s="20"/>
      <c r="B40" s="20"/>
      <c r="C40" s="20"/>
      <c r="D40" s="20"/>
      <c r="E40" s="20"/>
      <c r="F40" s="20"/>
      <c r="G40" s="20"/>
    </row>
  </sheetData>
  <mergeCells count="21">
    <mergeCell ref="A1:G1"/>
    <mergeCell ref="A2:G2"/>
    <mergeCell ref="A4:G4"/>
    <mergeCell ref="A5:G5"/>
    <mergeCell ref="A6:A7"/>
    <mergeCell ref="B6:F6"/>
    <mergeCell ref="G6:G7"/>
    <mergeCell ref="E38:G38"/>
    <mergeCell ref="B34:C34"/>
    <mergeCell ref="E35:G35"/>
    <mergeCell ref="A3:G3"/>
    <mergeCell ref="G8:G9"/>
    <mergeCell ref="B36:C36"/>
    <mergeCell ref="E36:G36"/>
    <mergeCell ref="A28:G29"/>
    <mergeCell ref="E37:G37"/>
    <mergeCell ref="B8:B9"/>
    <mergeCell ref="C8:C9"/>
    <mergeCell ref="D8:D9"/>
    <mergeCell ref="E8:E9"/>
    <mergeCell ref="F8:F9"/>
  </mergeCells>
  <pageMargins left="0.70866141732283472" right="0.70866141732283472" top="0.74803149606299213" bottom="0.74803149606299213" header="0.31496062992125984" footer="0.31496062992125984"/>
  <pageSetup fitToHeight="0" orientation="portrait" r:id="rId1"/>
  <headerFooter>
    <oddFooter>&amp;C&amp;P de 1</oddFooter>
  </headerFooter>
  <rowBreaks count="1" manualBreakCount="1">
    <brk id="36" max="6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3"/>
  <sheetViews>
    <sheetView topLeftCell="A18" zoomScaleNormal="100" workbookViewId="0">
      <selection activeCell="N18" sqref="N18"/>
    </sheetView>
  </sheetViews>
  <sheetFormatPr baseColWidth="10" defaultRowHeight="15" x14ac:dyDescent="0.25"/>
  <cols>
    <col min="1" max="1" width="3.7109375" customWidth="1"/>
    <col min="2" max="2" width="50.42578125" bestFit="1" customWidth="1"/>
  </cols>
  <sheetData>
    <row r="1" spans="1:8" x14ac:dyDescent="0.25">
      <c r="A1" s="241" t="s">
        <v>120</v>
      </c>
      <c r="B1" s="242"/>
      <c r="C1" s="242"/>
      <c r="D1" s="242"/>
      <c r="E1" s="242"/>
      <c r="F1" s="242"/>
      <c r="G1" s="242"/>
      <c r="H1" s="384"/>
    </row>
    <row r="2" spans="1:8" x14ac:dyDescent="0.25">
      <c r="A2" s="308" t="s">
        <v>296</v>
      </c>
      <c r="B2" s="309"/>
      <c r="C2" s="309"/>
      <c r="D2" s="309"/>
      <c r="E2" s="309"/>
      <c r="F2" s="309"/>
      <c r="G2" s="309"/>
      <c r="H2" s="382"/>
    </row>
    <row r="3" spans="1:8" x14ac:dyDescent="0.25">
      <c r="A3" s="308" t="s">
        <v>526</v>
      </c>
      <c r="B3" s="309"/>
      <c r="C3" s="309"/>
      <c r="D3" s="309"/>
      <c r="E3" s="309"/>
      <c r="F3" s="309"/>
      <c r="G3" s="309"/>
      <c r="H3" s="382"/>
    </row>
    <row r="4" spans="1:8" x14ac:dyDescent="0.25">
      <c r="A4" s="308" t="str">
        <f>+'FORMATO 1'!A3</f>
        <v>del 01 de enero al 30 de junio de 2019</v>
      </c>
      <c r="B4" s="309"/>
      <c r="C4" s="309"/>
      <c r="D4" s="309"/>
      <c r="E4" s="309"/>
      <c r="F4" s="309"/>
      <c r="G4" s="309"/>
      <c r="H4" s="382"/>
    </row>
    <row r="5" spans="1:8" ht="15.75" thickBot="1" x14ac:dyDescent="0.3">
      <c r="A5" s="311" t="s">
        <v>1</v>
      </c>
      <c r="B5" s="312"/>
      <c r="C5" s="312"/>
      <c r="D5" s="312"/>
      <c r="E5" s="312"/>
      <c r="F5" s="312"/>
      <c r="G5" s="312"/>
      <c r="H5" s="385"/>
    </row>
    <row r="6" spans="1:8" ht="15.75" thickBot="1" x14ac:dyDescent="0.3">
      <c r="A6" s="241" t="s">
        <v>2</v>
      </c>
      <c r="B6" s="243"/>
      <c r="C6" s="379" t="s">
        <v>297</v>
      </c>
      <c r="D6" s="380"/>
      <c r="E6" s="380"/>
      <c r="F6" s="380"/>
      <c r="G6" s="381"/>
      <c r="H6" s="307" t="s">
        <v>298</v>
      </c>
    </row>
    <row r="7" spans="1:8" ht="48.75" thickBot="1" x14ac:dyDescent="0.3">
      <c r="A7" s="311"/>
      <c r="B7" s="313"/>
      <c r="C7" s="178" t="s">
        <v>185</v>
      </c>
      <c r="D7" s="178" t="s">
        <v>299</v>
      </c>
      <c r="E7" s="178" t="s">
        <v>300</v>
      </c>
      <c r="F7" s="178" t="s">
        <v>186</v>
      </c>
      <c r="G7" s="178" t="s">
        <v>203</v>
      </c>
      <c r="H7" s="265"/>
    </row>
    <row r="8" spans="1:8" x14ac:dyDescent="0.25">
      <c r="A8" s="268"/>
      <c r="B8" s="388"/>
      <c r="C8" s="169"/>
      <c r="D8" s="169"/>
      <c r="E8" s="169"/>
      <c r="F8" s="169"/>
      <c r="G8" s="169"/>
      <c r="H8" s="169"/>
    </row>
    <row r="9" spans="1:8" x14ac:dyDescent="0.25">
      <c r="A9" s="250" t="s">
        <v>380</v>
      </c>
      <c r="B9" s="361"/>
      <c r="C9" s="150">
        <f>+C10</f>
        <v>80000000</v>
      </c>
      <c r="D9" s="150">
        <f t="shared" ref="D9:G9" si="0">+D10</f>
        <v>0</v>
      </c>
      <c r="E9" s="150">
        <f t="shared" si="0"/>
        <v>80000000</v>
      </c>
      <c r="F9" s="150">
        <f t="shared" si="0"/>
        <v>34017587.800000004</v>
      </c>
      <c r="G9" s="150">
        <f t="shared" si="0"/>
        <v>33726084.080000006</v>
      </c>
      <c r="H9" s="150">
        <f>+H13</f>
        <v>45982412.199999996</v>
      </c>
    </row>
    <row r="10" spans="1:8" x14ac:dyDescent="0.25">
      <c r="A10" s="272" t="s">
        <v>381</v>
      </c>
      <c r="B10" s="273"/>
      <c r="C10" s="136">
        <f>+C13</f>
        <v>80000000</v>
      </c>
      <c r="D10" s="136">
        <f t="shared" ref="D10:H10" si="1">+D13</f>
        <v>0</v>
      </c>
      <c r="E10" s="136">
        <f t="shared" si="1"/>
        <v>80000000</v>
      </c>
      <c r="F10" s="136">
        <f t="shared" si="1"/>
        <v>34017587.800000004</v>
      </c>
      <c r="G10" s="136">
        <f t="shared" si="1"/>
        <v>33726084.080000006</v>
      </c>
      <c r="H10" s="136">
        <f t="shared" si="1"/>
        <v>45982412.199999996</v>
      </c>
    </row>
    <row r="11" spans="1:8" x14ac:dyDescent="0.25">
      <c r="A11" s="166"/>
      <c r="B11" s="165" t="s">
        <v>382</v>
      </c>
      <c r="C11" s="122">
        <v>0</v>
      </c>
      <c r="D11" s="122">
        <v>0</v>
      </c>
      <c r="E11" s="122">
        <v>0</v>
      </c>
      <c r="F11" s="122">
        <v>0</v>
      </c>
      <c r="G11" s="122">
        <v>0</v>
      </c>
      <c r="H11" s="122">
        <v>0</v>
      </c>
    </row>
    <row r="12" spans="1:8" x14ac:dyDescent="0.25">
      <c r="A12" s="166"/>
      <c r="B12" s="165" t="s">
        <v>383</v>
      </c>
      <c r="C12" s="122">
        <v>0</v>
      </c>
      <c r="D12" s="122">
        <v>0</v>
      </c>
      <c r="E12" s="122">
        <v>0</v>
      </c>
      <c r="F12" s="122">
        <v>0</v>
      </c>
      <c r="G12" s="122">
        <v>0</v>
      </c>
      <c r="H12" s="122">
        <v>0</v>
      </c>
    </row>
    <row r="13" spans="1:8" x14ac:dyDescent="0.25">
      <c r="A13" s="166"/>
      <c r="B13" s="165" t="s">
        <v>384</v>
      </c>
      <c r="C13" s="200">
        <f>+'FORMATO 6b'!B11</f>
        <v>80000000</v>
      </c>
      <c r="D13" s="222">
        <f>+'FORMATO 6b'!C11</f>
        <v>0</v>
      </c>
      <c r="E13" s="200">
        <f>+'FORMATO 6b'!D11</f>
        <v>80000000</v>
      </c>
      <c r="F13" s="200">
        <f>+'FORMATO 6b'!E11</f>
        <v>34017587.800000004</v>
      </c>
      <c r="G13" s="200">
        <f>+'FORMATO 6b'!F11</f>
        <v>33726084.080000006</v>
      </c>
      <c r="H13" s="200">
        <f>+'FORMATO 6b'!G11</f>
        <v>45982412.199999996</v>
      </c>
    </row>
    <row r="14" spans="1:8" x14ac:dyDescent="0.25">
      <c r="A14" s="166"/>
      <c r="B14" s="165" t="s">
        <v>385</v>
      </c>
      <c r="C14" s="122">
        <v>0</v>
      </c>
      <c r="D14" s="122">
        <v>0</v>
      </c>
      <c r="E14" s="122">
        <v>0</v>
      </c>
      <c r="F14" s="122">
        <v>0</v>
      </c>
      <c r="G14" s="122">
        <v>0</v>
      </c>
      <c r="H14" s="122">
        <v>0</v>
      </c>
    </row>
    <row r="15" spans="1:8" x14ac:dyDescent="0.25">
      <c r="A15" s="166"/>
      <c r="B15" s="165" t="s">
        <v>386</v>
      </c>
      <c r="C15" s="122">
        <v>0</v>
      </c>
      <c r="D15" s="122">
        <v>0</v>
      </c>
      <c r="E15" s="122">
        <v>0</v>
      </c>
      <c r="F15" s="122">
        <v>0</v>
      </c>
      <c r="G15" s="122">
        <v>0</v>
      </c>
      <c r="H15" s="122">
        <v>0</v>
      </c>
    </row>
    <row r="16" spans="1:8" x14ac:dyDescent="0.25">
      <c r="A16" s="166"/>
      <c r="B16" s="165" t="s">
        <v>387</v>
      </c>
      <c r="C16" s="122">
        <v>0</v>
      </c>
      <c r="D16" s="122">
        <v>0</v>
      </c>
      <c r="E16" s="122">
        <v>0</v>
      </c>
      <c r="F16" s="122">
        <v>0</v>
      </c>
      <c r="G16" s="122">
        <v>0</v>
      </c>
      <c r="H16" s="122">
        <v>0</v>
      </c>
    </row>
    <row r="17" spans="1:8" x14ac:dyDescent="0.25">
      <c r="A17" s="166"/>
      <c r="B17" s="165" t="s">
        <v>388</v>
      </c>
      <c r="C17" s="122">
        <v>0</v>
      </c>
      <c r="D17" s="122">
        <v>0</v>
      </c>
      <c r="E17" s="122">
        <v>0</v>
      </c>
      <c r="F17" s="122">
        <v>0</v>
      </c>
      <c r="G17" s="122">
        <v>0</v>
      </c>
      <c r="H17" s="122">
        <v>0</v>
      </c>
    </row>
    <row r="18" spans="1:8" x14ac:dyDescent="0.25">
      <c r="A18" s="166"/>
      <c r="B18" s="165" t="s">
        <v>389</v>
      </c>
      <c r="C18" s="122">
        <v>0</v>
      </c>
      <c r="D18" s="122">
        <v>0</v>
      </c>
      <c r="E18" s="122">
        <v>0</v>
      </c>
      <c r="F18" s="122">
        <v>0</v>
      </c>
      <c r="G18" s="122">
        <v>0</v>
      </c>
      <c r="H18" s="122">
        <v>0</v>
      </c>
    </row>
    <row r="19" spans="1:8" x14ac:dyDescent="0.25">
      <c r="A19" s="151"/>
      <c r="B19" s="152"/>
      <c r="C19" s="153"/>
      <c r="D19" s="153"/>
      <c r="E19" s="153"/>
      <c r="F19" s="153"/>
      <c r="G19" s="153"/>
      <c r="H19" s="153"/>
    </row>
    <row r="20" spans="1:8" x14ac:dyDescent="0.25">
      <c r="A20" s="272" t="s">
        <v>390</v>
      </c>
      <c r="B20" s="273"/>
      <c r="C20" s="153">
        <v>0</v>
      </c>
      <c r="D20" s="153">
        <v>0</v>
      </c>
      <c r="E20" s="153">
        <v>0</v>
      </c>
      <c r="F20" s="153">
        <v>0</v>
      </c>
      <c r="G20" s="153">
        <v>0</v>
      </c>
      <c r="H20" s="153">
        <v>0</v>
      </c>
    </row>
    <row r="21" spans="1:8" x14ac:dyDescent="0.25">
      <c r="A21" s="166"/>
      <c r="B21" s="165" t="s">
        <v>391</v>
      </c>
      <c r="C21" s="122">
        <v>0</v>
      </c>
      <c r="D21" s="122">
        <v>0</v>
      </c>
      <c r="E21" s="122">
        <v>0</v>
      </c>
      <c r="F21" s="122">
        <v>0</v>
      </c>
      <c r="G21" s="122">
        <v>0</v>
      </c>
      <c r="H21" s="122">
        <v>0</v>
      </c>
    </row>
    <row r="22" spans="1:8" x14ac:dyDescent="0.25">
      <c r="A22" s="166"/>
      <c r="B22" s="165" t="s">
        <v>392</v>
      </c>
      <c r="C22" s="122">
        <v>0</v>
      </c>
      <c r="D22" s="122">
        <v>0</v>
      </c>
      <c r="E22" s="122">
        <v>0</v>
      </c>
      <c r="F22" s="122">
        <v>0</v>
      </c>
      <c r="G22" s="122">
        <v>0</v>
      </c>
      <c r="H22" s="122">
        <v>0</v>
      </c>
    </row>
    <row r="23" spans="1:8" x14ac:dyDescent="0.25">
      <c r="A23" s="166"/>
      <c r="B23" s="165" t="s">
        <v>393</v>
      </c>
      <c r="C23" s="122">
        <v>0</v>
      </c>
      <c r="D23" s="122">
        <v>0</v>
      </c>
      <c r="E23" s="122">
        <v>0</v>
      </c>
      <c r="F23" s="122">
        <v>0</v>
      </c>
      <c r="G23" s="122">
        <v>0</v>
      </c>
      <c r="H23" s="122">
        <v>0</v>
      </c>
    </row>
    <row r="24" spans="1:8" x14ac:dyDescent="0.25">
      <c r="A24" s="166"/>
      <c r="B24" s="165" t="s">
        <v>394</v>
      </c>
      <c r="C24" s="122">
        <v>0</v>
      </c>
      <c r="D24" s="122">
        <v>0</v>
      </c>
      <c r="E24" s="122">
        <v>0</v>
      </c>
      <c r="F24" s="122">
        <v>0</v>
      </c>
      <c r="G24" s="122">
        <v>0</v>
      </c>
      <c r="H24" s="122">
        <v>0</v>
      </c>
    </row>
    <row r="25" spans="1:8" x14ac:dyDescent="0.25">
      <c r="A25" s="166"/>
      <c r="B25" s="165" t="s">
        <v>395</v>
      </c>
      <c r="C25" s="122">
        <v>0</v>
      </c>
      <c r="D25" s="122">
        <v>0</v>
      </c>
      <c r="E25" s="122">
        <v>0</v>
      </c>
      <c r="F25" s="122">
        <v>0</v>
      </c>
      <c r="G25" s="122">
        <v>0</v>
      </c>
      <c r="H25" s="122">
        <v>0</v>
      </c>
    </row>
    <row r="26" spans="1:8" x14ac:dyDescent="0.25">
      <c r="A26" s="166"/>
      <c r="B26" s="165" t="s">
        <v>396</v>
      </c>
      <c r="C26" s="122">
        <v>0</v>
      </c>
      <c r="D26" s="122">
        <v>0</v>
      </c>
      <c r="E26" s="122">
        <v>0</v>
      </c>
      <c r="F26" s="122">
        <v>0</v>
      </c>
      <c r="G26" s="122">
        <v>0</v>
      </c>
      <c r="H26" s="122">
        <v>0</v>
      </c>
    </row>
    <row r="27" spans="1:8" x14ac:dyDescent="0.25">
      <c r="A27" s="166"/>
      <c r="B27" s="165" t="s">
        <v>397</v>
      </c>
      <c r="C27" s="122">
        <v>0</v>
      </c>
      <c r="D27" s="122">
        <v>0</v>
      </c>
      <c r="E27" s="122">
        <v>0</v>
      </c>
      <c r="F27" s="122">
        <v>0</v>
      </c>
      <c r="G27" s="122">
        <v>0</v>
      </c>
      <c r="H27" s="122">
        <v>0</v>
      </c>
    </row>
    <row r="28" spans="1:8" x14ac:dyDescent="0.25">
      <c r="A28" s="151"/>
      <c r="B28" s="152"/>
      <c r="C28" s="153"/>
      <c r="D28" s="153"/>
      <c r="E28" s="153"/>
      <c r="F28" s="153"/>
      <c r="G28" s="153"/>
      <c r="H28" s="153"/>
    </row>
    <row r="29" spans="1:8" x14ac:dyDescent="0.25">
      <c r="A29" s="272" t="s">
        <v>398</v>
      </c>
      <c r="B29" s="273"/>
      <c r="C29" s="153">
        <v>0</v>
      </c>
      <c r="D29" s="153">
        <v>0</v>
      </c>
      <c r="E29" s="153">
        <v>0</v>
      </c>
      <c r="F29" s="153">
        <v>0</v>
      </c>
      <c r="G29" s="153">
        <v>0</v>
      </c>
      <c r="H29" s="153">
        <v>0</v>
      </c>
    </row>
    <row r="30" spans="1:8" x14ac:dyDescent="0.25">
      <c r="A30" s="166"/>
      <c r="B30" s="165" t="s">
        <v>399</v>
      </c>
      <c r="C30" s="122">
        <v>0</v>
      </c>
      <c r="D30" s="122">
        <v>0</v>
      </c>
      <c r="E30" s="122">
        <v>0</v>
      </c>
      <c r="F30" s="122">
        <v>0</v>
      </c>
      <c r="G30" s="122">
        <v>0</v>
      </c>
      <c r="H30" s="122">
        <v>0</v>
      </c>
    </row>
    <row r="31" spans="1:8" x14ac:dyDescent="0.25">
      <c r="A31" s="166"/>
      <c r="B31" s="165" t="s">
        <v>400</v>
      </c>
      <c r="C31" s="122">
        <v>0</v>
      </c>
      <c r="D31" s="122">
        <v>0</v>
      </c>
      <c r="E31" s="122">
        <v>0</v>
      </c>
      <c r="F31" s="122">
        <v>0</v>
      </c>
      <c r="G31" s="122">
        <v>0</v>
      </c>
      <c r="H31" s="122">
        <v>0</v>
      </c>
    </row>
    <row r="32" spans="1:8" ht="15.75" thickBot="1" x14ac:dyDescent="0.3">
      <c r="A32" s="140"/>
      <c r="B32" s="111" t="s">
        <v>401</v>
      </c>
      <c r="C32" s="138">
        <v>0</v>
      </c>
      <c r="D32" s="138">
        <v>0</v>
      </c>
      <c r="E32" s="138">
        <v>0</v>
      </c>
      <c r="F32" s="138">
        <v>0</v>
      </c>
      <c r="G32" s="138">
        <v>0</v>
      </c>
      <c r="H32" s="138">
        <v>0</v>
      </c>
    </row>
    <row r="33" spans="1:10" x14ac:dyDescent="0.25">
      <c r="A33" s="184"/>
      <c r="B33" s="170" t="s">
        <v>402</v>
      </c>
      <c r="C33" s="122">
        <v>0</v>
      </c>
      <c r="D33" s="122">
        <v>0</v>
      </c>
      <c r="E33" s="190">
        <v>0</v>
      </c>
      <c r="F33" s="190">
        <v>0</v>
      </c>
      <c r="G33" s="190">
        <v>0</v>
      </c>
      <c r="H33" s="190">
        <v>0</v>
      </c>
    </row>
    <row r="34" spans="1:10" x14ac:dyDescent="0.25">
      <c r="A34" s="184"/>
      <c r="B34" s="183" t="s">
        <v>403</v>
      </c>
      <c r="C34" s="189">
        <v>0</v>
      </c>
      <c r="D34" s="189">
        <v>0</v>
      </c>
      <c r="E34" s="122">
        <v>0</v>
      </c>
      <c r="F34" s="122">
        <v>0</v>
      </c>
      <c r="G34" s="122">
        <v>0</v>
      </c>
      <c r="H34" s="122">
        <v>0</v>
      </c>
      <c r="J34" s="20"/>
    </row>
    <row r="35" spans="1:10" x14ac:dyDescent="0.25">
      <c r="A35" s="166"/>
      <c r="B35" s="165" t="s">
        <v>404</v>
      </c>
      <c r="C35" s="122">
        <v>0</v>
      </c>
      <c r="D35" s="122">
        <v>0</v>
      </c>
      <c r="E35" s="122">
        <v>0</v>
      </c>
      <c r="F35" s="122">
        <v>0</v>
      </c>
      <c r="G35" s="122">
        <v>0</v>
      </c>
      <c r="H35" s="122">
        <v>0</v>
      </c>
    </row>
    <row r="36" spans="1:10" x14ac:dyDescent="0.25">
      <c r="A36" s="166"/>
      <c r="B36" s="165" t="s">
        <v>405</v>
      </c>
      <c r="C36" s="122">
        <v>0</v>
      </c>
      <c r="D36" s="122">
        <v>0</v>
      </c>
      <c r="E36" s="122">
        <v>0</v>
      </c>
      <c r="F36" s="122">
        <v>0</v>
      </c>
      <c r="G36" s="122">
        <v>0</v>
      </c>
      <c r="H36" s="122">
        <v>0</v>
      </c>
    </row>
    <row r="37" spans="1:10" x14ac:dyDescent="0.25">
      <c r="A37" s="166"/>
      <c r="B37" s="165" t="s">
        <v>406</v>
      </c>
      <c r="C37" s="122">
        <v>0</v>
      </c>
      <c r="D37" s="122">
        <v>0</v>
      </c>
      <c r="E37" s="122">
        <v>0</v>
      </c>
      <c r="F37" s="122">
        <v>0</v>
      </c>
      <c r="G37" s="122">
        <v>0</v>
      </c>
      <c r="H37" s="122">
        <v>0</v>
      </c>
    </row>
    <row r="38" spans="1:10" x14ac:dyDescent="0.25">
      <c r="A38" s="166"/>
      <c r="B38" s="165" t="s">
        <v>407</v>
      </c>
      <c r="C38" s="122">
        <v>0</v>
      </c>
      <c r="D38" s="122">
        <v>0</v>
      </c>
      <c r="E38" s="122">
        <v>0</v>
      </c>
      <c r="F38" s="122">
        <v>0</v>
      </c>
      <c r="G38" s="122">
        <v>0</v>
      </c>
      <c r="H38" s="122">
        <v>0</v>
      </c>
    </row>
    <row r="39" spans="1:10" x14ac:dyDescent="0.25">
      <c r="A39" s="151"/>
      <c r="B39" s="152"/>
      <c r="C39" s="153"/>
      <c r="D39" s="153"/>
      <c r="E39" s="153"/>
      <c r="F39" s="153"/>
      <c r="G39" s="153"/>
      <c r="H39" s="153"/>
    </row>
    <row r="40" spans="1:10" x14ac:dyDescent="0.25">
      <c r="A40" s="272" t="s">
        <v>408</v>
      </c>
      <c r="B40" s="273"/>
      <c r="C40" s="153">
        <v>0</v>
      </c>
      <c r="D40" s="153">
        <v>0</v>
      </c>
      <c r="E40" s="153">
        <v>0</v>
      </c>
      <c r="F40" s="153">
        <v>0</v>
      </c>
      <c r="G40" s="153">
        <v>0</v>
      </c>
      <c r="H40" s="153">
        <v>0</v>
      </c>
    </row>
    <row r="41" spans="1:10" x14ac:dyDescent="0.25">
      <c r="A41" s="166"/>
      <c r="B41" s="165" t="s">
        <v>409</v>
      </c>
      <c r="C41" s="122">
        <v>0</v>
      </c>
      <c r="D41" s="122">
        <v>0</v>
      </c>
      <c r="E41" s="122">
        <v>0</v>
      </c>
      <c r="F41" s="122">
        <v>0</v>
      </c>
      <c r="G41" s="122">
        <v>0</v>
      </c>
      <c r="H41" s="122">
        <v>0</v>
      </c>
    </row>
    <row r="42" spans="1:10" ht="24" x14ac:dyDescent="0.25">
      <c r="A42" s="166"/>
      <c r="B42" s="164" t="s">
        <v>410</v>
      </c>
      <c r="C42" s="122">
        <v>0</v>
      </c>
      <c r="D42" s="122">
        <v>0</v>
      </c>
      <c r="E42" s="122">
        <v>0</v>
      </c>
      <c r="F42" s="122">
        <v>0</v>
      </c>
      <c r="G42" s="122">
        <v>0</v>
      </c>
      <c r="H42" s="122">
        <v>0</v>
      </c>
    </row>
    <row r="43" spans="1:10" x14ac:dyDescent="0.25">
      <c r="A43" s="166"/>
      <c r="B43" s="165" t="s">
        <v>411</v>
      </c>
      <c r="C43" s="122">
        <v>0</v>
      </c>
      <c r="D43" s="122">
        <v>0</v>
      </c>
      <c r="E43" s="122">
        <v>0</v>
      </c>
      <c r="F43" s="122">
        <v>0</v>
      </c>
      <c r="G43" s="122">
        <v>0</v>
      </c>
      <c r="H43" s="122">
        <v>0</v>
      </c>
    </row>
    <row r="44" spans="1:10" x14ac:dyDescent="0.25">
      <c r="A44" s="166"/>
      <c r="B44" s="165" t="s">
        <v>412</v>
      </c>
      <c r="C44" s="122">
        <v>0</v>
      </c>
      <c r="D44" s="122">
        <v>0</v>
      </c>
      <c r="E44" s="122">
        <v>0</v>
      </c>
      <c r="F44" s="122">
        <v>0</v>
      </c>
      <c r="G44" s="122">
        <v>0</v>
      </c>
      <c r="H44" s="122">
        <v>0</v>
      </c>
    </row>
    <row r="45" spans="1:10" x14ac:dyDescent="0.25">
      <c r="A45" s="151"/>
      <c r="B45" s="152"/>
      <c r="C45" s="153"/>
      <c r="D45" s="153"/>
      <c r="E45" s="153"/>
      <c r="F45" s="153"/>
      <c r="G45" s="153"/>
      <c r="H45" s="153"/>
    </row>
    <row r="46" spans="1:10" x14ac:dyDescent="0.25">
      <c r="A46" s="272" t="s">
        <v>413</v>
      </c>
      <c r="B46" s="273"/>
      <c r="C46" s="153">
        <v>0</v>
      </c>
      <c r="D46" s="153">
        <v>0</v>
      </c>
      <c r="E46" s="153">
        <v>0</v>
      </c>
      <c r="F46" s="153">
        <v>0</v>
      </c>
      <c r="G46" s="153">
        <v>0</v>
      </c>
      <c r="H46" s="153">
        <v>0</v>
      </c>
    </row>
    <row r="47" spans="1:10" x14ac:dyDescent="0.25">
      <c r="A47" s="272" t="s">
        <v>381</v>
      </c>
      <c r="B47" s="273"/>
      <c r="C47" s="122"/>
      <c r="D47" s="122"/>
      <c r="E47" s="122"/>
      <c r="F47" s="122"/>
      <c r="G47" s="122"/>
      <c r="H47" s="122"/>
    </row>
    <row r="48" spans="1:10" x14ac:dyDescent="0.25">
      <c r="A48" s="166"/>
      <c r="B48" s="165" t="s">
        <v>382</v>
      </c>
      <c r="C48" s="122">
        <v>0</v>
      </c>
      <c r="D48" s="122">
        <v>0</v>
      </c>
      <c r="E48" s="122">
        <v>0</v>
      </c>
      <c r="F48" s="122">
        <v>0</v>
      </c>
      <c r="G48" s="122">
        <v>0</v>
      </c>
      <c r="H48" s="122">
        <v>0</v>
      </c>
    </row>
    <row r="49" spans="1:8" x14ac:dyDescent="0.25">
      <c r="A49" s="166"/>
      <c r="B49" s="165" t="s">
        <v>383</v>
      </c>
      <c r="C49" s="122">
        <v>0</v>
      </c>
      <c r="D49" s="122">
        <v>0</v>
      </c>
      <c r="E49" s="122">
        <v>0</v>
      </c>
      <c r="F49" s="122">
        <v>0</v>
      </c>
      <c r="G49" s="122">
        <v>0</v>
      </c>
      <c r="H49" s="122">
        <v>0</v>
      </c>
    </row>
    <row r="50" spans="1:8" x14ac:dyDescent="0.25">
      <c r="A50" s="166"/>
      <c r="B50" s="165" t="s">
        <v>384</v>
      </c>
      <c r="C50" s="122">
        <v>0</v>
      </c>
      <c r="D50" s="122">
        <v>0</v>
      </c>
      <c r="E50" s="122">
        <v>0</v>
      </c>
      <c r="F50" s="122">
        <v>0</v>
      </c>
      <c r="G50" s="122">
        <v>0</v>
      </c>
      <c r="H50" s="122">
        <v>0</v>
      </c>
    </row>
    <row r="51" spans="1:8" x14ac:dyDescent="0.25">
      <c r="A51" s="166"/>
      <c r="B51" s="165" t="s">
        <v>385</v>
      </c>
      <c r="C51" s="122">
        <v>0</v>
      </c>
      <c r="D51" s="122">
        <v>0</v>
      </c>
      <c r="E51" s="122">
        <v>0</v>
      </c>
      <c r="F51" s="122">
        <v>0</v>
      </c>
      <c r="G51" s="122">
        <v>0</v>
      </c>
      <c r="H51" s="122">
        <v>0</v>
      </c>
    </row>
    <row r="52" spans="1:8" x14ac:dyDescent="0.25">
      <c r="A52" s="166"/>
      <c r="B52" s="165" t="s">
        <v>386</v>
      </c>
      <c r="C52" s="122">
        <v>0</v>
      </c>
      <c r="D52" s="122">
        <v>0</v>
      </c>
      <c r="E52" s="122">
        <v>0</v>
      </c>
      <c r="F52" s="122">
        <v>0</v>
      </c>
      <c r="G52" s="122">
        <v>0</v>
      </c>
      <c r="H52" s="122">
        <v>0</v>
      </c>
    </row>
    <row r="53" spans="1:8" x14ac:dyDescent="0.25">
      <c r="A53" s="166"/>
      <c r="B53" s="165" t="s">
        <v>387</v>
      </c>
      <c r="C53" s="122">
        <v>0</v>
      </c>
      <c r="D53" s="122">
        <v>0</v>
      </c>
      <c r="E53" s="122">
        <v>0</v>
      </c>
      <c r="F53" s="122">
        <v>0</v>
      </c>
      <c r="G53" s="122">
        <v>0</v>
      </c>
      <c r="H53" s="122">
        <v>0</v>
      </c>
    </row>
    <row r="54" spans="1:8" x14ac:dyDescent="0.25">
      <c r="A54" s="166"/>
      <c r="B54" s="165" t="s">
        <v>388</v>
      </c>
      <c r="C54" s="122">
        <v>0</v>
      </c>
      <c r="D54" s="122">
        <v>0</v>
      </c>
      <c r="E54" s="122">
        <v>0</v>
      </c>
      <c r="F54" s="122">
        <v>0</v>
      </c>
      <c r="G54" s="122">
        <v>0</v>
      </c>
      <c r="H54" s="122">
        <v>0</v>
      </c>
    </row>
    <row r="55" spans="1:8" x14ac:dyDescent="0.25">
      <c r="A55" s="166"/>
      <c r="B55" s="165" t="s">
        <v>389</v>
      </c>
      <c r="C55" s="122">
        <v>0</v>
      </c>
      <c r="D55" s="122">
        <v>0</v>
      </c>
      <c r="E55" s="122">
        <v>0</v>
      </c>
      <c r="F55" s="122">
        <v>0</v>
      </c>
      <c r="G55" s="122">
        <v>0</v>
      </c>
      <c r="H55" s="122">
        <v>0</v>
      </c>
    </row>
    <row r="56" spans="1:8" ht="15.75" thickBot="1" x14ac:dyDescent="0.3">
      <c r="A56" s="192"/>
      <c r="B56" s="193"/>
      <c r="C56" s="191"/>
      <c r="D56" s="191"/>
      <c r="E56" s="191"/>
      <c r="F56" s="191"/>
      <c r="G56" s="191"/>
      <c r="H56" s="191"/>
    </row>
    <row r="57" spans="1:8" x14ac:dyDescent="0.25">
      <c r="A57" s="369" t="s">
        <v>390</v>
      </c>
      <c r="B57" s="383"/>
      <c r="C57" s="153">
        <v>0</v>
      </c>
      <c r="D57" s="196">
        <v>0</v>
      </c>
      <c r="E57" s="153">
        <v>0</v>
      </c>
      <c r="F57" s="196">
        <v>0</v>
      </c>
      <c r="G57" s="153">
        <v>0</v>
      </c>
      <c r="H57" s="153">
        <v>0</v>
      </c>
    </row>
    <row r="58" spans="1:8" x14ac:dyDescent="0.25">
      <c r="A58" s="184"/>
      <c r="B58" s="183" t="s">
        <v>391</v>
      </c>
      <c r="C58" s="189">
        <v>0</v>
      </c>
      <c r="D58" s="189">
        <v>0</v>
      </c>
      <c r="E58" s="189">
        <v>0</v>
      </c>
      <c r="F58" s="189">
        <v>0</v>
      </c>
      <c r="G58" s="189">
        <v>0</v>
      </c>
      <c r="H58" s="189">
        <v>0</v>
      </c>
    </row>
    <row r="59" spans="1:8" x14ac:dyDescent="0.25">
      <c r="A59" s="184"/>
      <c r="B59" s="183" t="s">
        <v>392</v>
      </c>
      <c r="C59" s="122">
        <v>0</v>
      </c>
      <c r="D59" s="122">
        <v>0</v>
      </c>
      <c r="E59" s="122">
        <v>0</v>
      </c>
      <c r="F59" s="122">
        <v>0</v>
      </c>
      <c r="G59" s="122">
        <v>0</v>
      </c>
      <c r="H59" s="122">
        <v>0</v>
      </c>
    </row>
    <row r="60" spans="1:8" x14ac:dyDescent="0.25">
      <c r="A60" s="166"/>
      <c r="B60" s="165" t="s">
        <v>393</v>
      </c>
      <c r="C60" s="122">
        <v>0</v>
      </c>
      <c r="D60" s="122">
        <v>0</v>
      </c>
      <c r="E60" s="122">
        <v>0</v>
      </c>
      <c r="F60" s="122">
        <v>0</v>
      </c>
      <c r="G60" s="122">
        <v>0</v>
      </c>
      <c r="H60" s="122">
        <v>0</v>
      </c>
    </row>
    <row r="61" spans="1:8" x14ac:dyDescent="0.25">
      <c r="A61" s="166"/>
      <c r="B61" s="165" t="s">
        <v>394</v>
      </c>
      <c r="C61" s="122">
        <v>0</v>
      </c>
      <c r="D61" s="122">
        <v>0</v>
      </c>
      <c r="E61" s="122">
        <v>0</v>
      </c>
      <c r="F61" s="122">
        <v>0</v>
      </c>
      <c r="G61" s="122">
        <v>0</v>
      </c>
      <c r="H61" s="122">
        <v>0</v>
      </c>
    </row>
    <row r="62" spans="1:8" x14ac:dyDescent="0.25">
      <c r="A62" s="166"/>
      <c r="B62" s="165" t="s">
        <v>395</v>
      </c>
      <c r="C62" s="122">
        <v>0</v>
      </c>
      <c r="D62" s="122">
        <v>0</v>
      </c>
      <c r="E62" s="122">
        <v>0</v>
      </c>
      <c r="F62" s="122">
        <v>0</v>
      </c>
      <c r="G62" s="122">
        <v>0</v>
      </c>
      <c r="H62" s="122">
        <v>0</v>
      </c>
    </row>
    <row r="63" spans="1:8" x14ac:dyDescent="0.25">
      <c r="A63" s="166"/>
      <c r="B63" s="165" t="s">
        <v>396</v>
      </c>
      <c r="C63" s="122">
        <v>0</v>
      </c>
      <c r="D63" s="122">
        <v>0</v>
      </c>
      <c r="E63" s="122">
        <v>0</v>
      </c>
      <c r="F63" s="122">
        <v>0</v>
      </c>
      <c r="G63" s="122">
        <v>0</v>
      </c>
      <c r="H63" s="122">
        <v>0</v>
      </c>
    </row>
    <row r="64" spans="1:8" x14ac:dyDescent="0.25">
      <c r="A64" s="166"/>
      <c r="B64" s="165" t="s">
        <v>397</v>
      </c>
      <c r="C64" s="122">
        <v>0</v>
      </c>
      <c r="D64" s="122">
        <v>0</v>
      </c>
      <c r="E64" s="122">
        <v>0</v>
      </c>
      <c r="F64" s="122">
        <v>0</v>
      </c>
      <c r="G64" s="122">
        <v>0</v>
      </c>
      <c r="H64" s="122">
        <v>0</v>
      </c>
    </row>
    <row r="65" spans="1:8" x14ac:dyDescent="0.25">
      <c r="A65" s="151"/>
      <c r="B65" s="152"/>
      <c r="C65" s="153"/>
      <c r="D65" s="153"/>
      <c r="E65" s="153"/>
      <c r="F65" s="153"/>
      <c r="G65" s="153"/>
      <c r="H65" s="153"/>
    </row>
    <row r="66" spans="1:8" x14ac:dyDescent="0.25">
      <c r="A66" s="272" t="s">
        <v>398</v>
      </c>
      <c r="B66" s="273"/>
      <c r="C66" s="153">
        <v>0</v>
      </c>
      <c r="D66" s="153">
        <v>0</v>
      </c>
      <c r="E66" s="153">
        <v>0</v>
      </c>
      <c r="F66" s="153">
        <v>0</v>
      </c>
      <c r="G66" s="153">
        <v>0</v>
      </c>
      <c r="H66" s="153">
        <v>0</v>
      </c>
    </row>
    <row r="67" spans="1:8" x14ac:dyDescent="0.25">
      <c r="A67" s="166"/>
      <c r="B67" s="165" t="s">
        <v>399</v>
      </c>
      <c r="C67" s="122">
        <v>0</v>
      </c>
      <c r="D67" s="122">
        <v>0</v>
      </c>
      <c r="E67" s="122">
        <v>0</v>
      </c>
      <c r="F67" s="122">
        <v>0</v>
      </c>
      <c r="G67" s="122">
        <v>0</v>
      </c>
      <c r="H67" s="122">
        <v>0</v>
      </c>
    </row>
    <row r="68" spans="1:8" x14ac:dyDescent="0.25">
      <c r="A68" s="166"/>
      <c r="B68" s="165" t="s">
        <v>400</v>
      </c>
      <c r="C68" s="122">
        <v>0</v>
      </c>
      <c r="D68" s="122">
        <v>0</v>
      </c>
      <c r="E68" s="122">
        <v>0</v>
      </c>
      <c r="F68" s="122">
        <v>0</v>
      </c>
      <c r="G68" s="122">
        <v>0</v>
      </c>
      <c r="H68" s="122">
        <v>0</v>
      </c>
    </row>
    <row r="69" spans="1:8" x14ac:dyDescent="0.25">
      <c r="A69" s="166"/>
      <c r="B69" s="165" t="s">
        <v>401</v>
      </c>
      <c r="C69" s="122">
        <v>0</v>
      </c>
      <c r="D69" s="122">
        <v>0</v>
      </c>
      <c r="E69" s="122">
        <v>0</v>
      </c>
      <c r="F69" s="122">
        <v>0</v>
      </c>
      <c r="G69" s="122">
        <v>0</v>
      </c>
      <c r="H69" s="122">
        <v>0</v>
      </c>
    </row>
    <row r="70" spans="1:8" x14ac:dyDescent="0.25">
      <c r="A70" s="166"/>
      <c r="B70" s="165" t="s">
        <v>402</v>
      </c>
      <c r="C70" s="122">
        <v>0</v>
      </c>
      <c r="D70" s="122">
        <v>0</v>
      </c>
      <c r="E70" s="122">
        <v>0</v>
      </c>
      <c r="F70" s="122">
        <v>0</v>
      </c>
      <c r="G70" s="122">
        <v>0</v>
      </c>
      <c r="H70" s="122">
        <v>0</v>
      </c>
    </row>
    <row r="71" spans="1:8" x14ac:dyDescent="0.25">
      <c r="A71" s="166"/>
      <c r="B71" s="165" t="s">
        <v>403</v>
      </c>
      <c r="C71" s="122">
        <v>0</v>
      </c>
      <c r="D71" s="122">
        <v>0</v>
      </c>
      <c r="E71" s="122">
        <v>0</v>
      </c>
      <c r="F71" s="122">
        <v>0</v>
      </c>
      <c r="G71" s="122">
        <v>0</v>
      </c>
      <c r="H71" s="122">
        <v>0</v>
      </c>
    </row>
    <row r="72" spans="1:8" x14ac:dyDescent="0.25">
      <c r="A72" s="166"/>
      <c r="B72" s="165" t="s">
        <v>404</v>
      </c>
      <c r="C72" s="122">
        <v>0</v>
      </c>
      <c r="D72" s="122">
        <v>0</v>
      </c>
      <c r="E72" s="122">
        <v>0</v>
      </c>
      <c r="F72" s="122">
        <v>0</v>
      </c>
      <c r="G72" s="122">
        <v>0</v>
      </c>
      <c r="H72" s="122">
        <v>0</v>
      </c>
    </row>
    <row r="73" spans="1:8" x14ac:dyDescent="0.25">
      <c r="A73" s="166"/>
      <c r="B73" s="165" t="s">
        <v>405</v>
      </c>
      <c r="C73" s="122">
        <v>0</v>
      </c>
      <c r="D73" s="122">
        <v>0</v>
      </c>
      <c r="E73" s="122">
        <v>0</v>
      </c>
      <c r="F73" s="122">
        <v>0</v>
      </c>
      <c r="G73" s="122">
        <v>0</v>
      </c>
      <c r="H73" s="122">
        <v>0</v>
      </c>
    </row>
    <row r="74" spans="1:8" x14ac:dyDescent="0.25">
      <c r="A74" s="166"/>
      <c r="B74" s="165" t="s">
        <v>406</v>
      </c>
      <c r="C74" s="122">
        <v>0</v>
      </c>
      <c r="D74" s="122">
        <v>0</v>
      </c>
      <c r="E74" s="122">
        <v>0</v>
      </c>
      <c r="F74" s="122">
        <v>0</v>
      </c>
      <c r="G74" s="122">
        <v>0</v>
      </c>
      <c r="H74" s="122">
        <v>0</v>
      </c>
    </row>
    <row r="75" spans="1:8" x14ac:dyDescent="0.25">
      <c r="A75" s="166"/>
      <c r="B75" s="165" t="s">
        <v>407</v>
      </c>
      <c r="C75" s="122">
        <v>0</v>
      </c>
      <c r="D75" s="122">
        <v>0</v>
      </c>
      <c r="E75" s="122">
        <v>0</v>
      </c>
      <c r="F75" s="122">
        <v>0</v>
      </c>
      <c r="G75" s="122">
        <v>0</v>
      </c>
      <c r="H75" s="122">
        <v>0</v>
      </c>
    </row>
    <row r="76" spans="1:8" x14ac:dyDescent="0.25">
      <c r="A76" s="151"/>
      <c r="B76" s="152"/>
      <c r="C76" s="153"/>
      <c r="D76" s="153"/>
      <c r="E76" s="153"/>
      <c r="F76" s="153"/>
      <c r="G76" s="153"/>
      <c r="H76" s="153"/>
    </row>
    <row r="77" spans="1:8" x14ac:dyDescent="0.25">
      <c r="A77" s="272" t="s">
        <v>408</v>
      </c>
      <c r="B77" s="273"/>
      <c r="C77" s="153">
        <v>0</v>
      </c>
      <c r="D77" s="153">
        <v>0</v>
      </c>
      <c r="E77" s="153">
        <v>0</v>
      </c>
      <c r="F77" s="153">
        <v>0</v>
      </c>
      <c r="G77" s="153">
        <v>0</v>
      </c>
      <c r="H77" s="153">
        <v>0</v>
      </c>
    </row>
    <row r="78" spans="1:8" x14ac:dyDescent="0.25">
      <c r="A78" s="166"/>
      <c r="B78" s="165" t="s">
        <v>409</v>
      </c>
      <c r="C78" s="122">
        <v>0</v>
      </c>
      <c r="D78" s="122">
        <v>0</v>
      </c>
      <c r="E78" s="122">
        <v>0</v>
      </c>
      <c r="F78" s="122">
        <v>0</v>
      </c>
      <c r="G78" s="122">
        <v>0</v>
      </c>
      <c r="H78" s="122">
        <v>0</v>
      </c>
    </row>
    <row r="79" spans="1:8" ht="24" x14ac:dyDescent="0.25">
      <c r="A79" s="166"/>
      <c r="B79" s="164" t="s">
        <v>410</v>
      </c>
      <c r="C79" s="122">
        <v>0</v>
      </c>
      <c r="D79" s="122">
        <v>0</v>
      </c>
      <c r="E79" s="122">
        <v>0</v>
      </c>
      <c r="F79" s="122">
        <v>0</v>
      </c>
      <c r="G79" s="122">
        <v>0</v>
      </c>
      <c r="H79" s="122">
        <v>0</v>
      </c>
    </row>
    <row r="80" spans="1:8" ht="15.75" thickBot="1" x14ac:dyDescent="0.3">
      <c r="A80" s="140"/>
      <c r="B80" s="111" t="s">
        <v>411</v>
      </c>
      <c r="C80" s="138">
        <v>0</v>
      </c>
      <c r="D80" s="138">
        <v>0</v>
      </c>
      <c r="E80" s="138">
        <v>0</v>
      </c>
      <c r="F80" s="138">
        <v>0</v>
      </c>
      <c r="G80" s="138">
        <v>0</v>
      </c>
      <c r="H80" s="138">
        <v>0</v>
      </c>
    </row>
    <row r="81" spans="1:8" x14ac:dyDescent="0.25">
      <c r="A81" s="166"/>
      <c r="B81" s="165" t="s">
        <v>412</v>
      </c>
      <c r="C81" s="122">
        <v>0</v>
      </c>
      <c r="D81" s="122">
        <v>0</v>
      </c>
      <c r="E81" s="122">
        <v>0</v>
      </c>
      <c r="F81" s="122">
        <v>0</v>
      </c>
      <c r="G81" s="122">
        <v>0</v>
      </c>
      <c r="H81" s="122">
        <v>0</v>
      </c>
    </row>
    <row r="82" spans="1:8" ht="15.75" thickBot="1" x14ac:dyDescent="0.3">
      <c r="A82" s="386" t="s">
        <v>376</v>
      </c>
      <c r="B82" s="387"/>
      <c r="C82" s="171">
        <f>+C10+C46</f>
        <v>80000000</v>
      </c>
      <c r="D82" s="171">
        <f t="shared" ref="D82:H82" si="2">+D10+D46</f>
        <v>0</v>
      </c>
      <c r="E82" s="171">
        <f t="shared" si="2"/>
        <v>80000000</v>
      </c>
      <c r="F82" s="171">
        <f t="shared" si="2"/>
        <v>34017587.800000004</v>
      </c>
      <c r="G82" s="171">
        <f t="shared" si="2"/>
        <v>33726084.080000006</v>
      </c>
      <c r="H82" s="171">
        <f t="shared" si="2"/>
        <v>45982412.199999996</v>
      </c>
    </row>
    <row r="83" spans="1:8" x14ac:dyDescent="0.25">
      <c r="A83" s="20"/>
      <c r="B83" s="20"/>
      <c r="C83" s="20"/>
      <c r="D83" s="20"/>
      <c r="E83" s="20"/>
      <c r="F83" s="20"/>
      <c r="G83" s="20"/>
    </row>
    <row r="84" spans="1:8" x14ac:dyDescent="0.25">
      <c r="A84" s="260" t="s">
        <v>430</v>
      </c>
      <c r="B84" s="260"/>
      <c r="C84" s="260"/>
      <c r="D84" s="260"/>
      <c r="E84" s="260"/>
      <c r="F84" s="260"/>
      <c r="G84" s="260"/>
      <c r="H84" s="20"/>
    </row>
    <row r="85" spans="1:8" x14ac:dyDescent="0.25">
      <c r="A85" s="260"/>
      <c r="B85" s="260"/>
      <c r="C85" s="260"/>
      <c r="D85" s="260"/>
      <c r="E85" s="260"/>
      <c r="F85" s="260"/>
      <c r="G85" s="260"/>
      <c r="H85" s="20"/>
    </row>
    <row r="86" spans="1:8" x14ac:dyDescent="0.25">
      <c r="A86" s="139"/>
      <c r="B86" s="139"/>
      <c r="C86" s="139"/>
      <c r="D86" s="139"/>
      <c r="E86" s="139"/>
      <c r="F86" s="139"/>
      <c r="G86" s="139"/>
      <c r="H86" s="20"/>
    </row>
    <row r="87" spans="1:8" x14ac:dyDescent="0.25">
      <c r="A87" s="54"/>
      <c r="B87" s="54"/>
      <c r="C87" s="54"/>
      <c r="D87" s="54"/>
      <c r="E87" s="54"/>
      <c r="F87" s="54"/>
      <c r="G87" s="54"/>
      <c r="H87" s="20"/>
    </row>
    <row r="88" spans="1:8" x14ac:dyDescent="0.25">
      <c r="A88" s="54"/>
      <c r="B88" s="54"/>
      <c r="C88" s="54"/>
      <c r="D88" s="54"/>
      <c r="E88" s="54"/>
      <c r="F88" s="54"/>
      <c r="G88" s="54"/>
      <c r="H88" s="20"/>
    </row>
    <row r="89" spans="1:8" x14ac:dyDescent="0.25">
      <c r="A89" s="27"/>
      <c r="B89" s="28"/>
      <c r="C89" s="29"/>
      <c r="D89" s="29"/>
      <c r="E89" s="71"/>
      <c r="F89" s="31"/>
      <c r="G89" s="28"/>
      <c r="H89" s="20"/>
    </row>
    <row r="90" spans="1:8" x14ac:dyDescent="0.25">
      <c r="A90" s="2"/>
      <c r="B90" s="261"/>
      <c r="C90" s="261"/>
      <c r="D90" s="4"/>
      <c r="E90" s="15"/>
      <c r="F90" s="15"/>
      <c r="G90" s="15"/>
      <c r="H90" s="20"/>
    </row>
    <row r="91" spans="1:8" x14ac:dyDescent="0.25">
      <c r="A91" s="72"/>
      <c r="B91" s="262" t="s">
        <v>522</v>
      </c>
      <c r="C91" s="262"/>
      <c r="D91" s="4"/>
      <c r="E91" s="342" t="s">
        <v>516</v>
      </c>
      <c r="F91" s="342"/>
      <c r="G91" s="342"/>
      <c r="H91" s="20"/>
    </row>
    <row r="92" spans="1:8" x14ac:dyDescent="0.25">
      <c r="A92" s="73"/>
      <c r="B92" s="263" t="s">
        <v>517</v>
      </c>
      <c r="C92" s="263"/>
      <c r="D92" s="74"/>
      <c r="E92" s="343" t="s">
        <v>521</v>
      </c>
      <c r="F92" s="343"/>
      <c r="G92" s="343"/>
      <c r="H92" s="20"/>
    </row>
    <row r="93" spans="1:8" x14ac:dyDescent="0.25">
      <c r="A93" s="20"/>
      <c r="B93" s="18"/>
      <c r="C93" s="20"/>
      <c r="D93" s="13"/>
      <c r="E93" s="263"/>
      <c r="F93" s="263"/>
      <c r="G93" s="263"/>
      <c r="H93" s="20"/>
    </row>
  </sheetData>
  <mergeCells count="27">
    <mergeCell ref="A1:H1"/>
    <mergeCell ref="A2:H2"/>
    <mergeCell ref="A4:H4"/>
    <mergeCell ref="A5:H5"/>
    <mergeCell ref="E93:G93"/>
    <mergeCell ref="A6:B7"/>
    <mergeCell ref="C6:G6"/>
    <mergeCell ref="H6:H7"/>
    <mergeCell ref="A82:B82"/>
    <mergeCell ref="A8:B8"/>
    <mergeCell ref="A9:B9"/>
    <mergeCell ref="A10:B10"/>
    <mergeCell ref="A20:B20"/>
    <mergeCell ref="A29:B29"/>
    <mergeCell ref="A40:B40"/>
    <mergeCell ref="A46:B46"/>
    <mergeCell ref="A3:H3"/>
    <mergeCell ref="B90:C90"/>
    <mergeCell ref="B91:C91"/>
    <mergeCell ref="E91:G91"/>
    <mergeCell ref="B92:C92"/>
    <mergeCell ref="E92:G92"/>
    <mergeCell ref="A47:B47"/>
    <mergeCell ref="A57:B57"/>
    <mergeCell ref="A66:B66"/>
    <mergeCell ref="A77:B77"/>
    <mergeCell ref="A84:G8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99" fitToHeight="0" orientation="landscape" r:id="rId1"/>
  <headerFooter>
    <oddFooter>&amp;C&amp;P de 4</oddFooter>
  </headerFooter>
  <rowBreaks count="2" manualBreakCount="2">
    <brk id="32" max="7" man="1"/>
    <brk id="56" max="7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3"/>
  <sheetViews>
    <sheetView tabSelected="1" topLeftCell="A4" zoomScaleNormal="100" workbookViewId="0">
      <selection activeCell="E22" sqref="E22"/>
    </sheetView>
  </sheetViews>
  <sheetFormatPr baseColWidth="10" defaultRowHeight="15" x14ac:dyDescent="0.25"/>
  <cols>
    <col min="1" max="1" width="62.5703125" bestFit="1" customWidth="1"/>
    <col min="7" max="7" width="11" customWidth="1"/>
  </cols>
  <sheetData>
    <row r="1" spans="1:7" x14ac:dyDescent="0.25">
      <c r="A1" s="241" t="s">
        <v>120</v>
      </c>
      <c r="B1" s="242"/>
      <c r="C1" s="242"/>
      <c r="D1" s="242"/>
      <c r="E1" s="242"/>
      <c r="F1" s="242"/>
      <c r="G1" s="384"/>
    </row>
    <row r="2" spans="1:7" x14ac:dyDescent="0.25">
      <c r="A2" s="308" t="s">
        <v>296</v>
      </c>
      <c r="B2" s="309"/>
      <c r="C2" s="309"/>
      <c r="D2" s="309"/>
      <c r="E2" s="309"/>
      <c r="F2" s="309"/>
      <c r="G2" s="382"/>
    </row>
    <row r="3" spans="1:7" x14ac:dyDescent="0.25">
      <c r="A3" s="308" t="s">
        <v>527</v>
      </c>
      <c r="B3" s="309"/>
      <c r="C3" s="309"/>
      <c r="D3" s="309"/>
      <c r="E3" s="309"/>
      <c r="F3" s="309"/>
      <c r="G3" s="382"/>
    </row>
    <row r="4" spans="1:7" x14ac:dyDescent="0.25">
      <c r="A4" s="308" t="str">
        <f>+'FORMATO 1'!A3</f>
        <v>del 01 de enero al 30 de junio de 2019</v>
      </c>
      <c r="B4" s="309"/>
      <c r="C4" s="309"/>
      <c r="D4" s="309"/>
      <c r="E4" s="309"/>
      <c r="F4" s="309"/>
      <c r="G4" s="382"/>
    </row>
    <row r="5" spans="1:7" ht="15.75" thickBot="1" x14ac:dyDescent="0.3">
      <c r="A5" s="311" t="s">
        <v>1</v>
      </c>
      <c r="B5" s="312"/>
      <c r="C5" s="312"/>
      <c r="D5" s="312"/>
      <c r="E5" s="312"/>
      <c r="F5" s="312"/>
      <c r="G5" s="385"/>
    </row>
    <row r="6" spans="1:7" ht="15.75" thickBot="1" x14ac:dyDescent="0.3">
      <c r="A6" s="347" t="s">
        <v>2</v>
      </c>
      <c r="B6" s="379" t="s">
        <v>297</v>
      </c>
      <c r="C6" s="380"/>
      <c r="D6" s="380"/>
      <c r="E6" s="380"/>
      <c r="F6" s="381"/>
      <c r="G6" s="307" t="s">
        <v>298</v>
      </c>
    </row>
    <row r="7" spans="1:7" ht="48.75" thickBot="1" x14ac:dyDescent="0.3">
      <c r="A7" s="349"/>
      <c r="B7" s="178" t="s">
        <v>185</v>
      </c>
      <c r="C7" s="178" t="s">
        <v>299</v>
      </c>
      <c r="D7" s="178" t="s">
        <v>300</v>
      </c>
      <c r="E7" s="178" t="s">
        <v>414</v>
      </c>
      <c r="F7" s="178" t="s">
        <v>203</v>
      </c>
      <c r="G7" s="265"/>
    </row>
    <row r="8" spans="1:7" x14ac:dyDescent="0.25">
      <c r="A8" s="154" t="s">
        <v>415</v>
      </c>
      <c r="B8" s="149">
        <f>+B9</f>
        <v>80000000</v>
      </c>
      <c r="C8" s="149">
        <f t="shared" ref="C8:G8" si="0">+C9</f>
        <v>0</v>
      </c>
      <c r="D8" s="149">
        <f t="shared" si="0"/>
        <v>80000000</v>
      </c>
      <c r="E8" s="149">
        <f t="shared" si="0"/>
        <v>34017587.800000004</v>
      </c>
      <c r="F8" s="149">
        <f t="shared" si="0"/>
        <v>33726084.080000006</v>
      </c>
      <c r="G8" s="149">
        <f t="shared" si="0"/>
        <v>45982412.199999996</v>
      </c>
    </row>
    <row r="9" spans="1:7" x14ac:dyDescent="0.25">
      <c r="A9" s="49" t="s">
        <v>416</v>
      </c>
      <c r="B9" s="155">
        <f>+'FORMATO 6c'!C13</f>
        <v>80000000</v>
      </c>
      <c r="C9" s="155">
        <f>+'FORMATO 6c'!D13</f>
        <v>0</v>
      </c>
      <c r="D9" s="155">
        <f>+'FORMATO 6c'!E13</f>
        <v>80000000</v>
      </c>
      <c r="E9" s="155">
        <f>+'FORMATO 6c'!F13</f>
        <v>34017587.800000004</v>
      </c>
      <c r="F9" s="155">
        <f>+'FORMATO 6c'!G13</f>
        <v>33726084.080000006</v>
      </c>
      <c r="G9" s="155">
        <f>+'FORMATO 6c'!H13</f>
        <v>45982412.199999996</v>
      </c>
    </row>
    <row r="10" spans="1:7" x14ac:dyDescent="0.25">
      <c r="A10" s="49" t="s">
        <v>417</v>
      </c>
      <c r="B10" s="155">
        <v>0</v>
      </c>
      <c r="C10" s="155">
        <v>0</v>
      </c>
      <c r="D10" s="155">
        <v>0</v>
      </c>
      <c r="E10" s="155">
        <v>0</v>
      </c>
      <c r="F10" s="155">
        <v>0</v>
      </c>
      <c r="G10" s="155">
        <v>0</v>
      </c>
    </row>
    <row r="11" spans="1:7" x14ac:dyDescent="0.25">
      <c r="A11" s="49" t="s">
        <v>418</v>
      </c>
      <c r="B11" s="155">
        <v>0</v>
      </c>
      <c r="C11" s="155">
        <v>0</v>
      </c>
      <c r="D11" s="155">
        <v>0</v>
      </c>
      <c r="E11" s="155">
        <v>0</v>
      </c>
      <c r="F11" s="155">
        <v>0</v>
      </c>
      <c r="G11" s="155">
        <v>0</v>
      </c>
    </row>
    <row r="12" spans="1:7" x14ac:dyDescent="0.25">
      <c r="A12" s="49" t="s">
        <v>419</v>
      </c>
      <c r="B12" s="155">
        <v>0</v>
      </c>
      <c r="C12" s="155">
        <v>0</v>
      </c>
      <c r="D12" s="155">
        <v>0</v>
      </c>
      <c r="E12" s="155">
        <v>0</v>
      </c>
      <c r="F12" s="155">
        <v>0</v>
      </c>
      <c r="G12" s="155">
        <v>0</v>
      </c>
    </row>
    <row r="13" spans="1:7" x14ac:dyDescent="0.25">
      <c r="A13" s="49" t="s">
        <v>420</v>
      </c>
      <c r="B13" s="155">
        <v>0</v>
      </c>
      <c r="C13" s="155">
        <v>0</v>
      </c>
      <c r="D13" s="155">
        <v>0</v>
      </c>
      <c r="E13" s="155">
        <v>0</v>
      </c>
      <c r="F13" s="155">
        <v>0</v>
      </c>
      <c r="G13" s="155">
        <v>0</v>
      </c>
    </row>
    <row r="14" spans="1:7" x14ac:dyDescent="0.25">
      <c r="A14" s="49" t="s">
        <v>421</v>
      </c>
      <c r="B14" s="155">
        <v>0</v>
      </c>
      <c r="C14" s="155">
        <v>0</v>
      </c>
      <c r="D14" s="155">
        <v>0</v>
      </c>
      <c r="E14" s="155">
        <v>0</v>
      </c>
      <c r="F14" s="155">
        <v>0</v>
      </c>
      <c r="G14" s="155">
        <v>0</v>
      </c>
    </row>
    <row r="15" spans="1:7" ht="24" x14ac:dyDescent="0.25">
      <c r="A15" s="49" t="s">
        <v>422</v>
      </c>
      <c r="B15" s="155">
        <v>0</v>
      </c>
      <c r="C15" s="155">
        <v>0</v>
      </c>
      <c r="D15" s="155">
        <v>0</v>
      </c>
      <c r="E15" s="155">
        <v>0</v>
      </c>
      <c r="F15" s="155">
        <v>0</v>
      </c>
      <c r="G15" s="155">
        <v>0</v>
      </c>
    </row>
    <row r="16" spans="1:7" x14ac:dyDescent="0.25">
      <c r="A16" s="156" t="s">
        <v>423</v>
      </c>
      <c r="B16" s="155">
        <v>0</v>
      </c>
      <c r="C16" s="155">
        <v>0</v>
      </c>
      <c r="D16" s="155">
        <v>0</v>
      </c>
      <c r="E16" s="155">
        <v>0</v>
      </c>
      <c r="F16" s="155">
        <v>0</v>
      </c>
      <c r="G16" s="155">
        <v>0</v>
      </c>
    </row>
    <row r="17" spans="1:7" x14ac:dyDescent="0.25">
      <c r="A17" s="156" t="s">
        <v>424</v>
      </c>
      <c r="B17" s="155">
        <v>0</v>
      </c>
      <c r="C17" s="155">
        <v>0</v>
      </c>
      <c r="D17" s="155">
        <v>0</v>
      </c>
      <c r="E17" s="155">
        <v>0</v>
      </c>
      <c r="F17" s="155">
        <v>0</v>
      </c>
      <c r="G17" s="155">
        <v>0</v>
      </c>
    </row>
    <row r="18" spans="1:7" x14ac:dyDescent="0.25">
      <c r="A18" s="49" t="s">
        <v>425</v>
      </c>
      <c r="B18" s="155">
        <v>0</v>
      </c>
      <c r="C18" s="155">
        <v>0</v>
      </c>
      <c r="D18" s="155">
        <v>0</v>
      </c>
      <c r="E18" s="155">
        <v>0</v>
      </c>
      <c r="F18" s="155">
        <v>0</v>
      </c>
      <c r="G18" s="155">
        <v>0</v>
      </c>
    </row>
    <row r="19" spans="1:7" x14ac:dyDescent="0.25">
      <c r="A19" s="49"/>
      <c r="B19" s="157"/>
      <c r="C19" s="158"/>
      <c r="D19" s="158"/>
      <c r="E19" s="158"/>
      <c r="F19" s="158"/>
      <c r="G19" s="158"/>
    </row>
    <row r="20" spans="1:7" x14ac:dyDescent="0.25">
      <c r="A20" s="154" t="s">
        <v>426</v>
      </c>
      <c r="B20" s="149">
        <v>0</v>
      </c>
      <c r="C20" s="149">
        <v>0</v>
      </c>
      <c r="D20" s="149">
        <v>0</v>
      </c>
      <c r="E20" s="149">
        <v>0</v>
      </c>
      <c r="F20" s="149">
        <v>0</v>
      </c>
      <c r="G20" s="149">
        <v>0</v>
      </c>
    </row>
    <row r="21" spans="1:7" x14ac:dyDescent="0.25">
      <c r="A21" s="49" t="s">
        <v>416</v>
      </c>
      <c r="B21" s="155">
        <v>0</v>
      </c>
      <c r="C21" s="155">
        <v>0</v>
      </c>
      <c r="D21" s="155">
        <v>0</v>
      </c>
      <c r="E21" s="155">
        <v>0</v>
      </c>
      <c r="F21" s="155">
        <v>0</v>
      </c>
      <c r="G21" s="155">
        <v>0</v>
      </c>
    </row>
    <row r="22" spans="1:7" x14ac:dyDescent="0.25">
      <c r="A22" s="49" t="s">
        <v>417</v>
      </c>
      <c r="B22" s="155">
        <v>0</v>
      </c>
      <c r="C22" s="155">
        <v>0</v>
      </c>
      <c r="D22" s="155">
        <v>0</v>
      </c>
      <c r="E22" s="155">
        <v>0</v>
      </c>
      <c r="F22" s="155">
        <v>0</v>
      </c>
      <c r="G22" s="155">
        <v>0</v>
      </c>
    </row>
    <row r="23" spans="1:7" x14ac:dyDescent="0.25">
      <c r="A23" s="49" t="s">
        <v>418</v>
      </c>
      <c r="B23" s="155">
        <v>0</v>
      </c>
      <c r="C23" s="155">
        <v>0</v>
      </c>
      <c r="D23" s="155">
        <v>0</v>
      </c>
      <c r="E23" s="155">
        <v>0</v>
      </c>
      <c r="F23" s="155">
        <v>0</v>
      </c>
      <c r="G23" s="155">
        <v>0</v>
      </c>
    </row>
    <row r="24" spans="1:7" x14ac:dyDescent="0.25">
      <c r="A24" s="49" t="s">
        <v>419</v>
      </c>
      <c r="B24" s="155">
        <v>0</v>
      </c>
      <c r="C24" s="155">
        <v>0</v>
      </c>
      <c r="D24" s="155">
        <v>0</v>
      </c>
      <c r="E24" s="155">
        <v>0</v>
      </c>
      <c r="F24" s="155">
        <v>0</v>
      </c>
      <c r="G24" s="155">
        <v>0</v>
      </c>
    </row>
    <row r="25" spans="1:7" x14ac:dyDescent="0.25">
      <c r="A25" s="49" t="s">
        <v>420</v>
      </c>
      <c r="B25" s="155">
        <v>0</v>
      </c>
      <c r="C25" s="155">
        <v>0</v>
      </c>
      <c r="D25" s="155">
        <v>0</v>
      </c>
      <c r="E25" s="155">
        <v>0</v>
      </c>
      <c r="F25" s="155">
        <v>0</v>
      </c>
      <c r="G25" s="155">
        <v>0</v>
      </c>
    </row>
    <row r="26" spans="1:7" x14ac:dyDescent="0.25">
      <c r="A26" s="49" t="s">
        <v>421</v>
      </c>
      <c r="B26" s="155">
        <v>0</v>
      </c>
      <c r="C26" s="155">
        <v>0</v>
      </c>
      <c r="D26" s="155">
        <v>0</v>
      </c>
      <c r="E26" s="155">
        <v>0</v>
      </c>
      <c r="F26" s="155">
        <v>0</v>
      </c>
      <c r="G26" s="155">
        <v>0</v>
      </c>
    </row>
    <row r="27" spans="1:7" ht="24" x14ac:dyDescent="0.25">
      <c r="A27" s="49" t="s">
        <v>422</v>
      </c>
      <c r="B27" s="155">
        <v>0</v>
      </c>
      <c r="C27" s="155">
        <v>0</v>
      </c>
      <c r="D27" s="155">
        <v>0</v>
      </c>
      <c r="E27" s="155">
        <v>0</v>
      </c>
      <c r="F27" s="155">
        <v>0</v>
      </c>
      <c r="G27" s="155">
        <v>0</v>
      </c>
    </row>
    <row r="28" spans="1:7" x14ac:dyDescent="0.25">
      <c r="A28" s="156" t="s">
        <v>423</v>
      </c>
      <c r="B28" s="155">
        <v>0</v>
      </c>
      <c r="C28" s="155">
        <v>0</v>
      </c>
      <c r="D28" s="155">
        <v>0</v>
      </c>
      <c r="E28" s="155">
        <v>0</v>
      </c>
      <c r="F28" s="155">
        <v>0</v>
      </c>
      <c r="G28" s="155">
        <v>0</v>
      </c>
    </row>
    <row r="29" spans="1:7" x14ac:dyDescent="0.25">
      <c r="A29" s="156" t="s">
        <v>424</v>
      </c>
      <c r="B29" s="155">
        <v>0</v>
      </c>
      <c r="C29" s="155">
        <v>0</v>
      </c>
      <c r="D29" s="155">
        <v>0</v>
      </c>
      <c r="E29" s="155">
        <v>0</v>
      </c>
      <c r="F29" s="155">
        <v>0</v>
      </c>
      <c r="G29" s="155">
        <v>0</v>
      </c>
    </row>
    <row r="30" spans="1:7" ht="15.75" thickBot="1" x14ac:dyDescent="0.3">
      <c r="A30" s="48" t="s">
        <v>425</v>
      </c>
      <c r="B30" s="53">
        <v>0</v>
      </c>
      <c r="C30" s="53">
        <v>0</v>
      </c>
      <c r="D30" s="53">
        <v>0</v>
      </c>
      <c r="E30" s="53">
        <v>0</v>
      </c>
      <c r="F30" s="53">
        <v>0</v>
      </c>
      <c r="G30" s="53">
        <v>0</v>
      </c>
    </row>
    <row r="31" spans="1:7" x14ac:dyDescent="0.25">
      <c r="A31" s="154" t="s">
        <v>427</v>
      </c>
      <c r="B31" s="159">
        <f>+B8</f>
        <v>80000000</v>
      </c>
      <c r="C31" s="159">
        <f t="shared" ref="C31:G31" si="1">+C8</f>
        <v>0</v>
      </c>
      <c r="D31" s="159">
        <f t="shared" si="1"/>
        <v>80000000</v>
      </c>
      <c r="E31" s="159">
        <f t="shared" si="1"/>
        <v>34017587.800000004</v>
      </c>
      <c r="F31" s="159">
        <f t="shared" si="1"/>
        <v>33726084.080000006</v>
      </c>
      <c r="G31" s="159">
        <f t="shared" si="1"/>
        <v>45982412.199999996</v>
      </c>
    </row>
    <row r="32" spans="1:7" ht="15.75" thickBot="1" x14ac:dyDescent="0.3">
      <c r="A32" s="160"/>
      <c r="B32" s="161"/>
      <c r="C32" s="39"/>
      <c r="D32" s="39"/>
      <c r="E32" s="39"/>
      <c r="F32" s="39"/>
      <c r="G32" s="39"/>
    </row>
    <row r="34" spans="1:7" x14ac:dyDescent="0.25">
      <c r="A34" s="260" t="s">
        <v>430</v>
      </c>
      <c r="B34" s="260"/>
      <c r="C34" s="260"/>
      <c r="D34" s="260"/>
      <c r="E34" s="260"/>
      <c r="F34" s="260"/>
      <c r="G34" s="260"/>
    </row>
    <row r="35" spans="1:7" x14ac:dyDescent="0.25">
      <c r="A35" s="260"/>
      <c r="B35" s="260"/>
      <c r="C35" s="260"/>
      <c r="D35" s="260"/>
      <c r="E35" s="260"/>
      <c r="F35" s="260"/>
      <c r="G35" s="260"/>
    </row>
    <row r="36" spans="1:7" x14ac:dyDescent="0.25">
      <c r="A36" s="139"/>
      <c r="B36" s="139"/>
      <c r="C36" s="139"/>
      <c r="D36" s="139"/>
      <c r="E36" s="139"/>
      <c r="F36" s="139"/>
      <c r="G36" s="139"/>
    </row>
    <row r="37" spans="1:7" x14ac:dyDescent="0.25">
      <c r="A37" s="54"/>
      <c r="B37" s="54"/>
      <c r="C37" s="54"/>
      <c r="D37" s="54"/>
      <c r="E37" s="54"/>
      <c r="F37" s="54"/>
      <c r="G37" s="54"/>
    </row>
    <row r="38" spans="1:7" x14ac:dyDescent="0.25">
      <c r="A38" s="54"/>
      <c r="B38" s="54"/>
      <c r="C38" s="54"/>
      <c r="D38" s="54"/>
      <c r="E38" s="54"/>
      <c r="F38" s="54"/>
      <c r="G38" s="54"/>
    </row>
    <row r="39" spans="1:7" x14ac:dyDescent="0.25">
      <c r="A39" s="27"/>
      <c r="B39" s="28"/>
      <c r="C39" s="29"/>
      <c r="D39" s="29"/>
      <c r="E39" s="71"/>
      <c r="F39" s="31"/>
      <c r="G39" s="28"/>
    </row>
    <row r="40" spans="1:7" x14ac:dyDescent="0.25">
      <c r="A40" s="2"/>
      <c r="B40" s="261"/>
      <c r="C40" s="261"/>
      <c r="D40" s="4"/>
      <c r="E40" s="15"/>
      <c r="F40" s="15"/>
      <c r="G40" s="15"/>
    </row>
    <row r="41" spans="1:7" x14ac:dyDescent="0.25">
      <c r="A41" s="23" t="s">
        <v>522</v>
      </c>
      <c r="B41" s="23"/>
      <c r="D41" s="4"/>
      <c r="E41" s="11" t="s">
        <v>516</v>
      </c>
      <c r="F41" s="11"/>
      <c r="G41" s="11"/>
    </row>
    <row r="42" spans="1:7" ht="15" customHeight="1" x14ac:dyDescent="0.25">
      <c r="A42" s="24" t="s">
        <v>517</v>
      </c>
      <c r="B42" s="24"/>
      <c r="D42" s="74"/>
      <c r="E42" s="343" t="s">
        <v>521</v>
      </c>
      <c r="F42" s="343"/>
      <c r="G42" s="343"/>
    </row>
    <row r="43" spans="1:7" x14ac:dyDescent="0.25">
      <c r="A43" s="20"/>
      <c r="B43" s="24"/>
      <c r="C43" s="20"/>
      <c r="D43" s="13"/>
      <c r="E43" s="263"/>
      <c r="F43" s="263"/>
      <c r="G43" s="263"/>
    </row>
  </sheetData>
  <mergeCells count="12">
    <mergeCell ref="A1:G1"/>
    <mergeCell ref="A2:G2"/>
    <mergeCell ref="A4:G4"/>
    <mergeCell ref="A5:G5"/>
    <mergeCell ref="E42:G42"/>
    <mergeCell ref="A3:G3"/>
    <mergeCell ref="E43:G43"/>
    <mergeCell ref="A34:G35"/>
    <mergeCell ref="B40:C40"/>
    <mergeCell ref="A6:A7"/>
    <mergeCell ref="B6:F6"/>
    <mergeCell ref="G6:G7"/>
  </mergeCells>
  <pageMargins left="0.70866141732283472" right="0.70866141732283472" top="0.74803149606299213" bottom="0.74803149606299213" header="0.31496062992125984" footer="0.31496062992125984"/>
  <pageSetup scale="93" fitToHeight="0" orientation="landscape" r:id="rId1"/>
  <headerFooter>
    <oddFooter>&amp;C&amp;P de 2</oddFooter>
  </headerFooter>
  <rowBreaks count="1" manualBreakCount="1">
    <brk id="30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12</vt:i4>
      </vt:variant>
    </vt:vector>
  </HeadingPairs>
  <TitlesOfParts>
    <vt:vector size="21" baseType="lpstr">
      <vt:lpstr>FORMATO 1</vt:lpstr>
      <vt:lpstr>FORMATO 2</vt:lpstr>
      <vt:lpstr>FORMATO 3</vt:lpstr>
      <vt:lpstr>FORMATO 4</vt:lpstr>
      <vt:lpstr>FORMATO 5</vt:lpstr>
      <vt:lpstr>FORMATO 6a</vt:lpstr>
      <vt:lpstr>FORMATO 6b</vt:lpstr>
      <vt:lpstr>FORMATO 6c</vt:lpstr>
      <vt:lpstr>FORMATO 6d</vt:lpstr>
      <vt:lpstr>'FORMATO 1'!Área_de_impresión</vt:lpstr>
      <vt:lpstr>'FORMATO 2'!Área_de_impresión</vt:lpstr>
      <vt:lpstr>'FORMATO 4'!Área_de_impresión</vt:lpstr>
      <vt:lpstr>'FORMATO 5'!Área_de_impresión</vt:lpstr>
      <vt:lpstr>'FORMATO 6b'!Área_de_impresión</vt:lpstr>
      <vt:lpstr>'FORMATO 6d'!Área_de_impresión</vt:lpstr>
      <vt:lpstr>'FORMATO 1'!Títulos_a_imprimir</vt:lpstr>
      <vt:lpstr>'FORMATO 5'!Títulos_a_imprimir</vt:lpstr>
      <vt:lpstr>'FORMATO 6a'!Títulos_a_imprimir</vt:lpstr>
      <vt:lpstr>'FORMATO 6b'!Títulos_a_imprimir</vt:lpstr>
      <vt:lpstr>'FORMATO 6c'!Títulos_a_imprimir</vt:lpstr>
      <vt:lpstr>'FORMATO 6d'!Títulos_a_imprimir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sarge_7</dc:creator>
  <cp:lastModifiedBy>Edith</cp:lastModifiedBy>
  <cp:lastPrinted>2019-07-11T18:07:16Z</cp:lastPrinted>
  <dcterms:created xsi:type="dcterms:W3CDTF">2017-01-13T15:28:41Z</dcterms:created>
  <dcterms:modified xsi:type="dcterms:W3CDTF">2019-07-19T18:41:35Z</dcterms:modified>
</cp:coreProperties>
</file>