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2DO. TRIM. 2022 ARMONIZADOS\COLTLAX\"/>
    </mc:Choice>
  </mc:AlternateContent>
  <xr:revisionPtr revIDLastSave="0" documentId="10_ncr:8100000_{74C68D99-1474-47C7-84E3-4B6AC14BFC0D}" xr6:coauthVersionLast="32" xr6:coauthVersionMax="32" xr10:uidLastSave="{00000000-0000-0000-0000-000000000000}"/>
  <bookViews>
    <workbookView xWindow="0" yWindow="0" windowWidth="11325" windowHeight="4710" firstSheet="3" activeTab="11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A" sheetId="46" r:id="rId9"/>
    <sheet name="FORMATO 6B" sheetId="47" r:id="rId10"/>
    <sheet name="FORMATO 6C" sheetId="48" r:id="rId11"/>
    <sheet name="FORMATO 6D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6A'!$B$1:$I$167</definedName>
    <definedName name="_xlnm.Print_Area" localSheetId="9">'FORMATO 6B'!$B$1:$H$37</definedName>
    <definedName name="_xlnm.Print_Area" localSheetId="10">'FORMATO 6C'!$B$1:$I$90</definedName>
    <definedName name="_xlnm.Print_Area" localSheetId="11">'FORMATO 6D'!$B$1:$H$38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0" i="33" l="1"/>
  <c r="J289" i="33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I92" i="33" s="1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O52" i="32"/>
  <c r="O51" i="32" s="1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R21" i="32"/>
  <c r="Q21" i="32"/>
  <c r="P21" i="32"/>
  <c r="O21" i="32"/>
  <c r="R17" i="32"/>
  <c r="R14" i="32" s="1"/>
  <c r="Q17" i="32"/>
  <c r="Q14" i="32" s="1"/>
  <c r="P17" i="32"/>
  <c r="O17" i="32"/>
  <c r="O14" i="32" l="1"/>
  <c r="P51" i="32"/>
  <c r="R24" i="32"/>
  <c r="P14" i="32"/>
  <c r="P105" i="32" s="1"/>
  <c r="O24" i="32"/>
  <c r="O105" i="32" s="1"/>
  <c r="Q105" i="32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s="1"/>
  <c r="L105" i="32" l="1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<sst xmlns="http://schemas.openxmlformats.org/spreadsheetml/2006/main" count="1578" uniqueCount="1274">
  <si>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</si>
  <si>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</si>
  <si>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</si>
  <si>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</si>
  <si>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</si>
  <si>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</si>
  <si>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</si>
  <si>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</si>
  <si>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</si>
  <si>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</si>
  <si>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</si>
  <si>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</si>
  <si>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</si>
  <si>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</si>
  <si>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</si>
  <si>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</si>
  <si>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</si>
  <si>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</si>
  <si>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</si>
  <si>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</si>
  <si>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</si>
  <si>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</si>
  <si>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</si>
  <si>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</si>
  <si>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</si>
  <si>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</si>
  <si>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</si>
  <si>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</si>
  <si>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</si>
  <si>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</si>
  <si>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</si>
  <si>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</si>
  <si>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</si>
  <si>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</si>
  <si>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</si>
  <si>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</si>
  <si>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</si>
  <si>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</si>
  <si>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</si>
  <si>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</si>
  <si>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</si>
  <si>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</si>
  <si>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</si>
  <si>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</si>
  <si>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</si>
  <si>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</si>
  <si>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</si>
  <si>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</si>
  <si>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</si>
  <si>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</si>
  <si>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</si>
  <si>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</si>
  <si>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</si>
  <si>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</si>
  <si>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</si>
  <si>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</si>
  <si>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</si>
  <si>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</si>
  <si>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</si>
  <si>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</si>
  <si>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</si>
  <si>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</si>
  <si>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</si>
  <si>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</si>
  <si>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</si>
  <si>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</si>
  <si>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</si>
  <si>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</si>
  <si>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</si>
  <si>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</si>
  <si>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</si>
  <si>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</si>
  <si>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</si>
  <si>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</si>
  <si>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</si>
  <si>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</si>
  <si>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</si>
  <si>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</si>
  <si>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</si>
  <si>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</si>
  <si>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</si>
  <si>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</si>
  <si>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</si>
  <si>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</si>
  <si>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</si>
  <si>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</si>
  <si>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</si>
  <si>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</si>
  <si>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</si>
  <si>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</si>
  <si>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</si>
  <si>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</si>
  <si>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</si>
  <si>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</si>
  <si>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</si>
  <si>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</si>
  <si>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</si>
  <si>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</si>
  <si>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</si>
  <si>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</si>
  <si>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</si>
  <si>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</si>
  <si>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</si>
  <si>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</si>
  <si>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</si>
  <si>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</si>
  <si>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</si>
  <si>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</si>
  <si>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</si>
  <si>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</si>
  <si>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</si>
  <si>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</si>
  <si>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</si>
  <si>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</si>
  <si>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</si>
  <si>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</si>
  <si>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</si>
  <si>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</si>
  <si>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</si>
  <si>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</si>
  <si>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</si>
  <si>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</si>
  <si>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</si>
  <si>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</si>
  <si>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</si>
  <si>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</si>
  <si>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</si>
  <si>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</si>
  <si>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</si>
  <si>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</si>
  <si>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</si>
  <si>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</si>
  <si>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</si>
  <si>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</si>
  <si>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</si>
  <si>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</si>
  <si>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</si>
  <si>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</si>
  <si>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</si>
  <si>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</si>
  <si>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</si>
  <si>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</si>
  <si>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</si>
  <si>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</si>
  <si>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</si>
  <si>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</si>
  <si>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</si>
  <si>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</si>
  <si>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</si>
  <si>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</si>
  <si>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</si>
  <si>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</si>
  <si>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</si>
  <si>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</si>
  <si>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</si>
  <si>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</si>
  <si>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</si>
  <si>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</si>
  <si>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</si>
  <si>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</si>
  <si>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</si>
  <si>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</si>
  <si>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</si>
  <si>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</si>
  <si>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</si>
  <si>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</si>
  <si>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</si>
  <si>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</si>
  <si>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</si>
  <si>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</si>
  <si>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</si>
  <si>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</si>
  <si>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</si>
  <si>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</si>
  <si>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</si>
  <si>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</si>
  <si>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</si>
  <si>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</si>
  <si>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</si>
  <si>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</si>
  <si>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</si>
  <si>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</si>
  <si>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</si>
  <si>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</si>
  <si>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</si>
  <si>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</si>
  <si>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</si>
  <si>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</si>
  <si>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</si>
  <si>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</si>
  <si>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</si>
  <si>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</si>
  <si>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</si>
  <si>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</si>
  <si>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</si>
  <si>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</si>
  <si>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</si>
  <si>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</si>
  <si>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</si>
  <si>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</si>
  <si>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</si>
  <si>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</si>
  <si>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</si>
  <si>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</si>
  <si>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</si>
  <si>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</si>
  <si>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</si>
  <si>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</si>
  <si>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</si>
  <si>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</si>
  <si>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</si>
  <si>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</si>
  <si>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</si>
  <si>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</si>
  <si>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</si>
  <si>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</si>
  <si>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</si>
  <si>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</si>
  <si>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</si>
  <si>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</si>
  <si>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</si>
  <si>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</si>
  <si>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</si>
  <si>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</si>
  <si>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</si>
  <si>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</si>
  <si>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</si>
  <si>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</si>
  <si>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</si>
  <si>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</si>
  <si>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</si>
  <si>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</si>
  <si>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</si>
  <si>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</si>
  <si>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</si>
  <si>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</si>
  <si>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</si>
  <si>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</si>
  <si>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</si>
  <si>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</si>
  <si>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</si>
  <si>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</si>
  <si>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</si>
  <si>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</si>
  <si>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</si>
  <si>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</si>
  <si>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</si>
  <si>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</si>
  <si>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</si>
  <si>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</si>
  <si>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</si>
  <si>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</si>
  <si>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</si>
  <si>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</si>
  <si>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</si>
  <si>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</si>
  <si>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</si>
  <si>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</si>
  <si>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</si>
  <si>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</si>
  <si>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</si>
  <si>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</si>
  <si>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</si>
  <si>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</si>
  <si>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</si>
  <si>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</si>
  <si>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</si>
  <si>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</si>
  <si>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</si>
  <si>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</si>
  <si>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</si>
  <si>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</si>
  <si>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</si>
  <si>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</si>
  <si>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</si>
  <si>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</si>
  <si>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</si>
  <si>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</si>
  <si>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</si>
  <si>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</si>
  <si>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</si>
  <si>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</si>
  <si>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</si>
  <si>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</si>
  <si>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</si>
  <si>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</si>
  <si>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</si>
  <si>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</si>
  <si>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</si>
  <si>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</si>
  <si>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</si>
  <si>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</si>
  <si>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</si>
  <si>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</si>
  <si>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</si>
  <si>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</si>
  <si>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</si>
  <si>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</si>
  <si>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</si>
  <si>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</si>
  <si>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</si>
  <si>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</si>
  <si>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</si>
  <si>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</si>
  <si>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</si>
  <si>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</si>
  <si>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</si>
  <si>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</si>
  <si>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</si>
  <si>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</si>
  <si>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</si>
  <si>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</si>
  <si>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</si>
  <si>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</si>
  <si>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</si>
  <si>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</si>
  <si>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</si>
  <si>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</si>
  <si>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</si>
  <si>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</si>
  <si>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</si>
  <si>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</si>
  <si>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</si>
  <si>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</si>
  <si>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</si>
  <si>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</si>
  <si>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</si>
  <si>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</si>
  <si>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</si>
  <si>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</si>
  <si>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</si>
  <si>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</si>
  <si>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</si>
  <si>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</si>
  <si>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</si>
  <si>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</si>
  <si>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</si>
  <si>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</si>
  <si>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</si>
  <si>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</si>
  <si>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</si>
  <si>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</si>
  <si>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</si>
  <si>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</si>
  <si>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</si>
  <si>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</si>
  <si>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</si>
  <si>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</si>
  <si>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</si>
  <si>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</si>
  <si>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</si>
  <si>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</si>
  <si>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</si>
  <si>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</si>
  <si>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</si>
  <si>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</si>
  <si>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</si>
  <si>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</si>
  <si>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</si>
  <si>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</si>
  <si>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</si>
  <si>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</si>
  <si>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</si>
  <si>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</si>
  <si>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</si>
  <si>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</si>
  <si>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</si>
  <si>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</si>
  <si>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</si>
  <si>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</si>
  <si>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</si>
  <si>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</si>
  <si>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</si>
  <si>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</si>
  <si>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</si>
  <si>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</si>
  <si>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</si>
  <si>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</si>
  <si>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</si>
  <si>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</si>
  <si>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</si>
  <si>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</si>
  <si>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</si>
  <si>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</si>
  <si>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</si>
  <si>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</si>
  <si>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</si>
  <si>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</si>
  <si>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</si>
  <si>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</si>
  <si>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</si>
  <si>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</si>
  <si>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</si>
  <si>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</si>
  <si>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</si>
  <si>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</si>
  <si>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</si>
  <si>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</si>
  <si>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</si>
  <si>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</si>
  <si>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</si>
  <si>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</si>
  <si>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</si>
  <si>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</si>
  <si>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</si>
  <si>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</si>
  <si>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</si>
  <si>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</si>
  <si>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</si>
  <si>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</si>
  <si>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</si>
  <si>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</si>
  <si>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</si>
  <si>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</si>
  <si>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</si>
  <si>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</si>
  <si>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</si>
  <si>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</si>
  <si>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</si>
  <si>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</si>
  <si>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</si>
  <si>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</si>
  <si>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</si>
  <si>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</si>
  <si>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</si>
  <si>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</si>
  <si>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</si>
  <si>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</si>
  <si>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</si>
  <si>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</si>
  <si>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</si>
  <si>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</si>
  <si>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</si>
  <si>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</si>
  <si>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</si>
  <si>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</si>
  <si>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</si>
  <si>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</si>
  <si>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</si>
  <si>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</si>
  <si>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</si>
  <si>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</si>
  <si>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</si>
  <si>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</si>
  <si>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</si>
  <si>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</si>
  <si>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</si>
  <si>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</si>
  <si>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</si>
  <si>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</si>
  <si>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</si>
  <si>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</si>
  <si>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</si>
  <si>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</si>
  <si>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</si>
  <si>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</si>
  <si>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</si>
  <si>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</si>
  <si>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</si>
  <si>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</si>
  <si>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</si>
  <si>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</si>
  <si>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</si>
  <si>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</si>
  <si>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</si>
  <si>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</si>
  <si>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</si>
  <si>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</si>
  <si>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</si>
  <si>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</si>
  <si>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</si>
  <si>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</si>
  <si>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</si>
  <si>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</si>
  <si>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</si>
  <si>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</si>
  <si>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</si>
  <si>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</si>
  <si>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</si>
  <si>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</si>
  <si>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</si>
  <si>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</si>
  <si>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</si>
  <si>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</si>
  <si>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</si>
  <si>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</si>
  <si>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</si>
  <si>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</si>
  <si>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</si>
  <si>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</si>
  <si>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</si>
  <si>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</si>
  <si>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</si>
  <si>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</si>
  <si>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</si>
  <si>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</si>
  <si>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</si>
  <si>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</si>
  <si>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</si>
  <si>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</si>
  <si>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</si>
  <si>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</si>
  <si>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</si>
  <si>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</si>
  <si>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</si>
  <si>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</si>
  <si>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</si>
  <si>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</si>
  <si>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</si>
  <si>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</si>
  <si>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</si>
  <si>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</si>
  <si>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</si>
  <si>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</si>
  <si>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</si>
  <si>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</si>
  <si>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</si>
  <si>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</si>
  <si>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</si>
  <si>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</si>
  <si>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</si>
  <si>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</si>
  <si>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</si>
  <si>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</si>
  <si>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</si>
  <si>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</si>
  <si>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</si>
  <si>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</si>
  <si>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</si>
  <si>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</si>
  <si>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</si>
  <si>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</si>
  <si>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</si>
  <si>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</si>
  <si>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</si>
  <si>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</si>
  <si>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</si>
  <si>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</si>
  <si>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</si>
  <si>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</si>
  <si>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</si>
  <si>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</si>
  <si>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</si>
  <si>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</si>
  <si>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</si>
  <si>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</si>
  <si>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</si>
  <si>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</si>
  <si>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</si>
  <si>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</si>
  <si>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</si>
  <si>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</si>
  <si>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</si>
  <si>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</si>
  <si>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</si>
  <si>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</si>
  <si>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</si>
  <si>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</si>
  <si>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</si>
  <si>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</si>
  <si>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</si>
  <si>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</si>
  <si>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</si>
  <si>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</si>
  <si>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</si>
  <si>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</si>
  <si>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</si>
  <si>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</si>
  <si>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</si>
  <si>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</si>
  <si>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</si>
  <si>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</si>
  <si>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</si>
  <si>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</si>
  <si>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</si>
  <si>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</si>
  <si>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</si>
  <si>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</si>
  <si>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</si>
  <si>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</si>
  <si>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</si>
  <si>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</si>
  <si>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</si>
  <si>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</si>
  <si>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</si>
  <si>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</si>
  <si>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</si>
  <si>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</si>
  <si>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</si>
  <si>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</si>
  <si>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</si>
  <si>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</si>
  <si>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</si>
  <si>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</si>
  <si>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</si>
  <si>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</si>
  <si>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</si>
  <si>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</si>
  <si>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</si>
  <si>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</si>
  <si>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</si>
  <si>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</si>
  <si>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</si>
  <si>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</si>
  <si>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</si>
  <si>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</si>
  <si>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</si>
  <si>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</si>
  <si>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</si>
  <si>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</si>
  <si>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</si>
  <si>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</si>
  <si>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</si>
  <si>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</si>
  <si>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</si>
  <si>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</si>
  <si>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</si>
  <si>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</si>
  <si>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</si>
  <si>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</si>
  <si>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</si>
  <si>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</si>
  <si>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</si>
  <si>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</si>
  <si>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</si>
  <si>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</si>
  <si>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</si>
  <si>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</si>
  <si>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</si>
  <si>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</si>
  <si>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</si>
  <si>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</si>
  <si>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</si>
  <si>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</si>
  <si>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</si>
  <si>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</si>
  <si>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</si>
  <si>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</si>
  <si>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</si>
  <si>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</si>
  <si>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</si>
  <si>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</si>
  <si>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</si>
  <si>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</si>
  <si>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</si>
  <si>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</si>
  <si>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</si>
  <si>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</si>
  <si>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</si>
  <si>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</si>
  <si>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</si>
  <si>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</si>
  <si>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</si>
  <si>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</si>
  <si>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</si>
  <si>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</si>
  <si>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</si>
  <si>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</si>
  <si>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</si>
  <si>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</si>
  <si>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</si>
  <si>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</si>
  <si>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</si>
  <si>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</si>
  <si>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</si>
  <si>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</si>
  <si>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</si>
  <si>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</si>
  <si>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</si>
  <si>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</si>
  <si>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</si>
  <si>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</si>
  <si>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</si>
  <si>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</si>
  <si>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</si>
  <si>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</si>
  <si>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</si>
  <si>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</si>
  <si>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</si>
  <si>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</si>
  <si>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</si>
  <si>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</si>
  <si>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</si>
  <si>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</si>
  <si>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</si>
  <si>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</si>
  <si>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</si>
  <si>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</si>
  <si>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</si>
  <si>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</si>
  <si>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</si>
  <si>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</si>
  <si>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</si>
  <si>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</si>
  <si>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</si>
  <si>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</si>
  <si>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</si>
  <si>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</si>
  <si>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</si>
  <si>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</si>
  <si>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</si>
  <si>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</si>
  <si>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</si>
  <si>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</si>
  <si>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</si>
  <si>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</si>
  <si>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</si>
  <si>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</si>
  <si>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</si>
  <si>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</si>
  <si>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</si>
  <si>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</si>
  <si>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</si>
  <si>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</si>
  <si>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</si>
  <si>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</si>
  <si>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</si>
  <si>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</si>
  <si>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</si>
  <si>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</si>
  <si>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</si>
  <si>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</si>
  <si>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</si>
  <si>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</si>
  <si>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</si>
  <si>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</si>
  <si>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</si>
  <si>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</si>
  <si>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</si>
  <si>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</si>
  <si>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</si>
  <si>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</si>
  <si>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</si>
  <si>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</si>
  <si>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</si>
  <si>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</si>
  <si>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</si>
  <si>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</si>
  <si>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</si>
  <si>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</si>
  <si>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</si>
  <si>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</si>
  <si>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</si>
  <si>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</si>
  <si>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</si>
  <si>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</si>
  <si>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</si>
  <si>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</si>
  <si>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</si>
  <si>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</si>
  <si>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</si>
  <si>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</si>
  <si>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</si>
  <si>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</si>
  <si>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</si>
  <si>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</si>
  <si>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</si>
  <si>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</si>
  <si>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</si>
  <si>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</si>
  <si>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</si>
  <si>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</si>
  <si>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</si>
  <si>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</si>
  <si>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</si>
  <si>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</si>
  <si>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</si>
  <si>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</si>
  <si>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</si>
  <si>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</si>
  <si>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</si>
  <si>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</si>
  <si>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</si>
  <si>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</si>
  <si>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</si>
  <si>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</si>
  <si>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</si>
  <si>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</si>
  <si>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</si>
  <si>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</si>
  <si>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</si>
  <si>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</si>
  <si>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</si>
  <si>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</si>
  <si>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</si>
  <si>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</si>
  <si>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</si>
  <si>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</si>
  <si>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</si>
  <si>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</si>
  <si>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</si>
  <si>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</si>
  <si>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</si>
  <si>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</si>
  <si>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</si>
  <si>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</si>
  <si>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</si>
  <si>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</si>
  <si>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</si>
  <si>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</si>
  <si>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</si>
  <si>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</si>
  <si>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</si>
  <si>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</si>
  <si>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</si>
  <si>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</si>
  <si>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</si>
  <si>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</si>
  <si>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</si>
  <si>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</si>
  <si>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</si>
  <si>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</si>
  <si>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</si>
  <si>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</si>
  <si>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</si>
  <si>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</si>
  <si>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</si>
  <si>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</si>
  <si>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</si>
  <si>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</si>
  <si>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</si>
  <si>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</si>
  <si>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</si>
  <si>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</si>
  <si>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</si>
  <si>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</si>
  <si>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</si>
  <si>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</si>
  <si>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</si>
  <si>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</si>
  <si>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</si>
  <si>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</si>
  <si>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</si>
  <si>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</si>
  <si>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</si>
  <si>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</si>
  <si>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</si>
  <si>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</si>
  <si>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</si>
  <si>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</si>
  <si>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</si>
  <si>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</si>
  <si>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</si>
  <si>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</si>
  <si>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</si>
  <si>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</si>
  <si>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</si>
  <si>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</si>
  <si>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</si>
  <si>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</si>
  <si>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</si>
  <si>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</si>
  <si>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</si>
  <si>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</si>
  <si>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</si>
  <si>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</si>
  <si>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</si>
  <si>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</si>
  <si>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</si>
  <si>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</si>
  <si>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</si>
  <si>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</si>
  <si>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</si>
  <si>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</si>
  <si>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</si>
  <si>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</si>
  <si>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</si>
  <si>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</si>
  <si>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</si>
  <si>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</si>
  <si>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</si>
  <si>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</si>
  <si>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</si>
  <si>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</si>
  <si>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</si>
  <si>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</si>
  <si>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</si>
  <si>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</si>
  <si>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</si>
  <si>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</si>
  <si>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</si>
  <si>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</si>
  <si>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</si>
  <si>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</si>
  <si>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</si>
  <si>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</si>
  <si>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</si>
  <si>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</si>
  <si>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</si>
  <si>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</si>
  <si>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</si>
  <si>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</si>
  <si>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</si>
  <si>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</si>
  <si>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</si>
  <si>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</si>
  <si>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</si>
  <si>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</si>
  <si>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</si>
  <si>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</si>
  <si>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</si>
  <si>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</si>
  <si>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</si>
  <si>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</si>
  <si>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</si>
  <si>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</si>
  <si>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</si>
  <si>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</si>
  <si>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</si>
  <si>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</si>
  <si>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</si>
  <si>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</si>
  <si>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</si>
  <si>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</si>
  <si>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</si>
  <si>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</si>
  <si>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</si>
  <si>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</si>
  <si>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</si>
  <si>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</si>
  <si>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</si>
  <si>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</si>
  <si>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</si>
  <si>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</si>
  <si>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</si>
  <si>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</si>
  <si>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</si>
  <si>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</si>
  <si>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</si>
  <si>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</si>
  <si>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</si>
  <si>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</si>
  <si>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</si>
  <si>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</si>
  <si>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</si>
  <si>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</si>
  <si>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</si>
  <si>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</si>
  <si>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</si>
  <si>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</si>
  <si>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</si>
  <si>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</si>
  <si>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</si>
  <si>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</si>
  <si>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</si>
  <si>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</si>
  <si>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</si>
  <si>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</si>
  <si>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</si>
  <si>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</si>
  <si>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</si>
  <si>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</si>
  <si>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</si>
  <si>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</si>
  <si>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</si>
  <si>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</si>
  <si>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</si>
  <si>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</si>
  <si>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</si>
  <si>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</si>
  <si>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</si>
  <si>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</si>
  <si>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</si>
  <si>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</si>
  <si>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</si>
  <si>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</si>
  <si>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</si>
  <si>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</si>
  <si>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</si>
  <si>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</si>
  <si>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</si>
  <si>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</si>
  <si>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</si>
  <si>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</si>
  <si>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</si>
  <si>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</si>
  <si>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</si>
  <si>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</si>
  <si>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</si>
  <si>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</si>
  <si>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</si>
  <si>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</si>
  <si>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</si>
  <si>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</si>
  <si>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</si>
  <si>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</si>
  <si>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</si>
  <si>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</si>
  <si>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</si>
  <si>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</si>
  <si>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</si>
  <si>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</si>
  <si>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</si>
  <si>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</si>
  <si>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</si>
  <si>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</si>
  <si>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</si>
  <si>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</si>
  <si>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</si>
  <si>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</si>
  <si>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</si>
  <si>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</si>
  <si>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</si>
  <si>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</si>
  <si>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</si>
  <si>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</si>
  <si>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</si>
  <si>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</si>
  <si>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</si>
  <si>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</si>
  <si>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</si>
  <si>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</si>
  <si>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</si>
  <si>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</si>
  <si>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</si>
  <si>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</si>
  <si>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</si>
  <si>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</si>
  <si>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</si>
  <si>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</si>
  <si>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</si>
  <si>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</si>
  <si>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</si>
  <si>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</si>
  <si>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</si>
  <si>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</si>
  <si>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</si>
  <si>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</si>
  <si>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</si>
  <si>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</si>
  <si>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</si>
  <si>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</si>
  <si>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</si>
  <si>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</si>
  <si>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</si>
  <si>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</si>
  <si>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</si>
  <si>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</si>
  <si>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</si>
  <si>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</si>
  <si>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</si>
  <si>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</si>
  <si>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</si>
  <si>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</si>
  <si>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</si>
  <si>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</si>
  <si>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</si>
  <si>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</si>
  <si>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</si>
  <si>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</si>
  <si>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</si>
  <si>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</si>
  <si>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</si>
  <si>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</si>
  <si>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</si>
  <si>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</si>
  <si>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</si>
  <si>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</si>
  <si>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</si>
  <si>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</si>
  <si>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</si>
  <si>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</si>
  <si>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</si>
  <si>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</si>
  <si>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</si>
  <si>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</si>
  <si>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</si>
  <si>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</si>
  <si>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</si>
  <si>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</si>
  <si>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</si>
  <si>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</si>
  <si>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</si>
  <si>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</si>
  <si>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</si>
  <si>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</si>
  <si>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</si>
  <si>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</si>
  <si>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</si>
  <si>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</si>
  <si>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</si>
  <si>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</si>
  <si>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</si>
  <si>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</si>
  <si>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</si>
  <si>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</si>
  <si>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</si>
  <si>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</si>
  <si>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</si>
  <si>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</si>
  <si>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</si>
  <si>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</si>
  <si>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</si>
  <si>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</si>
  <si>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</si>
  <si>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</si>
  <si>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</si>
  <si>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</si>
  <si>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</si>
  <si>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</si>
  <si>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</si>
  <si>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</si>
  <si>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</si>
  <si>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</si>
  <si>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</si>
  <si>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</si>
  <si>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</si>
  <si>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</si>
  <si>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</si>
  <si>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</si>
  <si>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</si>
  <si>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</si>
  <si>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</si>
  <si>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</si>
  <si>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</si>
  <si>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</si>
  <si>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</si>
  <si>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</si>
  <si>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</si>
  <si>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</si>
  <si>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</si>
  <si>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</si>
  <si>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</si>
  <si>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</si>
  <si>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</si>
  <si>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</si>
  <si>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</si>
  <si>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</si>
  <si>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</si>
  <si>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</si>
  <si>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</si>
  <si>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</si>
  <si>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</si>
  <si>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</si>
  <si>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</si>
  <si>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</si>
  <si>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</si>
  <si>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</si>
  <si>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</si>
  <si>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</si>
  <si>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</si>
  <si>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</si>
  <si>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</si>
  <si>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</si>
  <si>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</si>
  <si>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</si>
  <si>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</si>
  <si>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</si>
  <si>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</si>
  <si>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</si>
  <si>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</si>
  <si>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</si>
  <si>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</si>
  <si>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</si>
  <si>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</si>
  <si>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</si>
  <si>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</si>
  <si>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</si>
  <si>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</si>
  <si>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</si>
  <si>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</si>
  <si>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</si>
  <si>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</si>
  <si>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</si>
  <si>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</si>
  <si>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</si>
  <si>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</si>
  <si>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</si>
  <si>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</si>
  <si>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</si>
  <si>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</si>
  <si>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</si>
  <si>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</si>
  <si>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</si>
  <si>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</si>
  <si>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</si>
  <si>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</si>
  <si>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</si>
  <si>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</si>
  <si>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</si>
  <si>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</si>
  <si>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</si>
  <si>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</si>
  <si>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</si>
  <si>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</si>
  <si>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</si>
  <si>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</si>
  <si>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</si>
  <si>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</si>
  <si>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</si>
  <si>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</si>
  <si>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</si>
  <si>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</si>
  <si>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</si>
  <si>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</si>
  <si>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</si>
  <si>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</si>
  <si>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</si>
  <si>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</si>
  <si>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</si>
  <si>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</si>
  <si>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</si>
  <si>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</si>
  <si>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</si>
  <si>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</si>
  <si>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</si>
  <si>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</si>
  <si>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</si>
  <si>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</si>
  <si>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</si>
  <si>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</si>
  <si>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</si>
  <si>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</si>
  <si>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</si>
  <si>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</si>
  <si>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</si>
  <si>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</si>
  <si>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</si>
  <si>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</si>
  <si>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</si>
  <si>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</si>
  <si>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</si>
  <si>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</si>
  <si>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</si>
  <si>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</si>
  <si>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</si>
  <si>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</si>
  <si>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</si>
  <si>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</si>
  <si>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</si>
  <si>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</si>
  <si>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</si>
  <si>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</si>
  <si>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</si>
  <si>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</si>
  <si>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</si>
  <si>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</si>
  <si>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</si>
  <si>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</si>
  <si>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</si>
  <si>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</si>
  <si>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</si>
  <si>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</si>
  <si>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</si>
  <si>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</si>
  <si>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</si>
  <si>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</si>
  <si>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</si>
  <si>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</si>
  <si>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</si>
  <si>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</si>
  <si>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</si>
  <si>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</si>
  <si>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</si>
  <si>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</si>
  <si>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</si>
  <si>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</si>
  <si>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</si>
  <si>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</si>
  <si>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</si>
  <si>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</si>
  <si>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</si>
  <si>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</si>
  <si>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</si>
  <si>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Director Administrativo</t>
  </si>
  <si>
    <t>Se refiere al valor del Bono Cupón Cero que respalda el pago de los créditos asociados al mismo (Activo).</t>
  </si>
  <si>
    <t>Dr.Serafín Ríos Elorza</t>
  </si>
  <si>
    <t>Presidente de El Colegio de Tlaxcala, A.C.</t>
  </si>
  <si>
    <t>2022 (d)</t>
  </si>
  <si>
    <t>31 de diciembre de 2021-1 ( e )</t>
  </si>
  <si>
    <t>al 31 de diciembre de 2021-1 (d)</t>
  </si>
  <si>
    <t>L.A.E. Marco Antonio Ibarra Álvarez</t>
  </si>
  <si>
    <t>Al 30 de junio de 2022 (b) y al 31 de diciembre de 2021-1 (PESOS)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</si>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</sst>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3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36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33" fillId="0" borderId="15" xfId="0" applyNumberFormat="1" applyFont="1" applyFill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21" fillId="0" borderId="14" xfId="0" applyFont="1" applyBorder="1" applyAlignment="1">
      <alignment horizontal="left" vertical="center" wrapText="1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" fontId="21" fillId="39" borderId="15" xfId="0" applyNumberFormat="1" applyFont="1" applyFill="1" applyBorder="1" applyAlignment="1">
      <alignment horizontal="right" vertical="center"/>
    </xf>
    <xf numFmtId="0" fontId="16" fillId="0" borderId="0" xfId="0" applyFont="1" applyAlignment="1"/>
    <xf numFmtId="0" fontId="50" fillId="0" borderId="0" xfId="0" applyFont="1" applyAlignment="1"/>
    <xf numFmtId="0" fontId="50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/>
    <xf numFmtId="0" fontId="5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49" fontId="21" fillId="0" borderId="15" xfId="45" applyNumberFormat="1" applyFont="1" applyBorder="1" applyAlignment="1">
      <alignment horizontal="right" vertical="center"/>
    </xf>
    <xf numFmtId="1" fontId="34" fillId="39" borderId="37" xfId="45" applyNumberFormat="1" applyFont="1" applyFill="1" applyBorder="1" applyAlignment="1">
      <alignment horizontal="right" vertical="center"/>
    </xf>
    <xf numFmtId="1" fontId="21" fillId="39" borderId="37" xfId="45" applyNumberFormat="1" applyFont="1" applyFill="1" applyBorder="1" applyAlignment="1">
      <alignment horizontal="right" vertical="center"/>
    </xf>
    <xf numFmtId="1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center" vertical="center" wrapText="1"/>
    </xf>
    <xf numFmtId="166" fontId="21" fillId="39" borderId="15" xfId="45" applyNumberFormat="1" applyFont="1" applyFill="1" applyBorder="1" applyAlignment="1">
      <alignment horizontal="right" vertical="center" wrapText="1"/>
    </xf>
    <xf numFmtId="166" fontId="21" fillId="39" borderId="37" xfId="0" applyNumberFormat="1" applyFont="1" applyFill="1" applyBorder="1" applyAlignment="1">
      <alignment horizontal="center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49" fontId="21" fillId="39" borderId="37" xfId="0" applyNumberFormat="1" applyFont="1" applyFill="1" applyBorder="1" applyAlignment="1">
      <alignment horizontal="right" vertical="center"/>
    </xf>
    <xf numFmtId="49" fontId="34" fillId="0" borderId="37" xfId="45" applyNumberFormat="1" applyFont="1" applyBorder="1" applyAlignment="1">
      <alignment horizontal="right" vertical="center"/>
    </xf>
    <xf numFmtId="49" fontId="18" fillId="39" borderId="15" xfId="45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166" fontId="18" fillId="0" borderId="43" xfId="45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48" fillId="0" borderId="17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1"/>
      <c r="B1" s="31"/>
      <c r="C1" s="31"/>
      <c r="D1" s="31"/>
      <c r="E1" s="31"/>
      <c r="F1" s="31"/>
      <c r="G1" s="391">
        <v>2016</v>
      </c>
      <c r="H1" s="391"/>
      <c r="I1" s="391"/>
      <c r="J1" s="391"/>
      <c r="K1" s="106"/>
      <c r="L1" s="31"/>
    </row>
    <row r="2" spans="1:12" x14ac:dyDescent="0.25">
      <c r="A2" s="31"/>
      <c r="B2" s="31"/>
      <c r="C2" s="31"/>
      <c r="D2" s="31"/>
      <c r="E2" s="31"/>
      <c r="F2" s="31"/>
      <c r="G2" s="106" t="s">
        <v>2</v>
      </c>
      <c r="H2" s="106" t="s">
        <v>579</v>
      </c>
      <c r="I2" s="106" t="s">
        <v>580</v>
      </c>
      <c r="J2" s="106" t="s">
        <v>581</v>
      </c>
      <c r="K2" s="106"/>
      <c r="L2" s="31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1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1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1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1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1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1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1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1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1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1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1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1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1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1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1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1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1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1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1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1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1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1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1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1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1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1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1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1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1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1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1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1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1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1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1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1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1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1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1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4">
        <f>SUM(J43:J65)</f>
        <v>28951.840000000007</v>
      </c>
      <c r="K42" s="7"/>
      <c r="L42" s="31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1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1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1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1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1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1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1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1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1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1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1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1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1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1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1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1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1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1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1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1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1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1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1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1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1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1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1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1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1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1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1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1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1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1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1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1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1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1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1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1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1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1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1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1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1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1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1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1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1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1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1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1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1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1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1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1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1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1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1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1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1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1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1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1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1"/>
    </row>
    <row r="108" spans="1:12" x14ac:dyDescent="0.25">
      <c r="A108" s="3"/>
      <c r="B108" s="3"/>
      <c r="C108" s="3"/>
      <c r="D108" s="3"/>
      <c r="E108" s="3"/>
      <c r="F108" s="33" t="s">
        <v>542</v>
      </c>
      <c r="G108" s="34">
        <v>236544.33</v>
      </c>
      <c r="H108" s="5">
        <f t="shared" si="2"/>
        <v>0</v>
      </c>
      <c r="I108" s="5">
        <f t="shared" si="2"/>
        <v>0</v>
      </c>
      <c r="J108" s="34">
        <f>+G108+H108-I108</f>
        <v>236544.33</v>
      </c>
      <c r="K108" s="34"/>
      <c r="L108" s="31"/>
    </row>
    <row r="109" spans="1:12" x14ac:dyDescent="0.25">
      <c r="A109" s="3"/>
      <c r="B109" s="3"/>
      <c r="C109" s="3"/>
      <c r="D109" s="3"/>
      <c r="E109" s="3"/>
      <c r="F109" s="33" t="s">
        <v>543</v>
      </c>
      <c r="G109" s="34">
        <v>630876.26</v>
      </c>
      <c r="H109" s="5">
        <f t="shared" si="2"/>
        <v>0</v>
      </c>
      <c r="I109" s="5">
        <f t="shared" si="2"/>
        <v>0</v>
      </c>
      <c r="J109" s="34">
        <f>+G109+H109-I109</f>
        <v>630876.26</v>
      </c>
      <c r="K109" s="34"/>
      <c r="L109" s="31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1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1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1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1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1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1"/>
    </row>
    <row r="116" spans="1:12" x14ac:dyDescent="0.25">
      <c r="A116" s="3"/>
      <c r="B116" s="3"/>
      <c r="C116" s="3"/>
      <c r="D116" s="3"/>
      <c r="E116" s="3">
        <v>1</v>
      </c>
      <c r="F116" s="33" t="s">
        <v>467</v>
      </c>
      <c r="G116" s="34">
        <v>33925</v>
      </c>
      <c r="H116" s="34">
        <v>0</v>
      </c>
      <c r="I116" s="34">
        <v>31050</v>
      </c>
      <c r="J116" s="34">
        <f t="shared" ref="J116:J141" si="3">+G116+H116-I116</f>
        <v>2875</v>
      </c>
      <c r="K116" s="34"/>
      <c r="L116" s="31"/>
    </row>
    <row r="117" spans="1:12" x14ac:dyDescent="0.25">
      <c r="A117" s="3"/>
      <c r="B117" s="3"/>
      <c r="C117" s="3"/>
      <c r="D117" s="3"/>
      <c r="E117" s="3">
        <v>2</v>
      </c>
      <c r="F117" s="33" t="s">
        <v>468</v>
      </c>
      <c r="G117" s="34">
        <v>23719</v>
      </c>
      <c r="H117" s="34">
        <v>0</v>
      </c>
      <c r="I117" s="34">
        <v>0</v>
      </c>
      <c r="J117" s="34">
        <f t="shared" si="3"/>
        <v>23719</v>
      </c>
      <c r="K117" s="34"/>
      <c r="L117" s="31"/>
    </row>
    <row r="118" spans="1:12" x14ac:dyDescent="0.25">
      <c r="A118" s="3"/>
      <c r="B118" s="3"/>
      <c r="C118" s="3"/>
      <c r="D118" s="3"/>
      <c r="E118" s="3">
        <v>3</v>
      </c>
      <c r="F118" s="33" t="s">
        <v>469</v>
      </c>
      <c r="G118" s="34">
        <v>6789.99</v>
      </c>
      <c r="H118" s="34">
        <v>0</v>
      </c>
      <c r="I118" s="34">
        <v>1978</v>
      </c>
      <c r="J118" s="34">
        <f t="shared" si="3"/>
        <v>4811.99</v>
      </c>
      <c r="K118" s="34"/>
      <c r="L118" s="31"/>
    </row>
    <row r="119" spans="1:12" x14ac:dyDescent="0.25">
      <c r="A119" s="3"/>
      <c r="B119" s="3"/>
      <c r="C119" s="3"/>
      <c r="D119" s="3"/>
      <c r="E119" s="3">
        <v>4</v>
      </c>
      <c r="F119" s="33" t="s">
        <v>470</v>
      </c>
      <c r="G119" s="34">
        <v>137491</v>
      </c>
      <c r="H119" s="34">
        <v>0</v>
      </c>
      <c r="I119" s="34">
        <v>0</v>
      </c>
      <c r="J119" s="34">
        <f t="shared" si="3"/>
        <v>137491</v>
      </c>
      <c r="K119" s="34"/>
      <c r="L119" s="31"/>
    </row>
    <row r="120" spans="1:12" x14ac:dyDescent="0.25">
      <c r="A120" s="3"/>
      <c r="B120" s="3"/>
      <c r="C120" s="3"/>
      <c r="D120" s="3"/>
      <c r="E120" s="3">
        <v>5</v>
      </c>
      <c r="F120" s="33" t="s">
        <v>471</v>
      </c>
      <c r="G120" s="34">
        <v>17294.34</v>
      </c>
      <c r="H120" s="34">
        <v>0</v>
      </c>
      <c r="I120" s="34">
        <v>0</v>
      </c>
      <c r="J120" s="34">
        <f t="shared" si="3"/>
        <v>17294.34</v>
      </c>
      <c r="K120" s="34"/>
      <c r="L120" s="31"/>
    </row>
    <row r="121" spans="1:12" x14ac:dyDescent="0.25">
      <c r="A121" s="3"/>
      <c r="B121" s="3"/>
      <c r="C121" s="3"/>
      <c r="D121" s="3"/>
      <c r="E121" s="3">
        <v>6</v>
      </c>
      <c r="F121" s="33" t="s">
        <v>472</v>
      </c>
      <c r="G121" s="34">
        <v>1592.06</v>
      </c>
      <c r="H121" s="34">
        <v>0</v>
      </c>
      <c r="I121" s="34">
        <v>0</v>
      </c>
      <c r="J121" s="34">
        <f t="shared" si="3"/>
        <v>1592.06</v>
      </c>
      <c r="K121" s="34"/>
      <c r="L121" s="31"/>
    </row>
    <row r="122" spans="1:12" x14ac:dyDescent="0.25">
      <c r="A122" s="3"/>
      <c r="B122" s="3"/>
      <c r="C122" s="3"/>
      <c r="D122" s="3"/>
      <c r="E122" s="3">
        <v>7</v>
      </c>
      <c r="F122" s="33" t="s">
        <v>473</v>
      </c>
      <c r="G122" s="34">
        <v>4500</v>
      </c>
      <c r="H122" s="34">
        <v>0</v>
      </c>
      <c r="I122" s="34">
        <v>4500</v>
      </c>
      <c r="J122" s="34">
        <f t="shared" si="3"/>
        <v>0</v>
      </c>
      <c r="K122" s="34"/>
      <c r="L122" s="31"/>
    </row>
    <row r="123" spans="1:12" x14ac:dyDescent="0.25">
      <c r="A123" s="3"/>
      <c r="B123" s="3"/>
      <c r="C123" s="3"/>
      <c r="D123" s="3"/>
      <c r="E123" s="3">
        <v>8</v>
      </c>
      <c r="F123" s="33" t="s">
        <v>474</v>
      </c>
      <c r="G123" s="34">
        <v>15850.76</v>
      </c>
      <c r="H123" s="34">
        <v>0</v>
      </c>
      <c r="I123" s="34">
        <v>0</v>
      </c>
      <c r="J123" s="34">
        <f t="shared" si="3"/>
        <v>15850.76</v>
      </c>
      <c r="K123" s="34"/>
      <c r="L123" s="31"/>
    </row>
    <row r="124" spans="1:12" x14ac:dyDescent="0.25">
      <c r="A124" s="3"/>
      <c r="B124" s="3"/>
      <c r="C124" s="3"/>
      <c r="D124" s="3"/>
      <c r="E124" s="3">
        <v>9</v>
      </c>
      <c r="F124" s="33" t="s">
        <v>475</v>
      </c>
      <c r="G124" s="34">
        <v>5348.71</v>
      </c>
      <c r="H124" s="34">
        <v>0</v>
      </c>
      <c r="I124" s="34">
        <v>0</v>
      </c>
      <c r="J124" s="34">
        <f t="shared" si="3"/>
        <v>5348.71</v>
      </c>
      <c r="K124" s="34"/>
      <c r="L124" s="31"/>
    </row>
    <row r="125" spans="1:12" x14ac:dyDescent="0.25">
      <c r="A125" s="3"/>
      <c r="B125" s="3"/>
      <c r="C125" s="3"/>
      <c r="D125" s="3"/>
      <c r="E125" s="3">
        <v>10</v>
      </c>
      <c r="F125" s="33" t="s">
        <v>476</v>
      </c>
      <c r="G125" s="34">
        <v>3220</v>
      </c>
      <c r="H125" s="34">
        <v>0</v>
      </c>
      <c r="I125" s="34">
        <v>0</v>
      </c>
      <c r="J125" s="34">
        <f t="shared" si="3"/>
        <v>3220</v>
      </c>
      <c r="K125" s="34"/>
      <c r="L125" s="31"/>
    </row>
    <row r="126" spans="1:12" x14ac:dyDescent="0.25">
      <c r="A126" s="3"/>
      <c r="B126" s="3"/>
      <c r="C126" s="3"/>
      <c r="D126" s="3"/>
      <c r="E126" s="3">
        <v>11</v>
      </c>
      <c r="F126" s="33" t="s">
        <v>477</v>
      </c>
      <c r="G126" s="34">
        <v>1380</v>
      </c>
      <c r="H126" s="34">
        <v>0</v>
      </c>
      <c r="I126" s="34">
        <v>0</v>
      </c>
      <c r="J126" s="34">
        <f t="shared" si="3"/>
        <v>1380</v>
      </c>
      <c r="K126" s="34"/>
      <c r="L126" s="31"/>
    </row>
    <row r="127" spans="1:12" x14ac:dyDescent="0.25">
      <c r="A127" s="3"/>
      <c r="B127" s="3"/>
      <c r="C127" s="3"/>
      <c r="D127" s="3"/>
      <c r="E127" s="3">
        <v>12</v>
      </c>
      <c r="F127" s="33" t="s">
        <v>478</v>
      </c>
      <c r="G127" s="34">
        <v>7923.86</v>
      </c>
      <c r="H127" s="34">
        <v>0</v>
      </c>
      <c r="I127" s="34">
        <v>0</v>
      </c>
      <c r="J127" s="34">
        <f t="shared" si="3"/>
        <v>7923.86</v>
      </c>
      <c r="K127" s="34"/>
      <c r="L127" s="31"/>
    </row>
    <row r="128" spans="1:12" x14ac:dyDescent="0.25">
      <c r="A128" s="3"/>
      <c r="B128" s="3"/>
      <c r="C128" s="3"/>
      <c r="D128" s="3"/>
      <c r="E128" s="3">
        <v>13</v>
      </c>
      <c r="F128" s="33" t="s">
        <v>479</v>
      </c>
      <c r="G128" s="34">
        <v>4690.8500000000004</v>
      </c>
      <c r="H128" s="34">
        <v>0</v>
      </c>
      <c r="I128" s="34">
        <v>0</v>
      </c>
      <c r="J128" s="34">
        <f t="shared" si="3"/>
        <v>4690.8500000000004</v>
      </c>
      <c r="K128" s="34"/>
      <c r="L128" s="31"/>
    </row>
    <row r="129" spans="1:12" x14ac:dyDescent="0.25">
      <c r="A129" s="3"/>
      <c r="B129" s="3"/>
      <c r="C129" s="3"/>
      <c r="D129" s="3"/>
      <c r="E129" s="3">
        <v>14</v>
      </c>
      <c r="F129" s="33" t="s">
        <v>480</v>
      </c>
      <c r="G129" s="34">
        <v>1469</v>
      </c>
      <c r="H129" s="34">
        <v>0</v>
      </c>
      <c r="I129" s="34">
        <v>0</v>
      </c>
      <c r="J129" s="34">
        <f t="shared" si="3"/>
        <v>1469</v>
      </c>
      <c r="K129" s="34"/>
      <c r="L129" s="31"/>
    </row>
    <row r="130" spans="1:12" x14ac:dyDescent="0.25">
      <c r="A130" s="3"/>
      <c r="B130" s="3"/>
      <c r="C130" s="3"/>
      <c r="D130" s="3"/>
      <c r="E130" s="3">
        <v>15</v>
      </c>
      <c r="F130" s="33" t="s">
        <v>481</v>
      </c>
      <c r="G130" s="34">
        <v>4907.96</v>
      </c>
      <c r="H130" s="34">
        <v>0</v>
      </c>
      <c r="I130" s="34">
        <v>0</v>
      </c>
      <c r="J130" s="34">
        <f t="shared" si="3"/>
        <v>4907.96</v>
      </c>
      <c r="K130" s="34"/>
      <c r="L130" s="31"/>
    </row>
    <row r="131" spans="1:12" x14ac:dyDescent="0.25">
      <c r="A131" s="3"/>
      <c r="B131" s="3"/>
      <c r="C131" s="3"/>
      <c r="D131" s="3"/>
      <c r="E131" s="3">
        <v>16</v>
      </c>
      <c r="F131" s="33" t="s">
        <v>482</v>
      </c>
      <c r="G131" s="34">
        <v>4338</v>
      </c>
      <c r="H131" s="34">
        <v>0</v>
      </c>
      <c r="I131" s="34">
        <v>0</v>
      </c>
      <c r="J131" s="34">
        <f t="shared" si="3"/>
        <v>4338</v>
      </c>
      <c r="K131" s="34"/>
      <c r="L131" s="31"/>
    </row>
    <row r="132" spans="1:12" x14ac:dyDescent="0.25">
      <c r="A132" s="3"/>
      <c r="B132" s="3"/>
      <c r="C132" s="3"/>
      <c r="D132" s="3"/>
      <c r="E132" s="3">
        <v>17</v>
      </c>
      <c r="F132" s="33" t="s">
        <v>483</v>
      </c>
      <c r="G132" s="34">
        <v>3314.73</v>
      </c>
      <c r="H132" s="34">
        <v>0</v>
      </c>
      <c r="I132" s="34">
        <v>908</v>
      </c>
      <c r="J132" s="34">
        <f t="shared" si="3"/>
        <v>2406.73</v>
      </c>
      <c r="K132" s="34"/>
      <c r="L132" s="31"/>
    </row>
    <row r="133" spans="1:12" x14ac:dyDescent="0.25">
      <c r="A133" s="3"/>
      <c r="B133" s="3"/>
      <c r="C133" s="3"/>
      <c r="D133" s="3"/>
      <c r="E133" s="3">
        <v>18</v>
      </c>
      <c r="F133" s="33" t="s">
        <v>484</v>
      </c>
      <c r="G133" s="34">
        <v>1274.9100000000001</v>
      </c>
      <c r="H133" s="34">
        <v>0</v>
      </c>
      <c r="I133" s="34">
        <v>0</v>
      </c>
      <c r="J133" s="34">
        <f t="shared" si="3"/>
        <v>1274.9100000000001</v>
      </c>
      <c r="K133" s="34"/>
      <c r="L133" s="31"/>
    </row>
    <row r="134" spans="1:12" x14ac:dyDescent="0.25">
      <c r="A134" s="3"/>
      <c r="B134" s="3"/>
      <c r="C134" s="3"/>
      <c r="D134" s="3"/>
      <c r="E134" s="3">
        <v>19</v>
      </c>
      <c r="F134" s="33" t="s">
        <v>485</v>
      </c>
      <c r="G134" s="34">
        <v>2699</v>
      </c>
      <c r="H134" s="34">
        <v>0</v>
      </c>
      <c r="I134" s="34">
        <v>0</v>
      </c>
      <c r="J134" s="34">
        <f t="shared" si="3"/>
        <v>2699</v>
      </c>
      <c r="K134" s="34"/>
      <c r="L134" s="31"/>
    </row>
    <row r="135" spans="1:12" x14ac:dyDescent="0.25">
      <c r="A135" s="3"/>
      <c r="B135" s="3"/>
      <c r="C135" s="3"/>
      <c r="D135" s="3"/>
      <c r="E135" s="3">
        <v>20</v>
      </c>
      <c r="F135" s="33" t="s">
        <v>544</v>
      </c>
      <c r="G135" s="34">
        <v>9920</v>
      </c>
      <c r="H135" s="34">
        <v>0</v>
      </c>
      <c r="I135" s="34">
        <v>0</v>
      </c>
      <c r="J135" s="34">
        <f t="shared" si="3"/>
        <v>9920</v>
      </c>
      <c r="K135" s="34"/>
      <c r="L135" s="31"/>
    </row>
    <row r="136" spans="1:12" x14ac:dyDescent="0.25">
      <c r="A136" s="32">
        <v>1</v>
      </c>
      <c r="B136" s="32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39"/>
      <c r="I136" s="39"/>
      <c r="J136" s="29">
        <f>SUM(J137:J141)</f>
        <v>849685.39</v>
      </c>
      <c r="K136" s="30"/>
      <c r="L136" s="31"/>
    </row>
    <row r="137" spans="1:12" x14ac:dyDescent="0.25">
      <c r="A137" s="31"/>
      <c r="B137" s="31"/>
      <c r="C137" s="3"/>
      <c r="D137" s="3"/>
      <c r="E137" s="3">
        <v>1</v>
      </c>
      <c r="F137" s="33" t="s">
        <v>486</v>
      </c>
      <c r="G137" s="34">
        <f>752484.09+1</f>
        <v>752485.09</v>
      </c>
      <c r="H137" s="34">
        <v>0</v>
      </c>
      <c r="I137" s="34">
        <v>0</v>
      </c>
      <c r="J137" s="34">
        <f t="shared" si="3"/>
        <v>752485.09</v>
      </c>
      <c r="K137" s="34"/>
      <c r="L137" s="31"/>
    </row>
    <row r="138" spans="1:12" x14ac:dyDescent="0.25">
      <c r="A138" s="31"/>
      <c r="B138" s="31"/>
      <c r="C138" s="3"/>
      <c r="D138" s="3"/>
      <c r="E138" s="3">
        <v>2</v>
      </c>
      <c r="F138" s="33" t="s">
        <v>487</v>
      </c>
      <c r="G138" s="34">
        <v>4800</v>
      </c>
      <c r="H138" s="34">
        <v>0</v>
      </c>
      <c r="I138" s="34">
        <v>0</v>
      </c>
      <c r="J138" s="34">
        <f t="shared" si="3"/>
        <v>4800</v>
      </c>
      <c r="K138" s="34"/>
      <c r="L138" s="31"/>
    </row>
    <row r="139" spans="1:12" x14ac:dyDescent="0.25">
      <c r="A139" s="31"/>
      <c r="B139" s="31"/>
      <c r="C139" s="3"/>
      <c r="D139" s="3"/>
      <c r="E139" s="3">
        <v>3</v>
      </c>
      <c r="F139" s="33" t="s">
        <v>488</v>
      </c>
      <c r="G139" s="34">
        <v>506</v>
      </c>
      <c r="H139" s="34">
        <v>0</v>
      </c>
      <c r="I139" s="34">
        <v>0</v>
      </c>
      <c r="J139" s="34">
        <f t="shared" si="3"/>
        <v>506</v>
      </c>
      <c r="K139" s="34"/>
      <c r="L139" s="31"/>
    </row>
    <row r="140" spans="1:12" x14ac:dyDescent="0.25">
      <c r="A140" s="31"/>
      <c r="B140" s="31"/>
      <c r="C140" s="3"/>
      <c r="D140" s="3"/>
      <c r="E140" s="3">
        <v>4</v>
      </c>
      <c r="F140" s="33" t="s">
        <v>489</v>
      </c>
      <c r="G140" s="34">
        <v>10667.5</v>
      </c>
      <c r="H140" s="34">
        <v>0</v>
      </c>
      <c r="I140" s="34">
        <v>0</v>
      </c>
      <c r="J140" s="34">
        <f t="shared" si="3"/>
        <v>10667.5</v>
      </c>
      <c r="K140" s="34"/>
      <c r="L140" s="31"/>
    </row>
    <row r="141" spans="1:12" x14ac:dyDescent="0.25">
      <c r="A141" s="31"/>
      <c r="B141" s="31"/>
      <c r="C141" s="3"/>
      <c r="D141" s="3"/>
      <c r="E141" s="3">
        <v>5</v>
      </c>
      <c r="F141" s="33" t="s">
        <v>490</v>
      </c>
      <c r="G141" s="34">
        <v>81226.8</v>
      </c>
      <c r="H141" s="34">
        <v>0</v>
      </c>
      <c r="I141" s="34">
        <v>0</v>
      </c>
      <c r="J141" s="34">
        <f t="shared" si="3"/>
        <v>81226.8</v>
      </c>
      <c r="K141" s="34"/>
      <c r="L141" s="31"/>
    </row>
    <row r="142" spans="1:12" x14ac:dyDescent="0.25">
      <c r="A142" s="32">
        <v>1</v>
      </c>
      <c r="B142" s="32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1"/>
    </row>
    <row r="143" spans="1:12" x14ac:dyDescent="0.25">
      <c r="A143" s="32">
        <v>1</v>
      </c>
      <c r="B143" s="32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1"/>
    </row>
    <row r="144" spans="1:12" x14ac:dyDescent="0.25">
      <c r="A144" s="31"/>
      <c r="B144" s="31"/>
      <c r="C144" s="3"/>
      <c r="D144" s="3"/>
      <c r="E144" s="3"/>
      <c r="F144" s="33" t="s">
        <v>491</v>
      </c>
      <c r="G144" s="34">
        <v>0</v>
      </c>
      <c r="H144" s="34">
        <v>0</v>
      </c>
      <c r="I144" s="34">
        <v>0</v>
      </c>
      <c r="J144" s="34">
        <f t="shared" ref="J144:J150" si="4">+G144+H144-I144</f>
        <v>0</v>
      </c>
      <c r="K144" s="34"/>
      <c r="L144" s="31"/>
    </row>
    <row r="145" spans="1:12" x14ac:dyDescent="0.25">
      <c r="A145" s="31"/>
      <c r="B145" s="31"/>
      <c r="C145" s="3"/>
      <c r="D145" s="3"/>
      <c r="E145" s="3"/>
      <c r="F145" s="33" t="s">
        <v>492</v>
      </c>
      <c r="G145" s="34">
        <v>169900</v>
      </c>
      <c r="H145" s="34">
        <v>0</v>
      </c>
      <c r="I145" s="34">
        <v>0</v>
      </c>
      <c r="J145" s="34">
        <f t="shared" si="4"/>
        <v>169900</v>
      </c>
      <c r="K145" s="34"/>
      <c r="L145" s="31"/>
    </row>
    <row r="146" spans="1:12" x14ac:dyDescent="0.25">
      <c r="A146" s="31"/>
      <c r="B146" s="31"/>
      <c r="C146" s="3"/>
      <c r="D146" s="3"/>
      <c r="E146" s="3"/>
      <c r="F146" s="33" t="s">
        <v>493</v>
      </c>
      <c r="G146" s="34">
        <v>0</v>
      </c>
      <c r="H146" s="34">
        <v>0</v>
      </c>
      <c r="I146" s="34">
        <v>0</v>
      </c>
      <c r="J146" s="34">
        <f t="shared" si="4"/>
        <v>0</v>
      </c>
      <c r="K146" s="34"/>
      <c r="L146" s="31"/>
    </row>
    <row r="147" spans="1:12" x14ac:dyDescent="0.25">
      <c r="A147" s="31"/>
      <c r="B147" s="31"/>
      <c r="C147" s="3"/>
      <c r="D147" s="3"/>
      <c r="E147" s="3"/>
      <c r="F147" s="33" t="s">
        <v>494</v>
      </c>
      <c r="G147" s="34">
        <v>0</v>
      </c>
      <c r="H147" s="34">
        <v>0</v>
      </c>
      <c r="I147" s="34">
        <v>0</v>
      </c>
      <c r="J147" s="34">
        <f t="shared" si="4"/>
        <v>0</v>
      </c>
      <c r="K147" s="34"/>
      <c r="L147" s="31"/>
    </row>
    <row r="148" spans="1:12" x14ac:dyDescent="0.25">
      <c r="A148" s="31"/>
      <c r="B148" s="31"/>
      <c r="C148" s="3"/>
      <c r="D148" s="3"/>
      <c r="E148" s="3"/>
      <c r="F148" s="33" t="s">
        <v>495</v>
      </c>
      <c r="G148" s="34">
        <v>0</v>
      </c>
      <c r="H148" s="34">
        <v>0</v>
      </c>
      <c r="I148" s="34">
        <v>0</v>
      </c>
      <c r="J148" s="34">
        <f t="shared" si="4"/>
        <v>0</v>
      </c>
      <c r="K148" s="34"/>
      <c r="L148" s="31"/>
    </row>
    <row r="149" spans="1:12" x14ac:dyDescent="0.25">
      <c r="A149" s="31"/>
      <c r="B149" s="31"/>
      <c r="C149" s="3"/>
      <c r="D149" s="3"/>
      <c r="E149" s="3"/>
      <c r="F149" s="33" t="s">
        <v>496</v>
      </c>
      <c r="G149" s="34">
        <v>303900</v>
      </c>
      <c r="H149" s="34">
        <v>0</v>
      </c>
      <c r="I149" s="34">
        <v>0</v>
      </c>
      <c r="J149" s="34">
        <f t="shared" si="4"/>
        <v>303900</v>
      </c>
      <c r="K149" s="34"/>
      <c r="L149" s="31"/>
    </row>
    <row r="150" spans="1:12" x14ac:dyDescent="0.25">
      <c r="A150" s="31"/>
      <c r="B150" s="31"/>
      <c r="C150" s="3"/>
      <c r="D150" s="3"/>
      <c r="E150" s="3"/>
      <c r="F150" s="33" t="s">
        <v>578</v>
      </c>
      <c r="G150" s="34">
        <v>139700</v>
      </c>
      <c r="H150" s="34">
        <v>0</v>
      </c>
      <c r="I150" s="34">
        <v>0</v>
      </c>
      <c r="J150" s="34">
        <f t="shared" si="4"/>
        <v>139700</v>
      </c>
      <c r="K150" s="34"/>
      <c r="L150" s="31"/>
    </row>
    <row r="151" spans="1:12" x14ac:dyDescent="0.25">
      <c r="A151" s="32">
        <v>1</v>
      </c>
      <c r="B151" s="32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1"/>
    </row>
    <row r="152" spans="1:12" x14ac:dyDescent="0.25">
      <c r="A152" s="32">
        <v>1</v>
      </c>
      <c r="B152" s="32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1"/>
    </row>
    <row r="153" spans="1:12" x14ac:dyDescent="0.25">
      <c r="A153" s="31"/>
      <c r="B153" s="31"/>
      <c r="C153" s="3"/>
      <c r="D153" s="3"/>
      <c r="E153" s="3">
        <v>1</v>
      </c>
      <c r="F153" s="33" t="s">
        <v>497</v>
      </c>
      <c r="G153" s="34">
        <v>12834.77</v>
      </c>
      <c r="H153" s="34">
        <v>0</v>
      </c>
      <c r="I153" s="34">
        <v>0</v>
      </c>
      <c r="J153" s="34">
        <f t="shared" ref="J153:J208" si="5">+G153+H153-I153</f>
        <v>12834.77</v>
      </c>
      <c r="K153" s="34"/>
      <c r="L153" s="31"/>
    </row>
    <row r="154" spans="1:12" x14ac:dyDescent="0.25">
      <c r="A154" s="31"/>
      <c r="B154" s="31"/>
      <c r="C154" s="3"/>
      <c r="D154" s="3"/>
      <c r="E154" s="3">
        <v>2</v>
      </c>
      <c r="F154" s="33" t="s">
        <v>498</v>
      </c>
      <c r="G154" s="34">
        <v>22712.5</v>
      </c>
      <c r="H154" s="34">
        <v>0</v>
      </c>
      <c r="I154" s="34">
        <v>22712.5</v>
      </c>
      <c r="J154" s="34">
        <f t="shared" si="5"/>
        <v>0</v>
      </c>
      <c r="K154" s="34"/>
      <c r="L154" s="31"/>
    </row>
    <row r="155" spans="1:12" x14ac:dyDescent="0.25">
      <c r="A155" s="31"/>
      <c r="B155" s="31"/>
      <c r="C155" s="3"/>
      <c r="D155" s="3"/>
      <c r="E155" s="3">
        <v>3</v>
      </c>
      <c r="F155" s="33" t="s">
        <v>499</v>
      </c>
      <c r="G155" s="34">
        <v>69147.199999999997</v>
      </c>
      <c r="H155" s="34">
        <v>0</v>
      </c>
      <c r="I155" s="34">
        <v>0</v>
      </c>
      <c r="J155" s="34">
        <f t="shared" si="5"/>
        <v>69147.199999999997</v>
      </c>
      <c r="K155" s="34"/>
      <c r="L155" s="31"/>
    </row>
    <row r="156" spans="1:12" x14ac:dyDescent="0.25">
      <c r="A156" s="31"/>
      <c r="B156" s="31"/>
      <c r="C156" s="3"/>
      <c r="D156" s="3"/>
      <c r="E156" s="3">
        <v>4</v>
      </c>
      <c r="F156" s="33" t="s">
        <v>500</v>
      </c>
      <c r="G156" s="34">
        <v>2547.25</v>
      </c>
      <c r="H156" s="34">
        <v>0</v>
      </c>
      <c r="I156" s="34">
        <v>2547.25</v>
      </c>
      <c r="J156" s="34">
        <f t="shared" si="5"/>
        <v>0</v>
      </c>
      <c r="K156" s="34"/>
      <c r="L156" s="31"/>
    </row>
    <row r="157" spans="1:12" x14ac:dyDescent="0.25">
      <c r="A157" s="31"/>
      <c r="B157" s="31"/>
      <c r="C157" s="3"/>
      <c r="D157" s="3"/>
      <c r="E157" s="3">
        <v>5</v>
      </c>
      <c r="F157" s="33" t="s">
        <v>501</v>
      </c>
      <c r="G157" s="34">
        <v>46977.5</v>
      </c>
      <c r="H157" s="34">
        <v>0</v>
      </c>
      <c r="I157" s="34">
        <v>18687.5</v>
      </c>
      <c r="J157" s="34">
        <f t="shared" si="5"/>
        <v>28290</v>
      </c>
      <c r="K157" s="34"/>
      <c r="L157" s="31"/>
    </row>
    <row r="158" spans="1:12" x14ac:dyDescent="0.25">
      <c r="A158" s="31"/>
      <c r="B158" s="31"/>
      <c r="C158" s="3"/>
      <c r="D158" s="3"/>
      <c r="E158" s="3">
        <v>6</v>
      </c>
      <c r="F158" s="33" t="s">
        <v>502</v>
      </c>
      <c r="G158" s="34">
        <v>21620</v>
      </c>
      <c r="H158" s="34">
        <v>0</v>
      </c>
      <c r="I158" s="34">
        <v>0</v>
      </c>
      <c r="J158" s="34">
        <f t="shared" si="5"/>
        <v>21620</v>
      </c>
      <c r="K158" s="34"/>
      <c r="L158" s="31"/>
    </row>
    <row r="159" spans="1:12" x14ac:dyDescent="0.25">
      <c r="A159" s="31"/>
      <c r="B159" s="31"/>
      <c r="C159" s="3"/>
      <c r="D159" s="3"/>
      <c r="E159" s="3">
        <v>7</v>
      </c>
      <c r="F159" s="33" t="s">
        <v>503</v>
      </c>
      <c r="G159" s="34">
        <v>690</v>
      </c>
      <c r="H159" s="34">
        <v>0</v>
      </c>
      <c r="I159" s="34">
        <v>0</v>
      </c>
      <c r="J159" s="34">
        <f t="shared" si="5"/>
        <v>690</v>
      </c>
      <c r="K159" s="34"/>
      <c r="L159" s="31"/>
    </row>
    <row r="160" spans="1:12" x14ac:dyDescent="0.25">
      <c r="A160" s="31"/>
      <c r="B160" s="31"/>
      <c r="C160" s="3"/>
      <c r="D160" s="3"/>
      <c r="E160" s="3">
        <v>8</v>
      </c>
      <c r="F160" s="33" t="s">
        <v>504</v>
      </c>
      <c r="G160" s="34">
        <v>1150</v>
      </c>
      <c r="H160" s="34">
        <v>0</v>
      </c>
      <c r="I160" s="34">
        <v>0</v>
      </c>
      <c r="J160" s="34">
        <f t="shared" si="5"/>
        <v>1150</v>
      </c>
      <c r="K160" s="34"/>
      <c r="L160" s="31"/>
    </row>
    <row r="161" spans="1:12" x14ac:dyDescent="0.25">
      <c r="A161" s="31"/>
      <c r="B161" s="31"/>
      <c r="C161" s="3"/>
      <c r="D161" s="3"/>
      <c r="E161" s="3">
        <v>9</v>
      </c>
      <c r="F161" s="33" t="s">
        <v>505</v>
      </c>
      <c r="G161" s="34">
        <v>120367.62</v>
      </c>
      <c r="H161" s="34">
        <v>0</v>
      </c>
      <c r="I161" s="34">
        <v>0</v>
      </c>
      <c r="J161" s="34">
        <f t="shared" si="5"/>
        <v>120367.62</v>
      </c>
      <c r="K161" s="34"/>
      <c r="L161" s="31"/>
    </row>
    <row r="162" spans="1:12" x14ac:dyDescent="0.25">
      <c r="A162" s="31"/>
      <c r="B162" s="31"/>
      <c r="C162" s="3"/>
      <c r="D162" s="3"/>
      <c r="E162" s="3">
        <v>10</v>
      </c>
      <c r="F162" s="33" t="s">
        <v>506</v>
      </c>
      <c r="G162" s="34">
        <v>1299.01</v>
      </c>
      <c r="H162" s="34">
        <v>0</v>
      </c>
      <c r="I162" s="34">
        <v>0</v>
      </c>
      <c r="J162" s="34">
        <f t="shared" si="5"/>
        <v>1299.01</v>
      </c>
      <c r="K162" s="34"/>
      <c r="L162" s="31"/>
    </row>
    <row r="163" spans="1:12" x14ac:dyDescent="0.25">
      <c r="A163" s="31"/>
      <c r="B163" s="31"/>
      <c r="C163" s="3"/>
      <c r="D163" s="3"/>
      <c r="E163" s="3">
        <v>11</v>
      </c>
      <c r="F163" s="33" t="s">
        <v>507</v>
      </c>
      <c r="G163" s="34">
        <v>1849</v>
      </c>
      <c r="H163" s="34">
        <v>0</v>
      </c>
      <c r="I163" s="34">
        <v>0</v>
      </c>
      <c r="J163" s="34">
        <f t="shared" si="5"/>
        <v>1849</v>
      </c>
      <c r="K163" s="34"/>
      <c r="L163" s="31"/>
    </row>
    <row r="164" spans="1:12" x14ac:dyDescent="0.25">
      <c r="A164" s="31"/>
      <c r="B164" s="31"/>
      <c r="C164" s="3"/>
      <c r="D164" s="3"/>
      <c r="E164" s="3">
        <v>12</v>
      </c>
      <c r="F164" s="33" t="s">
        <v>508</v>
      </c>
      <c r="G164" s="34">
        <v>16499</v>
      </c>
      <c r="H164" s="34">
        <v>0</v>
      </c>
      <c r="I164" s="34">
        <v>0</v>
      </c>
      <c r="J164" s="34">
        <f t="shared" si="5"/>
        <v>16499</v>
      </c>
      <c r="K164" s="34"/>
      <c r="L164" s="31"/>
    </row>
    <row r="165" spans="1:12" x14ac:dyDescent="0.25">
      <c r="A165" s="31"/>
      <c r="B165" s="31"/>
      <c r="C165" s="3"/>
      <c r="D165" s="3"/>
      <c r="E165" s="3">
        <v>13</v>
      </c>
      <c r="F165" s="33" t="s">
        <v>509</v>
      </c>
      <c r="G165" s="34">
        <v>6250</v>
      </c>
      <c r="H165" s="34">
        <v>0</v>
      </c>
      <c r="I165" s="34">
        <v>6250</v>
      </c>
      <c r="J165" s="34">
        <f t="shared" si="5"/>
        <v>0</v>
      </c>
      <c r="K165" s="34"/>
      <c r="L165" s="31"/>
    </row>
    <row r="166" spans="1:12" x14ac:dyDescent="0.25">
      <c r="A166" s="31"/>
      <c r="B166" s="31"/>
      <c r="C166" s="3"/>
      <c r="D166" s="3"/>
      <c r="E166" s="3">
        <v>14</v>
      </c>
      <c r="F166" s="33" t="s">
        <v>509</v>
      </c>
      <c r="G166" s="34">
        <v>6250</v>
      </c>
      <c r="H166" s="34">
        <v>0</v>
      </c>
      <c r="I166" s="34">
        <v>0</v>
      </c>
      <c r="J166" s="34">
        <f t="shared" si="5"/>
        <v>6250</v>
      </c>
      <c r="K166" s="34"/>
      <c r="L166" s="31"/>
    </row>
    <row r="167" spans="1:12" x14ac:dyDescent="0.25">
      <c r="A167" s="31"/>
      <c r="B167" s="31"/>
      <c r="C167" s="3"/>
      <c r="D167" s="3"/>
      <c r="E167" s="3">
        <v>15</v>
      </c>
      <c r="F167" s="33" t="s">
        <v>509</v>
      </c>
      <c r="G167" s="34">
        <v>6250</v>
      </c>
      <c r="H167" s="34">
        <v>0</v>
      </c>
      <c r="I167" s="34">
        <v>0</v>
      </c>
      <c r="J167" s="34">
        <f t="shared" si="5"/>
        <v>6250</v>
      </c>
      <c r="K167" s="34"/>
      <c r="L167" s="31"/>
    </row>
    <row r="168" spans="1:12" x14ac:dyDescent="0.25">
      <c r="A168" s="31"/>
      <c r="B168" s="31"/>
      <c r="C168" s="3"/>
      <c r="D168" s="3"/>
      <c r="E168" s="3">
        <v>16</v>
      </c>
      <c r="F168" s="33" t="s">
        <v>509</v>
      </c>
      <c r="G168" s="34">
        <v>6250</v>
      </c>
      <c r="H168" s="34">
        <v>0</v>
      </c>
      <c r="I168" s="34">
        <v>0</v>
      </c>
      <c r="J168" s="34">
        <f t="shared" si="5"/>
        <v>6250</v>
      </c>
      <c r="K168" s="34"/>
      <c r="L168" s="31"/>
    </row>
    <row r="169" spans="1:12" x14ac:dyDescent="0.25">
      <c r="A169" s="31"/>
      <c r="B169" s="31"/>
      <c r="C169" s="3"/>
      <c r="D169" s="3"/>
      <c r="E169" s="3">
        <v>17</v>
      </c>
      <c r="F169" s="33" t="s">
        <v>510</v>
      </c>
      <c r="G169" s="34">
        <v>7650</v>
      </c>
      <c r="H169" s="34">
        <v>0</v>
      </c>
      <c r="I169" s="34">
        <v>0</v>
      </c>
      <c r="J169" s="34">
        <f t="shared" si="5"/>
        <v>7650</v>
      </c>
      <c r="K169" s="34"/>
      <c r="L169" s="31"/>
    </row>
    <row r="170" spans="1:12" x14ac:dyDescent="0.25">
      <c r="A170" s="31"/>
      <c r="B170" s="31"/>
      <c r="C170" s="3"/>
      <c r="D170" s="3"/>
      <c r="E170" s="3">
        <v>18</v>
      </c>
      <c r="F170" s="33" t="s">
        <v>511</v>
      </c>
      <c r="G170" s="34">
        <v>2204</v>
      </c>
      <c r="H170" s="34">
        <v>0</v>
      </c>
      <c r="I170" s="34">
        <v>0</v>
      </c>
      <c r="J170" s="34">
        <f t="shared" si="5"/>
        <v>2204</v>
      </c>
      <c r="K170" s="34"/>
      <c r="L170" s="31"/>
    </row>
    <row r="171" spans="1:12" x14ac:dyDescent="0.25">
      <c r="A171" s="31"/>
      <c r="B171" s="31"/>
      <c r="C171" s="3"/>
      <c r="D171" s="3"/>
      <c r="E171" s="3">
        <v>19</v>
      </c>
      <c r="F171" s="33" t="s">
        <v>550</v>
      </c>
      <c r="G171" s="34">
        <v>10546.25</v>
      </c>
      <c r="H171" s="34">
        <v>0</v>
      </c>
      <c r="I171" s="34">
        <v>9832</v>
      </c>
      <c r="J171" s="34">
        <f t="shared" si="5"/>
        <v>714.25</v>
      </c>
      <c r="K171" s="34"/>
      <c r="L171" s="31"/>
    </row>
    <row r="172" spans="1:12" x14ac:dyDescent="0.25">
      <c r="A172" s="31"/>
      <c r="B172" s="31"/>
      <c r="C172" s="3"/>
      <c r="D172" s="3"/>
      <c r="E172" s="3">
        <v>20</v>
      </c>
      <c r="F172" s="33" t="s">
        <v>551</v>
      </c>
      <c r="G172" s="34">
        <v>8538.75</v>
      </c>
      <c r="H172" s="34">
        <v>0</v>
      </c>
      <c r="I172" s="34">
        <v>8539</v>
      </c>
      <c r="J172" s="34">
        <f t="shared" si="5"/>
        <v>-0.25</v>
      </c>
      <c r="K172" s="34"/>
      <c r="L172" s="31"/>
    </row>
    <row r="173" spans="1:12" x14ac:dyDescent="0.25">
      <c r="A173" s="31"/>
      <c r="B173" s="31"/>
      <c r="C173" s="3"/>
      <c r="D173" s="3"/>
      <c r="E173" s="3">
        <v>21</v>
      </c>
      <c r="F173" s="33" t="s">
        <v>552</v>
      </c>
      <c r="G173" s="34">
        <v>9999</v>
      </c>
      <c r="H173" s="34">
        <v>0</v>
      </c>
      <c r="I173" s="34">
        <v>0</v>
      </c>
      <c r="J173" s="34">
        <f t="shared" si="5"/>
        <v>9999</v>
      </c>
      <c r="K173" s="34"/>
      <c r="L173" s="31"/>
    </row>
    <row r="174" spans="1:12" x14ac:dyDescent="0.25">
      <c r="A174" s="31"/>
      <c r="B174" s="31"/>
      <c r="C174" s="3"/>
      <c r="D174" s="3"/>
      <c r="E174" s="3">
        <v>22</v>
      </c>
      <c r="F174" s="33" t="s">
        <v>553</v>
      </c>
      <c r="G174" s="34">
        <v>9980.64</v>
      </c>
      <c r="H174" s="34">
        <v>0</v>
      </c>
      <c r="I174" s="34">
        <v>0</v>
      </c>
      <c r="J174" s="34">
        <f t="shared" si="5"/>
        <v>9980.64</v>
      </c>
      <c r="K174" s="34"/>
      <c r="L174" s="31"/>
    </row>
    <row r="175" spans="1:12" x14ac:dyDescent="0.25">
      <c r="A175" s="31"/>
      <c r="B175" s="31"/>
      <c r="C175" s="3"/>
      <c r="D175" s="3"/>
      <c r="E175" s="3">
        <v>23</v>
      </c>
      <c r="F175" s="33" t="s">
        <v>554</v>
      </c>
      <c r="G175" s="34">
        <v>10500</v>
      </c>
      <c r="H175" s="34">
        <v>0</v>
      </c>
      <c r="I175" s="34">
        <v>0</v>
      </c>
      <c r="J175" s="34">
        <f t="shared" si="5"/>
        <v>10500</v>
      </c>
      <c r="K175" s="34"/>
      <c r="L175" s="31"/>
    </row>
    <row r="176" spans="1:12" x14ac:dyDescent="0.25">
      <c r="A176" s="31"/>
      <c r="B176" s="31"/>
      <c r="C176" s="3"/>
      <c r="D176" s="3"/>
      <c r="E176" s="3">
        <v>1</v>
      </c>
      <c r="F176" s="33" t="s">
        <v>512</v>
      </c>
      <c r="G176" s="34">
        <v>6920</v>
      </c>
      <c r="H176" s="34">
        <v>0</v>
      </c>
      <c r="I176" s="34">
        <v>0</v>
      </c>
      <c r="J176" s="34">
        <f t="shared" si="5"/>
        <v>6920</v>
      </c>
      <c r="K176" s="34"/>
      <c r="L176" s="31"/>
    </row>
    <row r="177" spans="1:12" x14ac:dyDescent="0.25">
      <c r="A177" s="31"/>
      <c r="B177" s="31"/>
      <c r="C177" s="3"/>
      <c r="D177" s="3"/>
      <c r="E177" s="3">
        <v>2</v>
      </c>
      <c r="F177" s="33" t="s">
        <v>513</v>
      </c>
      <c r="G177" s="34">
        <v>4111.25</v>
      </c>
      <c r="H177" s="34">
        <v>0</v>
      </c>
      <c r="I177" s="34">
        <v>0</v>
      </c>
      <c r="J177" s="34">
        <f t="shared" si="5"/>
        <v>4111.25</v>
      </c>
      <c r="K177" s="34"/>
      <c r="L177" s="31"/>
    </row>
    <row r="178" spans="1:12" x14ac:dyDescent="0.25">
      <c r="A178" s="31"/>
      <c r="B178" s="31"/>
      <c r="C178" s="3"/>
      <c r="D178" s="3"/>
      <c r="E178" s="3">
        <v>3</v>
      </c>
      <c r="F178" s="33" t="s">
        <v>514</v>
      </c>
      <c r="G178" s="34">
        <v>795</v>
      </c>
      <c r="H178" s="34">
        <v>0</v>
      </c>
      <c r="I178" s="34">
        <v>795</v>
      </c>
      <c r="J178" s="34">
        <f t="shared" si="5"/>
        <v>0</v>
      </c>
      <c r="K178" s="34"/>
      <c r="L178" s="31"/>
    </row>
    <row r="179" spans="1:12" x14ac:dyDescent="0.25">
      <c r="A179" s="31"/>
      <c r="B179" s="31"/>
      <c r="C179" s="3"/>
      <c r="D179" s="3"/>
      <c r="E179" s="3">
        <v>4</v>
      </c>
      <c r="F179" s="33" t="s">
        <v>515</v>
      </c>
      <c r="G179" s="34">
        <v>73560.63</v>
      </c>
      <c r="H179" s="34">
        <v>0</v>
      </c>
      <c r="I179" s="34">
        <v>38119</v>
      </c>
      <c r="J179" s="34">
        <f t="shared" si="5"/>
        <v>35441.630000000005</v>
      </c>
      <c r="K179" s="34"/>
      <c r="L179" s="31"/>
    </row>
    <row r="180" spans="1:12" x14ac:dyDescent="0.25">
      <c r="A180" s="31"/>
      <c r="B180" s="31"/>
      <c r="C180" s="3"/>
      <c r="D180" s="3"/>
      <c r="E180" s="3">
        <v>5</v>
      </c>
      <c r="F180" s="33" t="s">
        <v>516</v>
      </c>
      <c r="G180" s="34">
        <v>14998.99</v>
      </c>
      <c r="H180" s="34">
        <v>0</v>
      </c>
      <c r="I180" s="34">
        <v>0</v>
      </c>
      <c r="J180" s="34">
        <f t="shared" si="5"/>
        <v>14998.99</v>
      </c>
      <c r="K180" s="34"/>
      <c r="L180" s="31"/>
    </row>
    <row r="181" spans="1:12" x14ac:dyDescent="0.25">
      <c r="A181" s="31"/>
      <c r="B181" s="31"/>
      <c r="C181" s="3"/>
      <c r="D181" s="3"/>
      <c r="E181" s="3">
        <v>6</v>
      </c>
      <c r="F181" s="33" t="s">
        <v>517</v>
      </c>
      <c r="G181" s="34">
        <v>4610</v>
      </c>
      <c r="H181" s="34">
        <v>0</v>
      </c>
      <c r="I181" s="34">
        <v>0</v>
      </c>
      <c r="J181" s="34">
        <f t="shared" si="5"/>
        <v>4610</v>
      </c>
      <c r="K181" s="34"/>
      <c r="L181" s="31"/>
    </row>
    <row r="182" spans="1:12" x14ac:dyDescent="0.25">
      <c r="A182" s="31"/>
      <c r="B182" s="31"/>
      <c r="C182" s="3"/>
      <c r="D182" s="3"/>
      <c r="E182" s="3">
        <v>7</v>
      </c>
      <c r="F182" s="33" t="s">
        <v>518</v>
      </c>
      <c r="G182" s="34">
        <v>13500</v>
      </c>
      <c r="H182" s="34">
        <v>0</v>
      </c>
      <c r="I182" s="34">
        <v>0</v>
      </c>
      <c r="J182" s="34">
        <f t="shared" si="5"/>
        <v>13500</v>
      </c>
      <c r="K182" s="34"/>
      <c r="L182" s="31"/>
    </row>
    <row r="183" spans="1:12" x14ac:dyDescent="0.25">
      <c r="A183" s="31"/>
      <c r="B183" s="31"/>
      <c r="C183" s="3"/>
      <c r="D183" s="3"/>
      <c r="E183" s="3">
        <v>8</v>
      </c>
      <c r="F183" s="33" t="s">
        <v>555</v>
      </c>
      <c r="G183" s="34">
        <v>27880.6</v>
      </c>
      <c r="H183" s="34">
        <v>0</v>
      </c>
      <c r="I183" s="34">
        <v>0</v>
      </c>
      <c r="J183" s="34">
        <f t="shared" si="5"/>
        <v>27880.6</v>
      </c>
      <c r="K183" s="34"/>
      <c r="L183" s="31"/>
    </row>
    <row r="184" spans="1:12" x14ac:dyDescent="0.25">
      <c r="A184" s="31"/>
      <c r="B184" s="31"/>
      <c r="C184" s="3"/>
      <c r="D184" s="3"/>
      <c r="E184" s="3">
        <v>9</v>
      </c>
      <c r="F184" s="33" t="s">
        <v>556</v>
      </c>
      <c r="G184" s="34">
        <v>29550</v>
      </c>
      <c r="H184" s="34">
        <v>0</v>
      </c>
      <c r="I184" s="34">
        <v>0</v>
      </c>
      <c r="J184" s="34">
        <f t="shared" si="5"/>
        <v>29550</v>
      </c>
      <c r="K184" s="34"/>
      <c r="L184" s="31"/>
    </row>
    <row r="185" spans="1:12" x14ac:dyDescent="0.25">
      <c r="A185" s="31"/>
      <c r="B185" s="31"/>
      <c r="C185" s="3"/>
      <c r="D185" s="3"/>
      <c r="E185" s="3">
        <v>10</v>
      </c>
      <c r="F185" s="33" t="s">
        <v>557</v>
      </c>
      <c r="G185" s="34">
        <v>4950</v>
      </c>
      <c r="H185" s="34">
        <v>0</v>
      </c>
      <c r="I185" s="34">
        <v>4950</v>
      </c>
      <c r="J185" s="34">
        <f t="shared" si="5"/>
        <v>0</v>
      </c>
      <c r="K185" s="34">
        <f>SUM(J176:J185)</f>
        <v>137012.47</v>
      </c>
      <c r="L185" s="31"/>
    </row>
    <row r="186" spans="1:12" x14ac:dyDescent="0.25">
      <c r="A186" s="31"/>
      <c r="B186" s="31"/>
      <c r="C186" s="3"/>
      <c r="D186" s="3"/>
      <c r="E186" s="3">
        <v>1</v>
      </c>
      <c r="F186" s="33" t="s">
        <v>519</v>
      </c>
      <c r="G186" s="34">
        <v>17049.39</v>
      </c>
      <c r="H186" s="34">
        <v>0</v>
      </c>
      <c r="I186" s="34">
        <v>4435.5</v>
      </c>
      <c r="J186" s="34">
        <f t="shared" si="5"/>
        <v>12613.89</v>
      </c>
      <c r="K186" s="34"/>
      <c r="L186" s="31"/>
    </row>
    <row r="187" spans="1:12" x14ac:dyDescent="0.25">
      <c r="A187" s="31"/>
      <c r="B187" s="31"/>
      <c r="C187" s="3"/>
      <c r="D187" s="3"/>
      <c r="E187" s="3">
        <v>2</v>
      </c>
      <c r="F187" s="33" t="s">
        <v>520</v>
      </c>
      <c r="G187" s="34">
        <v>37049.9</v>
      </c>
      <c r="H187" s="34">
        <v>0</v>
      </c>
      <c r="I187" s="34">
        <v>1859</v>
      </c>
      <c r="J187" s="34">
        <f t="shared" si="5"/>
        <v>35190.9</v>
      </c>
      <c r="K187" s="34"/>
      <c r="L187" s="31"/>
    </row>
    <row r="188" spans="1:12" x14ac:dyDescent="0.25">
      <c r="A188" s="31"/>
      <c r="B188" s="31"/>
      <c r="C188" s="3"/>
      <c r="D188" s="3"/>
      <c r="E188" s="3">
        <v>3</v>
      </c>
      <c r="F188" s="33" t="s">
        <v>521</v>
      </c>
      <c r="G188" s="34">
        <v>24137</v>
      </c>
      <c r="H188" s="34">
        <v>0</v>
      </c>
      <c r="I188" s="34">
        <v>24137</v>
      </c>
      <c r="J188" s="34">
        <f t="shared" si="5"/>
        <v>0</v>
      </c>
      <c r="K188" s="34"/>
      <c r="L188" s="31"/>
    </row>
    <row r="189" spans="1:12" x14ac:dyDescent="0.25">
      <c r="A189" s="31"/>
      <c r="B189" s="31"/>
      <c r="C189" s="3"/>
      <c r="D189" s="3"/>
      <c r="E189" s="3">
        <v>4</v>
      </c>
      <c r="F189" s="33" t="s">
        <v>522</v>
      </c>
      <c r="G189" s="34">
        <v>12548</v>
      </c>
      <c r="H189" s="34">
        <v>0</v>
      </c>
      <c r="I189" s="34">
        <v>0</v>
      </c>
      <c r="J189" s="34">
        <f t="shared" si="5"/>
        <v>12548</v>
      </c>
      <c r="K189" s="34"/>
      <c r="L189" s="31"/>
    </row>
    <row r="190" spans="1:12" x14ac:dyDescent="0.25">
      <c r="A190" s="31"/>
      <c r="B190" s="31"/>
      <c r="C190" s="3"/>
      <c r="D190" s="3"/>
      <c r="E190" s="3">
        <v>5</v>
      </c>
      <c r="F190" s="33" t="s">
        <v>523</v>
      </c>
      <c r="G190" s="34">
        <v>4400</v>
      </c>
      <c r="H190" s="34">
        <v>0</v>
      </c>
      <c r="I190" s="34">
        <v>0</v>
      </c>
      <c r="J190" s="34">
        <f t="shared" si="5"/>
        <v>4400</v>
      </c>
      <c r="K190" s="34"/>
      <c r="L190" s="31"/>
    </row>
    <row r="191" spans="1:12" x14ac:dyDescent="0.25">
      <c r="A191" s="31"/>
      <c r="B191" s="31"/>
      <c r="C191" s="3"/>
      <c r="D191" s="3"/>
      <c r="E191" s="3">
        <v>6</v>
      </c>
      <c r="F191" s="33" t="s">
        <v>524</v>
      </c>
      <c r="G191" s="34">
        <v>1836</v>
      </c>
      <c r="H191" s="34">
        <v>0</v>
      </c>
      <c r="I191" s="34">
        <v>0</v>
      </c>
      <c r="J191" s="34">
        <f t="shared" si="5"/>
        <v>1836</v>
      </c>
      <c r="K191" s="34"/>
      <c r="L191" s="31"/>
    </row>
    <row r="192" spans="1:12" x14ac:dyDescent="0.25">
      <c r="A192" s="31"/>
      <c r="B192" s="31"/>
      <c r="C192" s="3"/>
      <c r="D192" s="3"/>
      <c r="E192" s="3">
        <v>7</v>
      </c>
      <c r="F192" s="33" t="s">
        <v>525</v>
      </c>
      <c r="G192" s="34">
        <v>435</v>
      </c>
      <c r="H192" s="34">
        <v>0</v>
      </c>
      <c r="I192" s="34">
        <v>0</v>
      </c>
      <c r="J192" s="34">
        <f t="shared" si="5"/>
        <v>435</v>
      </c>
      <c r="K192" s="34"/>
      <c r="L192" s="31"/>
    </row>
    <row r="193" spans="1:12" x14ac:dyDescent="0.25">
      <c r="A193" s="31"/>
      <c r="B193" s="31"/>
      <c r="C193" s="3"/>
      <c r="D193" s="3"/>
      <c r="E193" s="3">
        <v>8</v>
      </c>
      <c r="F193" s="33" t="s">
        <v>526</v>
      </c>
      <c r="G193" s="34">
        <v>300</v>
      </c>
      <c r="H193" s="34">
        <v>0</v>
      </c>
      <c r="I193" s="34">
        <v>0</v>
      </c>
      <c r="J193" s="34">
        <f t="shared" si="5"/>
        <v>300</v>
      </c>
      <c r="K193" s="34"/>
      <c r="L193" s="31"/>
    </row>
    <row r="194" spans="1:12" x14ac:dyDescent="0.25">
      <c r="A194" s="31"/>
      <c r="B194" s="31"/>
      <c r="C194" s="3"/>
      <c r="D194" s="3"/>
      <c r="E194" s="3">
        <v>9</v>
      </c>
      <c r="F194" s="33" t="s">
        <v>527</v>
      </c>
      <c r="G194" s="34">
        <v>8625</v>
      </c>
      <c r="H194" s="34">
        <v>0</v>
      </c>
      <c r="I194" s="34">
        <v>0</v>
      </c>
      <c r="J194" s="34">
        <f t="shared" si="5"/>
        <v>8625</v>
      </c>
      <c r="K194" s="34"/>
      <c r="L194" s="31"/>
    </row>
    <row r="195" spans="1:12" x14ac:dyDescent="0.25">
      <c r="A195" s="31"/>
      <c r="B195" s="31"/>
      <c r="C195" s="3"/>
      <c r="D195" s="3"/>
      <c r="E195" s="3">
        <v>10</v>
      </c>
      <c r="F195" s="33" t="s">
        <v>528</v>
      </c>
      <c r="G195" s="34">
        <v>1198</v>
      </c>
      <c r="H195" s="34">
        <v>0</v>
      </c>
      <c r="I195" s="34">
        <v>0</v>
      </c>
      <c r="J195" s="34">
        <f t="shared" si="5"/>
        <v>1198</v>
      </c>
      <c r="K195" s="34"/>
      <c r="L195" s="31"/>
    </row>
    <row r="196" spans="1:12" x14ac:dyDescent="0.25">
      <c r="A196" s="31"/>
      <c r="B196" s="31"/>
      <c r="C196" s="3"/>
      <c r="D196" s="3"/>
      <c r="E196" s="3">
        <v>11</v>
      </c>
      <c r="F196" s="33" t="s">
        <v>529</v>
      </c>
      <c r="G196" s="34">
        <v>189</v>
      </c>
      <c r="H196" s="34">
        <v>0</v>
      </c>
      <c r="I196" s="34">
        <v>0</v>
      </c>
      <c r="J196" s="34">
        <f t="shared" si="5"/>
        <v>189</v>
      </c>
      <c r="K196" s="34"/>
      <c r="L196" s="31"/>
    </row>
    <row r="197" spans="1:12" x14ac:dyDescent="0.25">
      <c r="A197" s="31"/>
      <c r="B197" s="31"/>
      <c r="C197" s="3"/>
      <c r="D197" s="3"/>
      <c r="E197" s="3">
        <v>12</v>
      </c>
      <c r="F197" s="33" t="s">
        <v>530</v>
      </c>
      <c r="G197" s="34">
        <v>315</v>
      </c>
      <c r="H197" s="34">
        <v>0</v>
      </c>
      <c r="I197" s="34">
        <v>0</v>
      </c>
      <c r="J197" s="34">
        <f t="shared" si="5"/>
        <v>315</v>
      </c>
      <c r="K197" s="34"/>
      <c r="L197" s="31"/>
    </row>
    <row r="198" spans="1:12" x14ac:dyDescent="0.25">
      <c r="A198" s="31"/>
      <c r="B198" s="31"/>
      <c r="C198" s="3"/>
      <c r="D198" s="3"/>
      <c r="E198" s="3">
        <v>13</v>
      </c>
      <c r="F198" s="33" t="s">
        <v>531</v>
      </c>
      <c r="G198" s="34">
        <v>2304.06</v>
      </c>
      <c r="H198" s="34">
        <v>0</v>
      </c>
      <c r="I198" s="34">
        <v>699</v>
      </c>
      <c r="J198" s="34">
        <f t="shared" si="5"/>
        <v>1605.06</v>
      </c>
      <c r="K198" s="34"/>
      <c r="L198" s="31"/>
    </row>
    <row r="199" spans="1:12" x14ac:dyDescent="0.25">
      <c r="A199" s="31"/>
      <c r="B199" s="31"/>
      <c r="C199" s="3"/>
      <c r="D199" s="3"/>
      <c r="E199" s="3">
        <v>14</v>
      </c>
      <c r="F199" s="33" t="s">
        <v>532</v>
      </c>
      <c r="G199" s="34">
        <v>12382</v>
      </c>
      <c r="H199" s="34">
        <v>0</v>
      </c>
      <c r="I199" s="34">
        <v>0</v>
      </c>
      <c r="J199" s="34">
        <f t="shared" si="5"/>
        <v>12382</v>
      </c>
      <c r="K199" s="34"/>
      <c r="L199" s="31"/>
    </row>
    <row r="200" spans="1:12" x14ac:dyDescent="0.25">
      <c r="A200" s="31"/>
      <c r="B200" s="31"/>
      <c r="C200" s="3"/>
      <c r="D200" s="3"/>
      <c r="E200" s="3">
        <v>15</v>
      </c>
      <c r="F200" s="33" t="s">
        <v>533</v>
      </c>
      <c r="G200" s="34">
        <v>4680.01</v>
      </c>
      <c r="H200" s="34">
        <v>0</v>
      </c>
      <c r="I200" s="34">
        <v>0</v>
      </c>
      <c r="J200" s="34">
        <f t="shared" si="5"/>
        <v>4680.01</v>
      </c>
      <c r="K200" s="34"/>
      <c r="L200" s="31"/>
    </row>
    <row r="201" spans="1:12" x14ac:dyDescent="0.25">
      <c r="A201" s="31"/>
      <c r="B201" s="31"/>
      <c r="C201" s="3"/>
      <c r="D201" s="3"/>
      <c r="E201" s="3">
        <v>16</v>
      </c>
      <c r="F201" s="33" t="s">
        <v>534</v>
      </c>
      <c r="G201" s="34">
        <v>629</v>
      </c>
      <c r="H201" s="34">
        <v>0</v>
      </c>
      <c r="I201" s="34">
        <v>0</v>
      </c>
      <c r="J201" s="34">
        <f t="shared" si="5"/>
        <v>629</v>
      </c>
      <c r="K201" s="34"/>
      <c r="L201" s="31"/>
    </row>
    <row r="202" spans="1:12" x14ac:dyDescent="0.25">
      <c r="A202" s="31"/>
      <c r="B202" s="31"/>
      <c r="C202" s="3"/>
      <c r="D202" s="3"/>
      <c r="E202" s="3">
        <v>17</v>
      </c>
      <c r="F202" s="33" t="s">
        <v>535</v>
      </c>
      <c r="G202" s="34">
        <v>2334.4</v>
      </c>
      <c r="H202" s="34">
        <v>0</v>
      </c>
      <c r="I202" s="34">
        <v>0</v>
      </c>
      <c r="J202" s="34">
        <f t="shared" si="5"/>
        <v>2334.4</v>
      </c>
      <c r="K202" s="34"/>
      <c r="L202" s="31"/>
    </row>
    <row r="203" spans="1:12" x14ac:dyDescent="0.25">
      <c r="A203" s="31"/>
      <c r="B203" s="31"/>
      <c r="C203" s="3"/>
      <c r="D203" s="3"/>
      <c r="E203" s="3">
        <v>18</v>
      </c>
      <c r="F203" s="33" t="s">
        <v>536</v>
      </c>
      <c r="G203" s="34">
        <v>2900</v>
      </c>
      <c r="H203" s="34">
        <v>0</v>
      </c>
      <c r="I203" s="34">
        <v>0</v>
      </c>
      <c r="J203" s="34">
        <f t="shared" si="5"/>
        <v>2900</v>
      </c>
      <c r="K203" s="34"/>
      <c r="L203" s="31"/>
    </row>
    <row r="204" spans="1:12" x14ac:dyDescent="0.25">
      <c r="A204" s="31"/>
      <c r="B204" s="31"/>
      <c r="C204" s="3"/>
      <c r="D204" s="3"/>
      <c r="E204" s="3">
        <v>19</v>
      </c>
      <c r="F204" s="33" t="s">
        <v>545</v>
      </c>
      <c r="G204" s="34">
        <v>4640</v>
      </c>
      <c r="H204" s="34">
        <v>0</v>
      </c>
      <c r="I204" s="34">
        <v>0</v>
      </c>
      <c r="J204" s="34">
        <f t="shared" si="5"/>
        <v>4640</v>
      </c>
      <c r="K204" s="34"/>
      <c r="L204" s="31"/>
    </row>
    <row r="205" spans="1:12" x14ac:dyDescent="0.25">
      <c r="A205" s="31"/>
      <c r="B205" s="31"/>
      <c r="C205" s="3"/>
      <c r="D205" s="3"/>
      <c r="E205" s="3">
        <v>20</v>
      </c>
      <c r="F205" s="33" t="s">
        <v>546</v>
      </c>
      <c r="G205" s="34">
        <v>0</v>
      </c>
      <c r="H205" s="34">
        <v>0</v>
      </c>
      <c r="I205" s="34">
        <v>0</v>
      </c>
      <c r="J205" s="34">
        <f t="shared" si="5"/>
        <v>0</v>
      </c>
      <c r="K205" s="34"/>
      <c r="L205" s="31"/>
    </row>
    <row r="206" spans="1:12" x14ac:dyDescent="0.25">
      <c r="A206" s="31"/>
      <c r="B206" s="31"/>
      <c r="C206" s="3"/>
      <c r="D206" s="3"/>
      <c r="E206" s="3">
        <v>21</v>
      </c>
      <c r="F206" s="33" t="s">
        <v>547</v>
      </c>
      <c r="G206" s="34">
        <v>9499.99</v>
      </c>
      <c r="H206" s="34">
        <v>0</v>
      </c>
      <c r="I206" s="34">
        <v>0</v>
      </c>
      <c r="J206" s="34">
        <f t="shared" si="5"/>
        <v>9499.99</v>
      </c>
      <c r="K206" s="34"/>
      <c r="L206" s="31"/>
    </row>
    <row r="207" spans="1:12" x14ac:dyDescent="0.25">
      <c r="A207" s="31"/>
      <c r="B207" s="31"/>
      <c r="C207" s="3"/>
      <c r="D207" s="3"/>
      <c r="E207" s="3">
        <v>22</v>
      </c>
      <c r="F207" s="33" t="s">
        <v>548</v>
      </c>
      <c r="G207" s="34">
        <v>0</v>
      </c>
      <c r="H207" s="34">
        <v>0</v>
      </c>
      <c r="I207" s="34">
        <v>0</v>
      </c>
      <c r="J207" s="34">
        <f t="shared" si="5"/>
        <v>0</v>
      </c>
      <c r="K207" s="34"/>
      <c r="L207" s="31"/>
    </row>
    <row r="208" spans="1:12" x14ac:dyDescent="0.25">
      <c r="A208" s="31"/>
      <c r="B208" s="31"/>
      <c r="C208" s="3"/>
      <c r="D208" s="3"/>
      <c r="E208" s="3">
        <v>23</v>
      </c>
      <c r="F208" s="33" t="s">
        <v>549</v>
      </c>
      <c r="G208" s="34">
        <v>2900</v>
      </c>
      <c r="H208" s="34">
        <v>0</v>
      </c>
      <c r="I208" s="34">
        <v>0</v>
      </c>
      <c r="J208" s="34">
        <f t="shared" si="5"/>
        <v>2900</v>
      </c>
      <c r="K208" s="34"/>
      <c r="L208" s="31"/>
    </row>
    <row r="209" spans="1:12" x14ac:dyDescent="0.25">
      <c r="A209" s="32">
        <v>1</v>
      </c>
      <c r="B209" s="32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1"/>
    </row>
    <row r="210" spans="1:12" x14ac:dyDescent="0.25">
      <c r="A210" s="32">
        <v>1</v>
      </c>
      <c r="B210" s="32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1"/>
    </row>
    <row r="211" spans="1:12" x14ac:dyDescent="0.25">
      <c r="A211" s="32">
        <v>1</v>
      </c>
      <c r="B211" s="32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1"/>
    </row>
    <row r="212" spans="1:12" x14ac:dyDescent="0.25">
      <c r="A212" s="32">
        <v>1</v>
      </c>
      <c r="B212" s="32">
        <v>2</v>
      </c>
      <c r="C212" s="3">
        <v>5</v>
      </c>
      <c r="D212" s="3">
        <v>1</v>
      </c>
      <c r="E212" s="3"/>
      <c r="F212" s="3" t="s">
        <v>139</v>
      </c>
      <c r="G212" s="40">
        <f>SUM(G213:G217)</f>
        <v>30711.08</v>
      </c>
      <c r="H212" s="40">
        <f>SUM(H213:H217)</f>
        <v>0</v>
      </c>
      <c r="I212" s="40">
        <f>SUM(I213:I217)</f>
        <v>0</v>
      </c>
      <c r="J212" s="40">
        <f>SUM(J213:J217)</f>
        <v>30711.08</v>
      </c>
      <c r="K212" s="40"/>
      <c r="L212" s="31"/>
    </row>
    <row r="213" spans="1:12" x14ac:dyDescent="0.25">
      <c r="A213" s="32"/>
      <c r="B213" s="32"/>
      <c r="C213" s="3"/>
      <c r="D213" s="3"/>
      <c r="E213" s="3">
        <v>1</v>
      </c>
      <c r="F213" s="33" t="s">
        <v>537</v>
      </c>
      <c r="G213" s="34">
        <v>4988</v>
      </c>
      <c r="H213" s="34">
        <v>0</v>
      </c>
      <c r="I213" s="34">
        <v>0</v>
      </c>
      <c r="J213" s="34">
        <f>+G213+H213-I213</f>
        <v>4988</v>
      </c>
      <c r="K213" s="34"/>
      <c r="L213" s="31"/>
    </row>
    <row r="214" spans="1:12" x14ac:dyDescent="0.25">
      <c r="A214" s="32"/>
      <c r="B214" s="32"/>
      <c r="C214" s="3"/>
      <c r="D214" s="3"/>
      <c r="E214" s="3">
        <v>2</v>
      </c>
      <c r="F214" s="33" t="s">
        <v>538</v>
      </c>
      <c r="G214" s="34">
        <v>1199</v>
      </c>
      <c r="H214" s="34">
        <v>0</v>
      </c>
      <c r="I214" s="34">
        <v>0</v>
      </c>
      <c r="J214" s="34">
        <f>+G214+H214-I214</f>
        <v>1199</v>
      </c>
      <c r="K214" s="34"/>
      <c r="L214" s="31"/>
    </row>
    <row r="215" spans="1:12" x14ac:dyDescent="0.25">
      <c r="A215" s="32"/>
      <c r="B215" s="32"/>
      <c r="C215" s="3"/>
      <c r="D215" s="3"/>
      <c r="E215" s="3">
        <v>3</v>
      </c>
      <c r="F215" s="33" t="s">
        <v>539</v>
      </c>
      <c r="G215" s="34">
        <v>1500</v>
      </c>
      <c r="H215" s="34">
        <v>0</v>
      </c>
      <c r="I215" s="34">
        <v>0</v>
      </c>
      <c r="J215" s="34">
        <f>+G215+H215-I215</f>
        <v>1500</v>
      </c>
      <c r="K215" s="34"/>
      <c r="L215" s="31"/>
    </row>
    <row r="216" spans="1:12" x14ac:dyDescent="0.25">
      <c r="A216" s="32"/>
      <c r="B216" s="32"/>
      <c r="C216" s="3"/>
      <c r="D216" s="3"/>
      <c r="E216" s="3">
        <v>4</v>
      </c>
      <c r="F216" s="33" t="s">
        <v>540</v>
      </c>
      <c r="G216" s="34">
        <v>17963</v>
      </c>
      <c r="H216" s="34">
        <v>0</v>
      </c>
      <c r="I216" s="34">
        <v>0</v>
      </c>
      <c r="J216" s="34">
        <f>+G216+H216-I216</f>
        <v>17963</v>
      </c>
      <c r="K216" s="34"/>
      <c r="L216" s="31"/>
    </row>
    <row r="217" spans="1:12" x14ac:dyDescent="0.25">
      <c r="A217" s="32"/>
      <c r="B217" s="32"/>
      <c r="C217" s="3"/>
      <c r="D217" s="3"/>
      <c r="E217" s="3">
        <v>5</v>
      </c>
      <c r="F217" s="33" t="s">
        <v>558</v>
      </c>
      <c r="G217" s="34">
        <v>5061.08</v>
      </c>
      <c r="H217" s="34">
        <v>0</v>
      </c>
      <c r="I217" s="34">
        <v>0</v>
      </c>
      <c r="J217" s="34">
        <f>+G217+H217-I217</f>
        <v>5061.08</v>
      </c>
      <c r="K217" s="34"/>
      <c r="L217" s="31"/>
    </row>
    <row r="218" spans="1:12" hidden="1" x14ac:dyDescent="0.25">
      <c r="A218" s="32">
        <v>1</v>
      </c>
      <c r="B218" s="32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1"/>
    </row>
    <row r="219" spans="1:12" hidden="1" x14ac:dyDescent="0.25">
      <c r="A219" s="32">
        <v>1</v>
      </c>
      <c r="B219" s="32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1"/>
    </row>
    <row r="220" spans="1:12" hidden="1" x14ac:dyDescent="0.25">
      <c r="A220" s="32">
        <v>1</v>
      </c>
      <c r="B220" s="32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1"/>
    </row>
    <row r="221" spans="1:12" hidden="1" x14ac:dyDescent="0.25">
      <c r="A221" s="32">
        <v>1</v>
      </c>
      <c r="B221" s="32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1"/>
    </row>
    <row r="222" spans="1:12" ht="24" hidden="1" x14ac:dyDescent="0.25">
      <c r="A222" s="35">
        <v>1</v>
      </c>
      <c r="B222" s="35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1"/>
    </row>
    <row r="223" spans="1:12" hidden="1" x14ac:dyDescent="0.25">
      <c r="A223" s="32">
        <v>1</v>
      </c>
      <c r="B223" s="32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1"/>
    </row>
    <row r="224" spans="1:12" hidden="1" x14ac:dyDescent="0.25">
      <c r="A224" s="32">
        <v>1</v>
      </c>
      <c r="B224" s="32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1"/>
    </row>
    <row r="225" spans="1:12" hidden="1" x14ac:dyDescent="0.25">
      <c r="A225" s="32">
        <v>1</v>
      </c>
      <c r="B225" s="32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1"/>
    </row>
    <row r="226" spans="1:12" hidden="1" x14ac:dyDescent="0.25">
      <c r="A226" s="32">
        <v>1</v>
      </c>
      <c r="B226" s="32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1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1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1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1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1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1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1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1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1"/>
    </row>
    <row r="235" spans="1:12" x14ac:dyDescent="0.25">
      <c r="A235" s="3"/>
      <c r="B235" s="3"/>
      <c r="C235" s="3"/>
      <c r="D235" s="3"/>
      <c r="E235" s="3"/>
      <c r="F235" s="33" t="s">
        <v>541</v>
      </c>
      <c r="G235" s="36">
        <v>15000</v>
      </c>
      <c r="H235" s="34">
        <v>0</v>
      </c>
      <c r="I235" s="34">
        <v>0</v>
      </c>
      <c r="J235" s="34">
        <f>+G235+H235-I235</f>
        <v>15000</v>
      </c>
      <c r="K235" s="34"/>
      <c r="L235" s="31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1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1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1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1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1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1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1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1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1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1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1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1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1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1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1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1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1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1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1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1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1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1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1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1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1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1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1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1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1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1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1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1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1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1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1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1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1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1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1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1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1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1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1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1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1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1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1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1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1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1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1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1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1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1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1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1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1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1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1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1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1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1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1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1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1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1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1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1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1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1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1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1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1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1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1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1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1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1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1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1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1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1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1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1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1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1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1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1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1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1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1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1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1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1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1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1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1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1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1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1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1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1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1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1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1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1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1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1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1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1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1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1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1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1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1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1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1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1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1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1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1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1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1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1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1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1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1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1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1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1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1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1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1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1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1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1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1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1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1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1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1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1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1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1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5"/>
      <c r="H380" s="4"/>
      <c r="I380" s="4"/>
      <c r="J380" s="5"/>
      <c r="K380" s="5"/>
      <c r="L380" s="31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1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1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1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1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1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1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1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1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1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1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1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1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1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1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1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1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1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1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1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1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1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1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1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1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1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1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1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1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1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1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1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1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1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1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1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1">
        <f>SUM(G417:G421)</f>
        <v>3720212</v>
      </c>
      <c r="H416" s="41">
        <f>SUM(H417:H421)</f>
        <v>0</v>
      </c>
      <c r="I416" s="41">
        <f>SUM(I417:I421)</f>
        <v>3348711</v>
      </c>
      <c r="J416" s="41">
        <f>SUM(J417:J421)</f>
        <v>3348711</v>
      </c>
      <c r="K416" s="41"/>
      <c r="L416" s="31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1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1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1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1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1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1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1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1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1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1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1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1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1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1">
        <f>SUM(G431:G434)</f>
        <v>4841</v>
      </c>
      <c r="H430" s="41">
        <f>SUM(H431:H434)</f>
        <v>0</v>
      </c>
      <c r="I430" s="41">
        <f>SUM(I431:I434)</f>
        <v>1785</v>
      </c>
      <c r="J430" s="41">
        <f>SUM(J431:J434)</f>
        <v>1785</v>
      </c>
      <c r="K430" s="41"/>
      <c r="L430" s="31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1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1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1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1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1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1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1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1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1">
        <f>SUM(G440:G448)</f>
        <v>202545</v>
      </c>
      <c r="H439" s="41">
        <f>SUM(H440:H448)</f>
        <v>0</v>
      </c>
      <c r="I439" s="41">
        <f>SUM(I440:I448)</f>
        <v>0</v>
      </c>
      <c r="J439" s="41">
        <f>SUM(J440:J448)</f>
        <v>0</v>
      </c>
      <c r="K439" s="41"/>
      <c r="L439" s="31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1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1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1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1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1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1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1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1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1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1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1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1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1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1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1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1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1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1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1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1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1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1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1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1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1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1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1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1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1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1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1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1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1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1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1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1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1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1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1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1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1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1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1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1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1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1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1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1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1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1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1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1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1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1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2">
        <f>+G495+G497+G499+G503+G506</f>
        <v>11693719</v>
      </c>
      <c r="H494" s="42">
        <f>+H495+H497+H499+H503+H506</f>
        <v>2835746</v>
      </c>
      <c r="I494" s="42">
        <f>+I495+I497+I499+I503+I506</f>
        <v>0</v>
      </c>
      <c r="J494" s="42">
        <f>+J495+J497+J499+J503+J506</f>
        <v>2835746</v>
      </c>
      <c r="K494" s="42"/>
      <c r="L494" s="31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1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1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1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1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1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1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1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1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1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1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1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1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1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1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3">
        <f>+G510+G517+G520+G521+G525+G528+G530+G534+G536</f>
        <v>554279</v>
      </c>
      <c r="H509" s="43">
        <f>+H510+H517+H520+H521+H525+H528+H530+H534+H536</f>
        <v>110976</v>
      </c>
      <c r="I509" s="43">
        <f>+I510+I517+I520+I521+I525+I528+I530+I534+I536</f>
        <v>0</v>
      </c>
      <c r="J509" s="43">
        <f>+J510+J517+J520+J521+J525+J528+J530+J534+J536</f>
        <v>110976</v>
      </c>
      <c r="K509" s="43"/>
      <c r="L509" s="31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1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1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1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1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1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1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1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1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1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1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1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1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1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1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1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1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1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1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1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1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1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1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1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1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1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1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1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1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1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1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1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3">
        <f>+G542+G550+G552+G561+G566+G573+G575+G582+G588</f>
        <v>3948322</v>
      </c>
      <c r="H541" s="43">
        <f>+H542+H550+H552+H561+H566+H573+H575+H582+H588</f>
        <v>2305598</v>
      </c>
      <c r="I541" s="43">
        <f>+I542+I550+I552+I561+I566+I573+I575+I582+I588</f>
        <v>0</v>
      </c>
      <c r="J541" s="43">
        <f>+J542+J550+J552+J561+J566+J573+J575+J582+J588</f>
        <v>2305598</v>
      </c>
      <c r="K541" s="43"/>
      <c r="L541" s="31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1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1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1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1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1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1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1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1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1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1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1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1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1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1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1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1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1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1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1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1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1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1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1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1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1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1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1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1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1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1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1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1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1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1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1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1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1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1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1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1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1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1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1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1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1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1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1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1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1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1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1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1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1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1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1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1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1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1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1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1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1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1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1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1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1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1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1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1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1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1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1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1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1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1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1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1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1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1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1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1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1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1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1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1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1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1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1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1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1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1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1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1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1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1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1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1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1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1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1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1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1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1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1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1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1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1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1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1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1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1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1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1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1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1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1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1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1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1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1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1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1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1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1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1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1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1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1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1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1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1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1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1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2">
        <f>SUM(G675:G682)</f>
        <v>139700</v>
      </c>
      <c r="H674" s="42">
        <f>SUM(H675:H682)</f>
        <v>178500</v>
      </c>
      <c r="I674" s="42">
        <f>SUM(I675:I682)</f>
        <v>0</v>
      </c>
      <c r="J674" s="42">
        <f>SUM(J675:J682)</f>
        <v>178500</v>
      </c>
      <c r="K674" s="42"/>
      <c r="L674" s="31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1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1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1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1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1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1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1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1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1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1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1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1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1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1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1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1"/>
    </row>
    <row r="691" spans="1:12" x14ac:dyDescent="0.25">
      <c r="A691" s="37">
        <v>7</v>
      </c>
      <c r="B691" s="37"/>
      <c r="C691" s="37"/>
      <c r="D691" s="37"/>
      <c r="E691" s="37"/>
      <c r="F691" s="1" t="s">
        <v>385</v>
      </c>
      <c r="G691" s="1"/>
      <c r="H691" s="5"/>
      <c r="I691" s="1"/>
      <c r="J691" s="5"/>
      <c r="K691" s="5"/>
      <c r="L691" s="31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1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1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1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1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1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1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1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1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1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1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1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1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1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1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1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1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1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1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1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1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1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1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1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1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1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1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1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1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1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1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1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1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1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1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1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1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1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1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1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1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1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1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1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1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1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1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1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1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1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1"/>
    </row>
    <row r="742" spans="1:12" x14ac:dyDescent="0.25">
      <c r="A742" s="38">
        <v>9</v>
      </c>
      <c r="B742" s="38">
        <v>3</v>
      </c>
      <c r="C742" s="38"/>
      <c r="D742" s="38"/>
      <c r="E742" s="38"/>
      <c r="F742" s="38" t="s">
        <v>436</v>
      </c>
      <c r="G742" s="38"/>
      <c r="H742" s="5"/>
      <c r="I742" s="38"/>
      <c r="J742" s="5"/>
      <c r="K742" s="5"/>
      <c r="L742" s="31"/>
    </row>
    <row r="743" spans="1:12" x14ac:dyDescent="0.2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</row>
    <row r="744" spans="1:12" x14ac:dyDescent="0.2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</row>
    <row r="745" spans="1:12" x14ac:dyDescent="0.25">
      <c r="A745" s="37">
        <v>1</v>
      </c>
      <c r="B745" s="37" t="s">
        <v>437</v>
      </c>
      <c r="C745" s="37" t="s">
        <v>438</v>
      </c>
      <c r="D745" s="37" t="s">
        <v>439</v>
      </c>
      <c r="E745" s="37"/>
      <c r="F745" s="31"/>
      <c r="G745" s="31"/>
      <c r="H745" s="31"/>
      <c r="I745" s="31"/>
      <c r="J745" s="31"/>
      <c r="K745" s="31"/>
      <c r="L745" s="31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38"/>
  <sheetViews>
    <sheetView zoomScale="93" zoomScaleNormal="93" workbookViewId="0">
      <selection activeCell="G28" sqref="G28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614" t="s">
        <v>1242</v>
      </c>
      <c r="C1" s="614"/>
      <c r="D1" s="614"/>
      <c r="E1" s="614"/>
      <c r="F1" s="614"/>
      <c r="G1" s="614"/>
      <c r="H1" s="614"/>
    </row>
    <row r="2" spans="2:8" x14ac:dyDescent="0.25">
      <c r="B2" s="464" t="s">
        <v>693</v>
      </c>
      <c r="C2" s="465"/>
      <c r="D2" s="465"/>
      <c r="E2" s="465"/>
      <c r="F2" s="465"/>
      <c r="G2" s="465"/>
      <c r="H2" s="466"/>
    </row>
    <row r="3" spans="2:8" x14ac:dyDescent="0.25">
      <c r="B3" s="467" t="s">
        <v>1169</v>
      </c>
      <c r="C3" s="468"/>
      <c r="D3" s="468"/>
      <c r="E3" s="468"/>
      <c r="F3" s="468"/>
      <c r="G3" s="468"/>
      <c r="H3" s="469"/>
    </row>
    <row r="4" spans="2:8" x14ac:dyDescent="0.25">
      <c r="B4" s="467" t="s">
        <v>684</v>
      </c>
      <c r="C4" s="468"/>
      <c r="D4" s="468"/>
      <c r="E4" s="468"/>
      <c r="F4" s="468"/>
      <c r="G4" s="468"/>
      <c r="H4" s="469"/>
    </row>
    <row r="5" spans="2:8" x14ac:dyDescent="0.25">
      <c r="B5" s="467" t="s">
        <v>1273</v>
      </c>
      <c r="C5" s="468"/>
      <c r="D5" s="468"/>
      <c r="E5" s="468"/>
      <c r="F5" s="468"/>
      <c r="G5" s="468"/>
      <c r="H5" s="469"/>
    </row>
    <row r="6" spans="2:8" ht="15.75" thickBot="1" x14ac:dyDescent="0.3">
      <c r="B6" s="470" t="s">
        <v>923</v>
      </c>
      <c r="C6" s="471"/>
      <c r="D6" s="471"/>
      <c r="E6" s="471"/>
      <c r="F6" s="471"/>
      <c r="G6" s="471"/>
      <c r="H6" s="472"/>
    </row>
    <row r="7" spans="2:8" ht="15.75" thickBot="1" x14ac:dyDescent="0.3">
      <c r="B7" s="505" t="s">
        <v>823</v>
      </c>
      <c r="C7" s="533" t="s">
        <v>685</v>
      </c>
      <c r="D7" s="615"/>
      <c r="E7" s="615"/>
      <c r="F7" s="615"/>
      <c r="G7" s="534"/>
      <c r="H7" s="505" t="s">
        <v>1171</v>
      </c>
    </row>
    <row r="8" spans="2:8" ht="24.75" customHeight="1" thickBot="1" x14ac:dyDescent="0.3">
      <c r="B8" s="507"/>
      <c r="C8" s="327" t="s">
        <v>1024</v>
      </c>
      <c r="D8" s="339" t="s">
        <v>687</v>
      </c>
      <c r="E8" s="327" t="s">
        <v>680</v>
      </c>
      <c r="F8" s="327" t="s">
        <v>681</v>
      </c>
      <c r="G8" s="327" t="s">
        <v>688</v>
      </c>
      <c r="H8" s="507"/>
    </row>
    <row r="9" spans="2:8" x14ac:dyDescent="0.25">
      <c r="B9" s="129" t="s">
        <v>1175</v>
      </c>
      <c r="C9" s="220">
        <v>18321016</v>
      </c>
      <c r="D9" s="367">
        <v>0</v>
      </c>
      <c r="E9" s="220">
        <v>18321016</v>
      </c>
      <c r="F9" s="220">
        <v>7863065</v>
      </c>
      <c r="G9" s="220">
        <v>7863065</v>
      </c>
      <c r="H9" s="302">
        <v>10457951</v>
      </c>
    </row>
    <row r="10" spans="2:8" x14ac:dyDescent="0.25">
      <c r="B10" s="129" t="s">
        <v>1176</v>
      </c>
      <c r="C10" s="215"/>
      <c r="D10" s="269"/>
      <c r="E10" s="215"/>
      <c r="F10" s="215"/>
      <c r="G10" s="215"/>
      <c r="H10" s="269"/>
    </row>
    <row r="11" spans="2:8" x14ac:dyDescent="0.25">
      <c r="B11" s="136" t="s">
        <v>1263</v>
      </c>
      <c r="C11" s="212">
        <v>18321016</v>
      </c>
      <c r="D11" s="390">
        <v>0</v>
      </c>
      <c r="E11" s="212">
        <v>18321016</v>
      </c>
      <c r="F11" s="212">
        <v>7863065</v>
      </c>
      <c r="G11" s="212">
        <v>7863065</v>
      </c>
      <c r="H11" s="298">
        <v>10457951</v>
      </c>
    </row>
    <row r="12" spans="2:8" x14ac:dyDescent="0.25">
      <c r="B12" s="347"/>
      <c r="C12" s="348"/>
      <c r="D12" s="299"/>
      <c r="E12" s="349"/>
      <c r="F12" s="280"/>
      <c r="G12" s="280"/>
      <c r="H12" s="337"/>
    </row>
    <row r="13" spans="2:8" x14ac:dyDescent="0.25">
      <c r="B13" s="347"/>
      <c r="C13" s="348"/>
      <c r="D13" s="299"/>
      <c r="E13" s="349"/>
      <c r="F13" s="280"/>
      <c r="G13" s="280"/>
      <c r="H13" s="337"/>
    </row>
    <row r="14" spans="2:8" x14ac:dyDescent="0.25">
      <c r="B14" s="222" t="s">
        <v>1180</v>
      </c>
      <c r="C14" s="223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222" t="s">
        <v>1181</v>
      </c>
      <c r="C15" s="223">
        <v>0</v>
      </c>
      <c r="D15" s="223">
        <v>0</v>
      </c>
      <c r="E15" s="224">
        <v>0</v>
      </c>
      <c r="F15" s="223">
        <v>0</v>
      </c>
      <c r="G15" s="223">
        <v>0</v>
      </c>
      <c r="H15" s="224">
        <v>0</v>
      </c>
    </row>
    <row r="16" spans="2:8" x14ac:dyDescent="0.25">
      <c r="B16" s="222" t="s">
        <v>1182</v>
      </c>
      <c r="C16" s="223">
        <v>0</v>
      </c>
      <c r="D16" s="223">
        <v>0</v>
      </c>
      <c r="E16" s="224">
        <v>0</v>
      </c>
      <c r="F16" s="223">
        <v>0</v>
      </c>
      <c r="G16" s="223">
        <v>0</v>
      </c>
      <c r="H16" s="224">
        <v>0</v>
      </c>
    </row>
    <row r="17" spans="2:8" x14ac:dyDescent="0.25">
      <c r="B17" s="222" t="s">
        <v>1183</v>
      </c>
      <c r="C17" s="223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222" t="s">
        <v>1184</v>
      </c>
      <c r="C18" s="223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36"/>
      <c r="C19" s="221"/>
      <c r="D19" s="221"/>
      <c r="E19" s="221"/>
      <c r="F19" s="221"/>
      <c r="G19" s="221"/>
      <c r="H19" s="221"/>
    </row>
    <row r="20" spans="2:8" x14ac:dyDescent="0.25">
      <c r="B20" s="137" t="s">
        <v>1185</v>
      </c>
      <c r="C20" s="273">
        <v>0</v>
      </c>
      <c r="D20" s="273">
        <v>0</v>
      </c>
      <c r="E20" s="273">
        <v>0</v>
      </c>
      <c r="F20" s="273">
        <v>0</v>
      </c>
      <c r="G20" s="273">
        <v>0</v>
      </c>
      <c r="H20" s="273">
        <v>0</v>
      </c>
    </row>
    <row r="21" spans="2:8" x14ac:dyDescent="0.25">
      <c r="B21" s="137" t="s">
        <v>1186</v>
      </c>
      <c r="C21" s="273">
        <v>0</v>
      </c>
      <c r="D21" s="273">
        <v>0</v>
      </c>
      <c r="E21" s="273">
        <v>0</v>
      </c>
      <c r="F21" s="273">
        <v>0</v>
      </c>
      <c r="G21" s="273">
        <v>0</v>
      </c>
      <c r="H21" s="273">
        <v>0</v>
      </c>
    </row>
    <row r="22" spans="2:8" x14ac:dyDescent="0.25">
      <c r="B22" s="222" t="s">
        <v>1177</v>
      </c>
      <c r="C22" s="223">
        <v>0</v>
      </c>
      <c r="D22" s="223">
        <v>0</v>
      </c>
      <c r="E22" s="224">
        <v>0</v>
      </c>
      <c r="F22" s="223">
        <v>0</v>
      </c>
      <c r="G22" s="223">
        <v>0</v>
      </c>
      <c r="H22" s="224">
        <v>0</v>
      </c>
    </row>
    <row r="23" spans="2:8" x14ac:dyDescent="0.25">
      <c r="B23" s="222" t="s">
        <v>1178</v>
      </c>
      <c r="C23" s="223">
        <v>0</v>
      </c>
      <c r="D23" s="223">
        <v>0</v>
      </c>
      <c r="E23" s="224">
        <v>0</v>
      </c>
      <c r="F23" s="223">
        <v>0</v>
      </c>
      <c r="G23" s="223">
        <v>0</v>
      </c>
      <c r="H23" s="224">
        <v>0</v>
      </c>
    </row>
    <row r="24" spans="2:8" x14ac:dyDescent="0.25">
      <c r="B24" s="222" t="s">
        <v>1179</v>
      </c>
      <c r="C24" s="223">
        <v>0</v>
      </c>
      <c r="D24" s="223">
        <v>0</v>
      </c>
      <c r="E24" s="224">
        <v>0</v>
      </c>
      <c r="F24" s="223">
        <v>0</v>
      </c>
      <c r="G24" s="223">
        <v>0</v>
      </c>
      <c r="H24" s="224">
        <v>0</v>
      </c>
    </row>
    <row r="25" spans="2:8" x14ac:dyDescent="0.25">
      <c r="B25" s="222" t="s">
        <v>1180</v>
      </c>
      <c r="C25" s="223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222" t="s">
        <v>1181</v>
      </c>
      <c r="C26" s="223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222" t="s">
        <v>1182</v>
      </c>
      <c r="C27" s="223">
        <v>0</v>
      </c>
      <c r="D27" s="223">
        <v>0</v>
      </c>
      <c r="E27" s="224">
        <v>0</v>
      </c>
      <c r="F27" s="223">
        <v>0</v>
      </c>
      <c r="G27" s="223">
        <v>0</v>
      </c>
      <c r="H27" s="224">
        <v>0</v>
      </c>
    </row>
    <row r="28" spans="2:8" x14ac:dyDescent="0.25">
      <c r="B28" s="222" t="s">
        <v>1183</v>
      </c>
      <c r="C28" s="223">
        <v>0</v>
      </c>
      <c r="D28" s="223">
        <v>0</v>
      </c>
      <c r="E28" s="224">
        <v>0</v>
      </c>
      <c r="F28" s="223">
        <v>0</v>
      </c>
      <c r="G28" s="223">
        <v>0</v>
      </c>
      <c r="H28" s="224">
        <v>0</v>
      </c>
    </row>
    <row r="29" spans="2:8" x14ac:dyDescent="0.25">
      <c r="B29" s="222" t="s">
        <v>1184</v>
      </c>
      <c r="C29" s="223">
        <v>0</v>
      </c>
      <c r="D29" s="223">
        <v>0</v>
      </c>
      <c r="E29" s="224">
        <v>0</v>
      </c>
      <c r="F29" s="223">
        <v>0</v>
      </c>
      <c r="G29" s="223">
        <v>0</v>
      </c>
      <c r="H29" s="224">
        <v>0</v>
      </c>
    </row>
    <row r="30" spans="2:8" x14ac:dyDescent="0.25">
      <c r="B30" s="127"/>
      <c r="C30" s="221"/>
      <c r="D30" s="221"/>
      <c r="E30" s="221"/>
      <c r="F30" s="221"/>
      <c r="G30" s="221"/>
      <c r="H30" s="221"/>
    </row>
    <row r="31" spans="2:8" x14ac:dyDescent="0.25">
      <c r="B31" s="129" t="s">
        <v>1168</v>
      </c>
      <c r="C31" s="384">
        <v>18321016</v>
      </c>
      <c r="D31" s="367">
        <v>0</v>
      </c>
      <c r="E31" s="384">
        <v>18321016</v>
      </c>
      <c r="F31" s="384">
        <v>7863065</v>
      </c>
      <c r="G31" s="384">
        <v>7863065</v>
      </c>
      <c r="H31" s="385">
        <v>10457951</v>
      </c>
    </row>
    <row r="32" spans="2:8" ht="15.75" thickBot="1" x14ac:dyDescent="0.3">
      <c r="B32" s="128"/>
      <c r="C32" s="135"/>
      <c r="D32" s="135"/>
      <c r="E32" s="135"/>
      <c r="F32" s="135"/>
      <c r="G32" s="135"/>
      <c r="H32" s="135"/>
    </row>
    <row r="35" spans="2:8" x14ac:dyDescent="0.25">
      <c r="B35" s="575" t="s">
        <v>1271</v>
      </c>
      <c r="C35" s="575"/>
      <c r="D35" s="575" t="s">
        <v>1266</v>
      </c>
      <c r="E35" s="575"/>
      <c r="F35" s="575"/>
      <c r="G35" s="575"/>
    </row>
    <row r="36" spans="2:8" x14ac:dyDescent="0.25">
      <c r="B36" s="575" t="s">
        <v>1264</v>
      </c>
      <c r="C36" s="575"/>
      <c r="D36" s="575" t="s">
        <v>1267</v>
      </c>
      <c r="E36" s="575"/>
      <c r="F36" s="575"/>
      <c r="G36" s="575"/>
      <c r="H36" s="287"/>
    </row>
    <row r="37" spans="2:8" x14ac:dyDescent="0.25">
      <c r="B37" s="532"/>
      <c r="C37" s="532"/>
      <c r="D37" s="532"/>
      <c r="E37" s="532"/>
      <c r="F37" s="532"/>
      <c r="G37" s="532"/>
      <c r="H37" s="287"/>
    </row>
    <row r="38" spans="2:8" x14ac:dyDescent="0.25">
      <c r="D38" s="598"/>
      <c r="E38" s="598"/>
      <c r="F38" s="598"/>
      <c r="G38" s="598"/>
    </row>
  </sheetData>
  <mergeCells count="16">
    <mergeCell ref="D38:G38"/>
    <mergeCell ref="B36:C36"/>
    <mergeCell ref="B37:C37"/>
    <mergeCell ref="B7:B8"/>
    <mergeCell ref="C7:G7"/>
    <mergeCell ref="D37:G37"/>
    <mergeCell ref="D36:G36"/>
    <mergeCell ref="B35:C35"/>
    <mergeCell ref="D35:G35"/>
    <mergeCell ref="H7:H8"/>
    <mergeCell ref="B1:H1"/>
    <mergeCell ref="B2:H2"/>
    <mergeCell ref="B3:H3"/>
    <mergeCell ref="B4:H4"/>
    <mergeCell ref="B5:H5"/>
    <mergeCell ref="B6:H6"/>
  </mergeCells>
  <printOptions horizontalCentered="1"/>
  <pageMargins left="0" right="0" top="0" bottom="0" header="0" footer="0"/>
  <pageSetup scale="80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91"/>
  <sheetViews>
    <sheetView topLeftCell="B1" zoomScaleNormal="100" workbookViewId="0">
      <selection activeCell="E27" sqref="E27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609" t="s">
        <v>1243</v>
      </c>
      <c r="C1" s="609"/>
      <c r="D1" s="609"/>
      <c r="E1" s="609"/>
      <c r="F1" s="609"/>
      <c r="G1" s="609"/>
      <c r="H1" s="609"/>
      <c r="I1" s="609"/>
    </row>
    <row r="2" spans="2:9" x14ac:dyDescent="0.25">
      <c r="B2" s="569" t="s">
        <v>693</v>
      </c>
      <c r="C2" s="570"/>
      <c r="D2" s="570"/>
      <c r="E2" s="570"/>
      <c r="F2" s="570"/>
      <c r="G2" s="570"/>
      <c r="H2" s="570"/>
      <c r="I2" s="616"/>
    </row>
    <row r="3" spans="2:9" x14ac:dyDescent="0.25">
      <c r="B3" s="572" t="s">
        <v>1169</v>
      </c>
      <c r="C3" s="573"/>
      <c r="D3" s="573"/>
      <c r="E3" s="573"/>
      <c r="F3" s="573"/>
      <c r="G3" s="573"/>
      <c r="H3" s="573"/>
      <c r="I3" s="617"/>
    </row>
    <row r="4" spans="2:9" x14ac:dyDescent="0.25">
      <c r="B4" s="572" t="s">
        <v>689</v>
      </c>
      <c r="C4" s="573"/>
      <c r="D4" s="573"/>
      <c r="E4" s="573"/>
      <c r="F4" s="573"/>
      <c r="G4" s="573"/>
      <c r="H4" s="573"/>
      <c r="I4" s="617"/>
    </row>
    <row r="5" spans="2:9" x14ac:dyDescent="0.25">
      <c r="B5" s="572" t="s">
        <v>1273</v>
      </c>
      <c r="C5" s="573"/>
      <c r="D5" s="573"/>
      <c r="E5" s="573"/>
      <c r="F5" s="573"/>
      <c r="G5" s="573"/>
      <c r="H5" s="573"/>
      <c r="I5" s="617"/>
    </row>
    <row r="6" spans="2:9" ht="15.75" thickBot="1" x14ac:dyDescent="0.3">
      <c r="B6" s="537" t="s">
        <v>923</v>
      </c>
      <c r="C6" s="538"/>
      <c r="D6" s="538"/>
      <c r="E6" s="538"/>
      <c r="F6" s="538"/>
      <c r="G6" s="538"/>
      <c r="H6" s="538"/>
      <c r="I6" s="618"/>
    </row>
    <row r="7" spans="2:9" ht="15.75" thickBot="1" x14ac:dyDescent="0.3">
      <c r="B7" s="569" t="s">
        <v>823</v>
      </c>
      <c r="C7" s="571"/>
      <c r="D7" s="619" t="s">
        <v>685</v>
      </c>
      <c r="E7" s="620"/>
      <c r="F7" s="620"/>
      <c r="G7" s="620"/>
      <c r="H7" s="621"/>
      <c r="I7" s="559" t="s">
        <v>1171</v>
      </c>
    </row>
    <row r="8" spans="2:9" ht="23.25" thickBot="1" x14ac:dyDescent="0.3">
      <c r="B8" s="537"/>
      <c r="C8" s="539"/>
      <c r="D8" s="177" t="s">
        <v>1024</v>
      </c>
      <c r="E8" s="177" t="s">
        <v>1172</v>
      </c>
      <c r="F8" s="177" t="s">
        <v>1173</v>
      </c>
      <c r="G8" s="177" t="s">
        <v>681</v>
      </c>
      <c r="H8" s="177" t="s">
        <v>688</v>
      </c>
      <c r="I8" s="560"/>
    </row>
    <row r="9" spans="2:9" x14ac:dyDescent="0.25">
      <c r="B9" s="511"/>
      <c r="C9" s="622"/>
      <c r="D9" s="134"/>
      <c r="E9" s="134"/>
      <c r="F9" s="134"/>
      <c r="G9" s="134"/>
      <c r="H9" s="134"/>
      <c r="I9" s="134"/>
    </row>
    <row r="10" spans="2:9" ht="16.5" customHeight="1" x14ac:dyDescent="0.25">
      <c r="B10" s="443" t="s">
        <v>1187</v>
      </c>
      <c r="C10" s="476"/>
      <c r="D10" s="258">
        <v>18321016</v>
      </c>
      <c r="E10" s="367">
        <v>0</v>
      </c>
      <c r="F10" s="258">
        <v>18321016</v>
      </c>
      <c r="G10" s="258">
        <v>7863065</v>
      </c>
      <c r="H10" s="258">
        <v>7863065</v>
      </c>
      <c r="I10" s="302">
        <v>10457951</v>
      </c>
    </row>
    <row r="11" spans="2:9" x14ac:dyDescent="0.25">
      <c r="B11" s="586" t="s">
        <v>1188</v>
      </c>
      <c r="C11" s="567"/>
      <c r="D11" s="273">
        <v>0</v>
      </c>
      <c r="E11" s="273">
        <v>0</v>
      </c>
      <c r="F11" s="273">
        <v>0</v>
      </c>
      <c r="G11" s="273">
        <v>0</v>
      </c>
      <c r="H11" s="273">
        <v>0</v>
      </c>
      <c r="I11" s="273">
        <v>0</v>
      </c>
    </row>
    <row r="12" spans="2:9" x14ac:dyDescent="0.25">
      <c r="B12" s="175"/>
      <c r="C12" s="171" t="s">
        <v>1189</v>
      </c>
      <c r="D12" s="223"/>
      <c r="E12" s="223"/>
      <c r="F12" s="224">
        <v>0</v>
      </c>
      <c r="G12" s="223">
        <v>0</v>
      </c>
      <c r="H12" s="223">
        <v>0</v>
      </c>
      <c r="I12" s="224">
        <v>0</v>
      </c>
    </row>
    <row r="13" spans="2:9" x14ac:dyDescent="0.25">
      <c r="B13" s="175"/>
      <c r="C13" s="171" t="s">
        <v>1190</v>
      </c>
      <c r="D13" s="223">
        <v>0</v>
      </c>
      <c r="E13" s="223">
        <v>0</v>
      </c>
      <c r="F13" s="224">
        <v>0</v>
      </c>
      <c r="G13" s="223">
        <v>0</v>
      </c>
      <c r="H13" s="223">
        <v>0</v>
      </c>
      <c r="I13" s="224">
        <v>0</v>
      </c>
    </row>
    <row r="14" spans="2:9" x14ac:dyDescent="0.25">
      <c r="B14" s="175"/>
      <c r="C14" s="171" t="s">
        <v>1191</v>
      </c>
      <c r="D14" s="223">
        <v>0</v>
      </c>
      <c r="E14" s="223">
        <v>0</v>
      </c>
      <c r="F14" s="224">
        <v>0</v>
      </c>
      <c r="G14" s="223">
        <v>0</v>
      </c>
      <c r="H14" s="223">
        <v>0</v>
      </c>
      <c r="I14" s="224">
        <v>0</v>
      </c>
    </row>
    <row r="15" spans="2:9" x14ac:dyDescent="0.25">
      <c r="B15" s="175"/>
      <c r="C15" s="171" t="s">
        <v>1192</v>
      </c>
      <c r="D15" s="223">
        <v>0</v>
      </c>
      <c r="E15" s="223">
        <v>0</v>
      </c>
      <c r="F15" s="224">
        <v>0</v>
      </c>
      <c r="G15" s="223">
        <v>0</v>
      </c>
      <c r="H15" s="223">
        <v>0</v>
      </c>
      <c r="I15" s="224">
        <v>0</v>
      </c>
    </row>
    <row r="16" spans="2:9" x14ac:dyDescent="0.25">
      <c r="B16" s="175"/>
      <c r="C16" s="171" t="s">
        <v>1193</v>
      </c>
      <c r="D16" s="223">
        <v>0</v>
      </c>
      <c r="E16" s="223">
        <v>0</v>
      </c>
      <c r="F16" s="224">
        <v>0</v>
      </c>
      <c r="G16" s="223">
        <v>0</v>
      </c>
      <c r="H16" s="223">
        <v>0</v>
      </c>
      <c r="I16" s="224">
        <v>0</v>
      </c>
    </row>
    <row r="17" spans="2:9" x14ac:dyDescent="0.25">
      <c r="B17" s="175"/>
      <c r="C17" s="171" t="s">
        <v>1194</v>
      </c>
      <c r="D17" s="223">
        <v>0</v>
      </c>
      <c r="E17" s="223">
        <v>0</v>
      </c>
      <c r="F17" s="224">
        <v>0</v>
      </c>
      <c r="G17" s="223">
        <v>0</v>
      </c>
      <c r="H17" s="223">
        <v>0</v>
      </c>
      <c r="I17" s="224">
        <v>0</v>
      </c>
    </row>
    <row r="18" spans="2:9" x14ac:dyDescent="0.25">
      <c r="B18" s="175"/>
      <c r="C18" s="171" t="s">
        <v>1195</v>
      </c>
      <c r="D18" s="223">
        <v>0</v>
      </c>
      <c r="E18" s="223">
        <v>0</v>
      </c>
      <c r="F18" s="224">
        <v>0</v>
      </c>
      <c r="G18" s="223">
        <v>0</v>
      </c>
      <c r="H18" s="223">
        <v>0</v>
      </c>
      <c r="I18" s="224">
        <v>0</v>
      </c>
    </row>
    <row r="19" spans="2:9" x14ac:dyDescent="0.25">
      <c r="B19" s="175"/>
      <c r="C19" s="171" t="s">
        <v>1196</v>
      </c>
      <c r="D19" s="223">
        <v>0</v>
      </c>
      <c r="E19" s="223">
        <v>0</v>
      </c>
      <c r="F19" s="224">
        <v>0</v>
      </c>
      <c r="G19" s="223">
        <v>0</v>
      </c>
      <c r="H19" s="223">
        <v>0</v>
      </c>
      <c r="I19" s="224">
        <v>0</v>
      </c>
    </row>
    <row r="20" spans="2:9" x14ac:dyDescent="0.25">
      <c r="B20" s="138"/>
      <c r="C20" s="139"/>
      <c r="D20" s="216"/>
      <c r="E20" s="216"/>
      <c r="F20" s="216"/>
      <c r="G20" s="216"/>
      <c r="H20" s="216"/>
      <c r="I20" s="216"/>
    </row>
    <row r="21" spans="2:9" x14ac:dyDescent="0.25">
      <c r="B21" s="586" t="s">
        <v>1197</v>
      </c>
      <c r="C21" s="567"/>
      <c r="D21" s="220">
        <v>18321016</v>
      </c>
      <c r="E21" s="367">
        <v>0</v>
      </c>
      <c r="F21" s="220">
        <v>18321016</v>
      </c>
      <c r="G21" s="220">
        <v>7863065</v>
      </c>
      <c r="H21" s="220">
        <v>7863065</v>
      </c>
      <c r="I21" s="302">
        <v>10457951</v>
      </c>
    </row>
    <row r="22" spans="2:9" x14ac:dyDescent="0.25">
      <c r="B22" s="175"/>
      <c r="C22" s="171" t="s">
        <v>1198</v>
      </c>
      <c r="D22" s="223"/>
      <c r="E22" s="289">
        <v>0</v>
      </c>
      <c r="F22" s="224">
        <v>0</v>
      </c>
      <c r="G22" s="223">
        <v>0</v>
      </c>
      <c r="H22" s="223">
        <v>0</v>
      </c>
      <c r="I22" s="224">
        <v>0</v>
      </c>
    </row>
    <row r="23" spans="2:9" x14ac:dyDescent="0.25">
      <c r="B23" s="175"/>
      <c r="C23" s="171" t="s">
        <v>1199</v>
      </c>
      <c r="D23" s="223">
        <v>0</v>
      </c>
      <c r="E23" s="289">
        <v>0</v>
      </c>
      <c r="F23" s="224">
        <v>0</v>
      </c>
      <c r="G23" s="223">
        <v>0</v>
      </c>
      <c r="H23" s="223">
        <v>0</v>
      </c>
      <c r="I23" s="224">
        <v>0</v>
      </c>
    </row>
    <row r="24" spans="2:9" x14ac:dyDescent="0.25">
      <c r="B24" s="175"/>
      <c r="C24" s="171" t="s">
        <v>1200</v>
      </c>
      <c r="D24" s="223">
        <v>0</v>
      </c>
      <c r="E24" s="289">
        <v>0</v>
      </c>
      <c r="F24" s="224">
        <v>0</v>
      </c>
      <c r="G24" s="223">
        <v>0</v>
      </c>
      <c r="H24" s="223">
        <v>0</v>
      </c>
      <c r="I24" s="224">
        <v>0</v>
      </c>
    </row>
    <row r="25" spans="2:9" x14ac:dyDescent="0.25">
      <c r="B25" s="175"/>
      <c r="C25" s="171" t="s">
        <v>1201</v>
      </c>
      <c r="D25" s="223">
        <v>0</v>
      </c>
      <c r="E25" s="289">
        <v>0</v>
      </c>
      <c r="F25" s="224">
        <v>0</v>
      </c>
      <c r="G25" s="223">
        <v>0</v>
      </c>
      <c r="H25" s="223">
        <v>0</v>
      </c>
      <c r="I25" s="224">
        <v>0</v>
      </c>
    </row>
    <row r="26" spans="2:9" x14ac:dyDescent="0.25">
      <c r="B26" s="175"/>
      <c r="C26" s="171" t="s">
        <v>1202</v>
      </c>
      <c r="D26" s="214">
        <v>18321016</v>
      </c>
      <c r="E26" s="358">
        <v>0</v>
      </c>
      <c r="F26" s="215">
        <v>18321016</v>
      </c>
      <c r="G26" s="214">
        <v>7863065</v>
      </c>
      <c r="H26" s="214">
        <v>7863065</v>
      </c>
      <c r="I26" s="325">
        <v>10457951</v>
      </c>
    </row>
    <row r="27" spans="2:9" x14ac:dyDescent="0.25">
      <c r="B27" s="175"/>
      <c r="C27" s="171" t="s">
        <v>1203</v>
      </c>
      <c r="D27" s="223">
        <v>0</v>
      </c>
      <c r="E27" s="223">
        <v>0</v>
      </c>
      <c r="F27" s="224">
        <v>0</v>
      </c>
      <c r="G27" s="223">
        <v>0</v>
      </c>
      <c r="H27" s="223">
        <v>0</v>
      </c>
      <c r="I27" s="224">
        <v>0</v>
      </c>
    </row>
    <row r="28" spans="2:9" x14ac:dyDescent="0.25">
      <c r="B28" s="175"/>
      <c r="C28" s="171" t="s">
        <v>1204</v>
      </c>
      <c r="D28" s="223">
        <v>0</v>
      </c>
      <c r="E28" s="223">
        <v>0</v>
      </c>
      <c r="F28" s="224">
        <v>0</v>
      </c>
      <c r="G28" s="223">
        <v>0</v>
      </c>
      <c r="H28" s="223">
        <v>0</v>
      </c>
      <c r="I28" s="224">
        <v>0</v>
      </c>
    </row>
    <row r="29" spans="2:9" x14ac:dyDescent="0.25">
      <c r="B29" s="138"/>
      <c r="C29" s="139"/>
      <c r="D29" s="216"/>
      <c r="E29" s="216"/>
      <c r="F29" s="216"/>
      <c r="G29" s="216"/>
      <c r="H29" s="216"/>
      <c r="I29" s="216"/>
    </row>
    <row r="30" spans="2:9" x14ac:dyDescent="0.25">
      <c r="B30" s="586" t="s">
        <v>1205</v>
      </c>
      <c r="C30" s="567"/>
      <c r="D30" s="273">
        <v>0</v>
      </c>
      <c r="E30" s="273">
        <v>0</v>
      </c>
      <c r="F30" s="273">
        <v>0</v>
      </c>
      <c r="G30" s="273">
        <v>0</v>
      </c>
      <c r="H30" s="273">
        <v>0</v>
      </c>
      <c r="I30" s="273">
        <v>0</v>
      </c>
    </row>
    <row r="31" spans="2:9" x14ac:dyDescent="0.25">
      <c r="B31" s="175"/>
      <c r="C31" s="171" t="s">
        <v>1206</v>
      </c>
      <c r="D31" s="223"/>
      <c r="E31" s="223">
        <v>0</v>
      </c>
      <c r="F31" s="224">
        <v>0</v>
      </c>
      <c r="G31" s="223">
        <v>0</v>
      </c>
      <c r="H31" s="223">
        <v>0</v>
      </c>
      <c r="I31" s="224">
        <v>0</v>
      </c>
    </row>
    <row r="32" spans="2:9" x14ac:dyDescent="0.25">
      <c r="B32" s="175"/>
      <c r="C32" s="171" t="s">
        <v>1207</v>
      </c>
      <c r="D32" s="223">
        <v>0</v>
      </c>
      <c r="E32" s="223">
        <v>0</v>
      </c>
      <c r="F32" s="224">
        <v>0</v>
      </c>
      <c r="G32" s="223">
        <v>0</v>
      </c>
      <c r="H32" s="223">
        <v>0</v>
      </c>
      <c r="I32" s="224">
        <v>0</v>
      </c>
    </row>
    <row r="33" spans="2:9" x14ac:dyDescent="0.25">
      <c r="B33" s="175"/>
      <c r="C33" s="171" t="s">
        <v>1208</v>
      </c>
      <c r="D33" s="223">
        <v>0</v>
      </c>
      <c r="E33" s="223">
        <v>0</v>
      </c>
      <c r="F33" s="224">
        <v>0</v>
      </c>
      <c r="G33" s="223">
        <v>0</v>
      </c>
      <c r="H33" s="223">
        <v>0</v>
      </c>
      <c r="I33" s="224">
        <v>0</v>
      </c>
    </row>
    <row r="34" spans="2:9" x14ac:dyDescent="0.25">
      <c r="B34" s="175"/>
      <c r="C34" s="171" t="s">
        <v>1209</v>
      </c>
      <c r="D34" s="223">
        <v>0</v>
      </c>
      <c r="E34" s="223">
        <v>0</v>
      </c>
      <c r="F34" s="224">
        <v>0</v>
      </c>
      <c r="G34" s="223">
        <v>0</v>
      </c>
      <c r="H34" s="223">
        <v>0</v>
      </c>
      <c r="I34" s="224">
        <v>0</v>
      </c>
    </row>
    <row r="35" spans="2:9" x14ac:dyDescent="0.25">
      <c r="B35" s="175"/>
      <c r="C35" s="171" t="s">
        <v>1210</v>
      </c>
      <c r="D35" s="223">
        <v>0</v>
      </c>
      <c r="E35" s="223">
        <v>0</v>
      </c>
      <c r="F35" s="224">
        <v>0</v>
      </c>
      <c r="G35" s="223">
        <v>0</v>
      </c>
      <c r="H35" s="223">
        <v>0</v>
      </c>
      <c r="I35" s="224">
        <v>0</v>
      </c>
    </row>
    <row r="36" spans="2:9" x14ac:dyDescent="0.25">
      <c r="B36" s="175"/>
      <c r="C36" s="171" t="s">
        <v>1211</v>
      </c>
      <c r="D36" s="223">
        <v>0</v>
      </c>
      <c r="E36" s="223">
        <v>0</v>
      </c>
      <c r="F36" s="224">
        <v>0</v>
      </c>
      <c r="G36" s="223">
        <v>0</v>
      </c>
      <c r="H36" s="223">
        <v>0</v>
      </c>
      <c r="I36" s="224">
        <v>0</v>
      </c>
    </row>
    <row r="37" spans="2:9" x14ac:dyDescent="0.25">
      <c r="B37" s="175"/>
      <c r="C37" s="171" t="s">
        <v>1212</v>
      </c>
      <c r="D37" s="223">
        <v>0</v>
      </c>
      <c r="E37" s="223">
        <v>0</v>
      </c>
      <c r="F37" s="224">
        <v>0</v>
      </c>
      <c r="G37" s="223">
        <v>0</v>
      </c>
      <c r="H37" s="223">
        <v>0</v>
      </c>
      <c r="I37" s="224">
        <v>0</v>
      </c>
    </row>
    <row r="38" spans="2:9" x14ac:dyDescent="0.25">
      <c r="B38" s="175"/>
      <c r="C38" s="171" t="s">
        <v>1213</v>
      </c>
      <c r="D38" s="223">
        <v>0</v>
      </c>
      <c r="E38" s="223">
        <v>0</v>
      </c>
      <c r="F38" s="224">
        <v>0</v>
      </c>
      <c r="G38" s="223">
        <v>0</v>
      </c>
      <c r="H38" s="223">
        <v>0</v>
      </c>
      <c r="I38" s="224">
        <v>0</v>
      </c>
    </row>
    <row r="39" spans="2:9" x14ac:dyDescent="0.25">
      <c r="B39" s="175"/>
      <c r="C39" s="171" t="s">
        <v>1214</v>
      </c>
      <c r="D39" s="223">
        <v>0</v>
      </c>
      <c r="E39" s="223">
        <v>0</v>
      </c>
      <c r="F39" s="224">
        <v>0</v>
      </c>
      <c r="G39" s="223">
        <v>0</v>
      </c>
      <c r="H39" s="223">
        <v>0</v>
      </c>
      <c r="I39" s="224">
        <v>0</v>
      </c>
    </row>
    <row r="40" spans="2:9" x14ac:dyDescent="0.25">
      <c r="B40" s="138"/>
      <c r="C40" s="139"/>
      <c r="D40" s="292"/>
      <c r="E40" s="292"/>
      <c r="F40" s="292"/>
      <c r="G40" s="292"/>
      <c r="H40" s="292"/>
      <c r="I40" s="292"/>
    </row>
    <row r="41" spans="2:9" x14ac:dyDescent="0.25">
      <c r="B41" s="586" t="s">
        <v>1215</v>
      </c>
      <c r="C41" s="567"/>
      <c r="D41" s="273">
        <v>0</v>
      </c>
      <c r="E41" s="273">
        <v>0</v>
      </c>
      <c r="F41" s="273">
        <v>0</v>
      </c>
      <c r="G41" s="273">
        <v>0</v>
      </c>
      <c r="H41" s="273">
        <v>0</v>
      </c>
      <c r="I41" s="273">
        <v>0</v>
      </c>
    </row>
    <row r="42" spans="2:9" x14ac:dyDescent="0.25">
      <c r="B42" s="175"/>
      <c r="C42" s="171" t="s">
        <v>1216</v>
      </c>
      <c r="D42" s="223"/>
      <c r="E42" s="223">
        <v>0</v>
      </c>
      <c r="F42" s="224">
        <v>0</v>
      </c>
      <c r="G42" s="223">
        <v>0</v>
      </c>
      <c r="H42" s="223">
        <v>0</v>
      </c>
      <c r="I42" s="224">
        <v>0</v>
      </c>
    </row>
    <row r="43" spans="2:9" x14ac:dyDescent="0.25">
      <c r="B43" s="175"/>
      <c r="C43" s="171" t="s">
        <v>1217</v>
      </c>
      <c r="D43" s="223">
        <v>0</v>
      </c>
      <c r="E43" s="223">
        <v>0</v>
      </c>
      <c r="F43" s="224">
        <v>0</v>
      </c>
      <c r="G43" s="223">
        <v>0</v>
      </c>
      <c r="H43" s="223">
        <v>0</v>
      </c>
      <c r="I43" s="224">
        <v>0</v>
      </c>
    </row>
    <row r="44" spans="2:9" x14ac:dyDescent="0.25">
      <c r="B44" s="175"/>
      <c r="C44" s="171" t="s">
        <v>1218</v>
      </c>
      <c r="D44" s="223">
        <v>0</v>
      </c>
      <c r="E44" s="223">
        <v>0</v>
      </c>
      <c r="F44" s="224">
        <v>0</v>
      </c>
      <c r="G44" s="223">
        <v>0</v>
      </c>
      <c r="H44" s="223">
        <v>0</v>
      </c>
      <c r="I44" s="224">
        <v>0</v>
      </c>
    </row>
    <row r="45" spans="2:9" x14ac:dyDescent="0.25">
      <c r="B45" s="175"/>
      <c r="C45" s="171" t="s">
        <v>1219</v>
      </c>
      <c r="D45" s="223">
        <v>0</v>
      </c>
      <c r="E45" s="223">
        <v>0</v>
      </c>
      <c r="F45" s="224">
        <v>0</v>
      </c>
      <c r="G45" s="223">
        <v>0</v>
      </c>
      <c r="H45" s="223">
        <v>0</v>
      </c>
      <c r="I45" s="224">
        <v>0</v>
      </c>
    </row>
    <row r="46" spans="2:9" x14ac:dyDescent="0.25">
      <c r="B46" s="138"/>
      <c r="C46" s="139"/>
      <c r="D46" s="292"/>
      <c r="E46" s="292"/>
      <c r="F46" s="292"/>
      <c r="G46" s="292"/>
      <c r="H46" s="292"/>
      <c r="I46" s="292"/>
    </row>
    <row r="47" spans="2:9" x14ac:dyDescent="0.25">
      <c r="B47" s="586" t="s">
        <v>1220</v>
      </c>
      <c r="C47" s="567"/>
      <c r="D47" s="291">
        <v>0</v>
      </c>
      <c r="E47" s="291">
        <v>0</v>
      </c>
      <c r="F47" s="291">
        <v>0</v>
      </c>
      <c r="G47" s="291">
        <v>0</v>
      </c>
      <c r="H47" s="291">
        <v>0</v>
      </c>
      <c r="I47" s="291">
        <v>0</v>
      </c>
    </row>
    <row r="48" spans="2:9" x14ac:dyDescent="0.25">
      <c r="B48" s="586" t="s">
        <v>1188</v>
      </c>
      <c r="C48" s="567"/>
      <c r="D48" s="273">
        <v>0</v>
      </c>
      <c r="E48" s="273">
        <v>0</v>
      </c>
      <c r="F48" s="273">
        <v>0</v>
      </c>
      <c r="G48" s="273">
        <v>0</v>
      </c>
      <c r="H48" s="273">
        <v>0</v>
      </c>
      <c r="I48" s="273">
        <v>0</v>
      </c>
    </row>
    <row r="49" spans="2:9" x14ac:dyDescent="0.25">
      <c r="B49" s="175"/>
      <c r="C49" s="171" t="s">
        <v>1189</v>
      </c>
      <c r="D49" s="223"/>
      <c r="E49" s="223">
        <v>0</v>
      </c>
      <c r="F49" s="224">
        <v>0</v>
      </c>
      <c r="G49" s="223">
        <v>0</v>
      </c>
      <c r="H49" s="223">
        <v>0</v>
      </c>
      <c r="I49" s="224">
        <v>0</v>
      </c>
    </row>
    <row r="50" spans="2:9" x14ac:dyDescent="0.25">
      <c r="B50" s="175"/>
      <c r="C50" s="171" t="s">
        <v>1190</v>
      </c>
      <c r="D50" s="223">
        <v>0</v>
      </c>
      <c r="E50" s="223">
        <v>0</v>
      </c>
      <c r="F50" s="224">
        <v>0</v>
      </c>
      <c r="G50" s="223">
        <v>0</v>
      </c>
      <c r="H50" s="223">
        <v>0</v>
      </c>
      <c r="I50" s="224">
        <v>0</v>
      </c>
    </row>
    <row r="51" spans="2:9" x14ac:dyDescent="0.25">
      <c r="B51" s="175"/>
      <c r="C51" s="171" t="s">
        <v>1191</v>
      </c>
      <c r="D51" s="223">
        <v>0</v>
      </c>
      <c r="E51" s="223">
        <v>0</v>
      </c>
      <c r="F51" s="224">
        <v>0</v>
      </c>
      <c r="G51" s="223">
        <v>0</v>
      </c>
      <c r="H51" s="223">
        <v>0</v>
      </c>
      <c r="I51" s="224">
        <v>0</v>
      </c>
    </row>
    <row r="52" spans="2:9" x14ac:dyDescent="0.25">
      <c r="B52" s="175"/>
      <c r="C52" s="171" t="s">
        <v>1192</v>
      </c>
      <c r="D52" s="223">
        <v>0</v>
      </c>
      <c r="E52" s="223">
        <v>0</v>
      </c>
      <c r="F52" s="224">
        <v>0</v>
      </c>
      <c r="G52" s="223">
        <v>0</v>
      </c>
      <c r="H52" s="223">
        <v>0</v>
      </c>
      <c r="I52" s="224">
        <v>0</v>
      </c>
    </row>
    <row r="53" spans="2:9" x14ac:dyDescent="0.25">
      <c r="B53" s="175"/>
      <c r="C53" s="171" t="s">
        <v>1193</v>
      </c>
      <c r="D53" s="223">
        <v>0</v>
      </c>
      <c r="E53" s="223">
        <v>0</v>
      </c>
      <c r="F53" s="224">
        <v>0</v>
      </c>
      <c r="G53" s="223">
        <v>0</v>
      </c>
      <c r="H53" s="223">
        <v>0</v>
      </c>
      <c r="I53" s="224">
        <v>0</v>
      </c>
    </row>
    <row r="54" spans="2:9" x14ac:dyDescent="0.25">
      <c r="B54" s="175"/>
      <c r="C54" s="171" t="s">
        <v>1194</v>
      </c>
      <c r="D54" s="223">
        <v>0</v>
      </c>
      <c r="E54" s="223">
        <v>0</v>
      </c>
      <c r="F54" s="224">
        <v>0</v>
      </c>
      <c r="G54" s="223">
        <v>0</v>
      </c>
      <c r="H54" s="223">
        <v>0</v>
      </c>
      <c r="I54" s="224">
        <v>0</v>
      </c>
    </row>
    <row r="55" spans="2:9" x14ac:dyDescent="0.25">
      <c r="B55" s="175"/>
      <c r="C55" s="171" t="s">
        <v>1195</v>
      </c>
      <c r="D55" s="223">
        <v>0</v>
      </c>
      <c r="E55" s="223">
        <v>0</v>
      </c>
      <c r="F55" s="224">
        <v>0</v>
      </c>
      <c r="G55" s="223">
        <v>0</v>
      </c>
      <c r="H55" s="223">
        <v>0</v>
      </c>
      <c r="I55" s="224">
        <v>0</v>
      </c>
    </row>
    <row r="56" spans="2:9" x14ac:dyDescent="0.25">
      <c r="B56" s="175"/>
      <c r="C56" s="171" t="s">
        <v>1196</v>
      </c>
      <c r="D56" s="223">
        <v>0</v>
      </c>
      <c r="E56" s="223">
        <v>0</v>
      </c>
      <c r="F56" s="224">
        <v>0</v>
      </c>
      <c r="G56" s="223">
        <v>0</v>
      </c>
      <c r="H56" s="223">
        <v>0</v>
      </c>
      <c r="I56" s="224">
        <v>0</v>
      </c>
    </row>
    <row r="57" spans="2:9" x14ac:dyDescent="0.25">
      <c r="B57" s="138"/>
      <c r="C57" s="139"/>
      <c r="D57" s="292"/>
      <c r="E57" s="292"/>
      <c r="F57" s="292"/>
      <c r="G57" s="292"/>
      <c r="H57" s="292"/>
      <c r="I57" s="292"/>
    </row>
    <row r="58" spans="2:9" x14ac:dyDescent="0.25">
      <c r="B58" s="586" t="s">
        <v>1197</v>
      </c>
      <c r="C58" s="567"/>
      <c r="D58" s="273">
        <v>0</v>
      </c>
      <c r="E58" s="273">
        <v>0</v>
      </c>
      <c r="F58" s="273">
        <v>0</v>
      </c>
      <c r="G58" s="273">
        <v>0</v>
      </c>
      <c r="H58" s="273">
        <v>0</v>
      </c>
      <c r="I58" s="273">
        <v>0</v>
      </c>
    </row>
    <row r="59" spans="2:9" x14ac:dyDescent="0.25">
      <c r="B59" s="175"/>
      <c r="C59" s="171" t="s">
        <v>1198</v>
      </c>
      <c r="D59" s="223">
        <v>0</v>
      </c>
      <c r="E59" s="223">
        <v>0</v>
      </c>
      <c r="F59" s="224">
        <v>0</v>
      </c>
      <c r="G59" s="223">
        <v>0</v>
      </c>
      <c r="H59" s="223">
        <v>0</v>
      </c>
      <c r="I59" s="224">
        <v>0</v>
      </c>
    </row>
    <row r="60" spans="2:9" x14ac:dyDescent="0.25">
      <c r="B60" s="175"/>
      <c r="C60" s="171" t="s">
        <v>1199</v>
      </c>
      <c r="D60" s="223">
        <v>0</v>
      </c>
      <c r="E60" s="223">
        <v>0</v>
      </c>
      <c r="F60" s="224">
        <v>0</v>
      </c>
      <c r="G60" s="223">
        <v>0</v>
      </c>
      <c r="H60" s="223">
        <v>0</v>
      </c>
      <c r="I60" s="224">
        <v>0</v>
      </c>
    </row>
    <row r="61" spans="2:9" x14ac:dyDescent="0.25">
      <c r="B61" s="175"/>
      <c r="C61" s="171" t="s">
        <v>1200</v>
      </c>
      <c r="D61" s="223">
        <v>0</v>
      </c>
      <c r="E61" s="223">
        <v>0</v>
      </c>
      <c r="F61" s="224">
        <v>0</v>
      </c>
      <c r="G61" s="223">
        <v>0</v>
      </c>
      <c r="H61" s="223">
        <v>0</v>
      </c>
      <c r="I61" s="224">
        <v>0</v>
      </c>
    </row>
    <row r="62" spans="2:9" x14ac:dyDescent="0.25">
      <c r="B62" s="175"/>
      <c r="C62" s="171" t="s">
        <v>1201</v>
      </c>
      <c r="D62" s="223">
        <v>0</v>
      </c>
      <c r="E62" s="223">
        <v>0</v>
      </c>
      <c r="F62" s="224">
        <v>0</v>
      </c>
      <c r="G62" s="223">
        <v>0</v>
      </c>
      <c r="H62" s="223">
        <v>0</v>
      </c>
      <c r="I62" s="224">
        <v>0</v>
      </c>
    </row>
    <row r="63" spans="2:9" x14ac:dyDescent="0.25">
      <c r="B63" s="175"/>
      <c r="C63" s="171" t="s">
        <v>1202</v>
      </c>
      <c r="D63" s="223">
        <v>0</v>
      </c>
      <c r="E63" s="223">
        <v>0</v>
      </c>
      <c r="F63" s="224">
        <v>0</v>
      </c>
      <c r="G63" s="223">
        <v>0</v>
      </c>
      <c r="H63" s="223">
        <v>0</v>
      </c>
      <c r="I63" s="224">
        <v>0</v>
      </c>
    </row>
    <row r="64" spans="2:9" x14ac:dyDescent="0.25">
      <c r="B64" s="175"/>
      <c r="C64" s="171" t="s">
        <v>1203</v>
      </c>
      <c r="D64" s="223">
        <v>0</v>
      </c>
      <c r="E64" s="223">
        <v>0</v>
      </c>
      <c r="F64" s="224">
        <v>0</v>
      </c>
      <c r="G64" s="223">
        <v>0</v>
      </c>
      <c r="H64" s="223">
        <v>0</v>
      </c>
      <c r="I64" s="224">
        <v>0</v>
      </c>
    </row>
    <row r="65" spans="2:9" x14ac:dyDescent="0.25">
      <c r="B65" s="175"/>
      <c r="C65" s="171" t="s">
        <v>1204</v>
      </c>
      <c r="D65" s="223">
        <v>0</v>
      </c>
      <c r="E65" s="223">
        <v>0</v>
      </c>
      <c r="F65" s="224">
        <v>0</v>
      </c>
      <c r="G65" s="223">
        <v>0</v>
      </c>
      <c r="H65" s="223">
        <v>0</v>
      </c>
      <c r="I65" s="224">
        <v>0</v>
      </c>
    </row>
    <row r="66" spans="2:9" x14ac:dyDescent="0.25">
      <c r="B66" s="138"/>
      <c r="C66" s="139"/>
      <c r="D66" s="216"/>
      <c r="E66" s="216"/>
      <c r="F66" s="216"/>
      <c r="G66" s="216"/>
      <c r="H66" s="216"/>
      <c r="I66" s="216"/>
    </row>
    <row r="67" spans="2:9" x14ac:dyDescent="0.25">
      <c r="B67" s="586" t="s">
        <v>1205</v>
      </c>
      <c r="C67" s="567"/>
      <c r="D67" s="273">
        <v>0</v>
      </c>
      <c r="E67" s="273">
        <v>0</v>
      </c>
      <c r="F67" s="273">
        <v>0</v>
      </c>
      <c r="G67" s="273">
        <v>0</v>
      </c>
      <c r="H67" s="273">
        <v>0</v>
      </c>
      <c r="I67" s="273">
        <v>0</v>
      </c>
    </row>
    <row r="68" spans="2:9" x14ac:dyDescent="0.25">
      <c r="B68" s="175"/>
      <c r="C68" s="171" t="s">
        <v>1206</v>
      </c>
      <c r="D68" s="289">
        <v>0</v>
      </c>
      <c r="E68" s="289">
        <v>0</v>
      </c>
      <c r="F68" s="290">
        <v>0</v>
      </c>
      <c r="G68" s="289">
        <v>0</v>
      </c>
      <c r="H68" s="289">
        <v>0</v>
      </c>
      <c r="I68" s="290">
        <v>0</v>
      </c>
    </row>
    <row r="69" spans="2:9" x14ac:dyDescent="0.25">
      <c r="B69" s="175"/>
      <c r="C69" s="171" t="s">
        <v>1207</v>
      </c>
      <c r="D69" s="289">
        <v>0</v>
      </c>
      <c r="E69" s="289">
        <v>0</v>
      </c>
      <c r="F69" s="290">
        <v>0</v>
      </c>
      <c r="G69" s="289">
        <v>0</v>
      </c>
      <c r="H69" s="289">
        <v>0</v>
      </c>
      <c r="I69" s="290">
        <v>0</v>
      </c>
    </row>
    <row r="70" spans="2:9" x14ac:dyDescent="0.25">
      <c r="B70" s="175"/>
      <c r="C70" s="171" t="s">
        <v>1208</v>
      </c>
      <c r="D70" s="289">
        <v>0</v>
      </c>
      <c r="E70" s="289">
        <v>0</v>
      </c>
      <c r="F70" s="290">
        <v>0</v>
      </c>
      <c r="G70" s="289">
        <v>0</v>
      </c>
      <c r="H70" s="289">
        <v>0</v>
      </c>
      <c r="I70" s="290">
        <v>0</v>
      </c>
    </row>
    <row r="71" spans="2:9" x14ac:dyDescent="0.25">
      <c r="B71" s="175"/>
      <c r="C71" s="171" t="s">
        <v>1209</v>
      </c>
      <c r="D71" s="289">
        <v>0</v>
      </c>
      <c r="E71" s="289">
        <v>0</v>
      </c>
      <c r="F71" s="290">
        <v>0</v>
      </c>
      <c r="G71" s="289">
        <v>0</v>
      </c>
      <c r="H71" s="289">
        <v>0</v>
      </c>
      <c r="I71" s="290">
        <v>0</v>
      </c>
    </row>
    <row r="72" spans="2:9" x14ac:dyDescent="0.25">
      <c r="B72" s="175"/>
      <c r="C72" s="171" t="s">
        <v>1210</v>
      </c>
      <c r="D72" s="289">
        <v>0</v>
      </c>
      <c r="E72" s="289">
        <v>0</v>
      </c>
      <c r="F72" s="290">
        <v>0</v>
      </c>
      <c r="G72" s="289">
        <v>0</v>
      </c>
      <c r="H72" s="289">
        <v>0</v>
      </c>
      <c r="I72" s="290">
        <v>0</v>
      </c>
    </row>
    <row r="73" spans="2:9" x14ac:dyDescent="0.25">
      <c r="B73" s="175"/>
      <c r="C73" s="171" t="s">
        <v>1211</v>
      </c>
      <c r="D73" s="289">
        <v>0</v>
      </c>
      <c r="E73" s="289">
        <v>0</v>
      </c>
      <c r="F73" s="290">
        <v>0</v>
      </c>
      <c r="G73" s="289">
        <v>0</v>
      </c>
      <c r="H73" s="289">
        <v>0</v>
      </c>
      <c r="I73" s="290">
        <v>0</v>
      </c>
    </row>
    <row r="74" spans="2:9" x14ac:dyDescent="0.25">
      <c r="B74" s="175"/>
      <c r="C74" s="171" t="s">
        <v>1212</v>
      </c>
      <c r="D74" s="289">
        <v>0</v>
      </c>
      <c r="E74" s="289">
        <v>0</v>
      </c>
      <c r="F74" s="290">
        <v>0</v>
      </c>
      <c r="G74" s="289">
        <v>0</v>
      </c>
      <c r="H74" s="289">
        <v>0</v>
      </c>
      <c r="I74" s="290">
        <v>0</v>
      </c>
    </row>
    <row r="75" spans="2:9" x14ac:dyDescent="0.25">
      <c r="B75" s="175"/>
      <c r="C75" s="171" t="s">
        <v>1213</v>
      </c>
      <c r="D75" s="289">
        <v>0</v>
      </c>
      <c r="E75" s="289">
        <v>0</v>
      </c>
      <c r="F75" s="290">
        <v>0</v>
      </c>
      <c r="G75" s="289">
        <v>0</v>
      </c>
      <c r="H75" s="289">
        <v>0</v>
      </c>
      <c r="I75" s="290">
        <v>0</v>
      </c>
    </row>
    <row r="76" spans="2:9" x14ac:dyDescent="0.25">
      <c r="B76" s="175"/>
      <c r="C76" s="171" t="s">
        <v>1214</v>
      </c>
      <c r="D76" s="289">
        <v>0</v>
      </c>
      <c r="E76" s="289">
        <v>0</v>
      </c>
      <c r="F76" s="290">
        <v>0</v>
      </c>
      <c r="G76" s="289">
        <v>0</v>
      </c>
      <c r="H76" s="289">
        <v>0</v>
      </c>
      <c r="I76" s="290">
        <v>0</v>
      </c>
    </row>
    <row r="77" spans="2:9" x14ac:dyDescent="0.25">
      <c r="B77" s="138"/>
      <c r="C77" s="139"/>
      <c r="D77" s="216"/>
      <c r="E77" s="216"/>
      <c r="F77" s="216"/>
      <c r="G77" s="216"/>
      <c r="H77" s="216"/>
      <c r="I77" s="216"/>
    </row>
    <row r="78" spans="2:9" x14ac:dyDescent="0.25">
      <c r="B78" s="586" t="s">
        <v>1215</v>
      </c>
      <c r="C78" s="567"/>
      <c r="D78" s="273">
        <v>0</v>
      </c>
      <c r="E78" s="273">
        <v>0</v>
      </c>
      <c r="F78" s="273">
        <v>0</v>
      </c>
      <c r="G78" s="273">
        <v>0</v>
      </c>
      <c r="H78" s="273">
        <v>0</v>
      </c>
      <c r="I78" s="273">
        <v>0</v>
      </c>
    </row>
    <row r="79" spans="2:9" x14ac:dyDescent="0.25">
      <c r="B79" s="175"/>
      <c r="C79" s="171" t="s">
        <v>1216</v>
      </c>
      <c r="D79" s="289">
        <v>0</v>
      </c>
      <c r="E79" s="289">
        <v>0</v>
      </c>
      <c r="F79" s="290">
        <v>0</v>
      </c>
      <c r="G79" s="289">
        <v>0</v>
      </c>
      <c r="H79" s="289">
        <v>0</v>
      </c>
      <c r="I79" s="290">
        <v>0</v>
      </c>
    </row>
    <row r="80" spans="2:9" x14ac:dyDescent="0.25">
      <c r="B80" s="175"/>
      <c r="C80" s="171" t="s">
        <v>1217</v>
      </c>
      <c r="D80" s="289">
        <v>0</v>
      </c>
      <c r="E80" s="289">
        <v>0</v>
      </c>
      <c r="F80" s="290">
        <v>0</v>
      </c>
      <c r="G80" s="289">
        <v>0</v>
      </c>
      <c r="H80" s="289">
        <v>0</v>
      </c>
      <c r="I80" s="290">
        <v>0</v>
      </c>
    </row>
    <row r="81" spans="2:9" x14ac:dyDescent="0.25">
      <c r="B81" s="175"/>
      <c r="C81" s="171" t="s">
        <v>1218</v>
      </c>
      <c r="D81" s="289">
        <v>0</v>
      </c>
      <c r="E81" s="289">
        <v>0</v>
      </c>
      <c r="F81" s="290">
        <v>0</v>
      </c>
      <c r="G81" s="289">
        <v>0</v>
      </c>
      <c r="H81" s="289">
        <v>0</v>
      </c>
      <c r="I81" s="290">
        <v>0</v>
      </c>
    </row>
    <row r="82" spans="2:9" x14ac:dyDescent="0.25">
      <c r="B82" s="175"/>
      <c r="C82" s="171" t="s">
        <v>1219</v>
      </c>
      <c r="D82" s="289">
        <v>0</v>
      </c>
      <c r="E82" s="289">
        <v>0</v>
      </c>
      <c r="F82" s="290">
        <v>0</v>
      </c>
      <c r="G82" s="289">
        <v>0</v>
      </c>
      <c r="H82" s="289">
        <v>0</v>
      </c>
      <c r="I82" s="290">
        <v>0</v>
      </c>
    </row>
    <row r="83" spans="2:9" x14ac:dyDescent="0.25">
      <c r="B83" s="138"/>
      <c r="C83" s="139"/>
      <c r="D83" s="216"/>
      <c r="E83" s="216"/>
      <c r="F83" s="216"/>
      <c r="G83" s="216"/>
      <c r="H83" s="216"/>
      <c r="I83" s="216"/>
    </row>
    <row r="84" spans="2:9" x14ac:dyDescent="0.25">
      <c r="B84" s="586" t="s">
        <v>1168</v>
      </c>
      <c r="C84" s="567"/>
      <c r="D84" s="220">
        <v>18321016</v>
      </c>
      <c r="E84" s="367">
        <v>0</v>
      </c>
      <c r="F84" s="220">
        <v>18321016</v>
      </c>
      <c r="G84" s="220">
        <v>7863065</v>
      </c>
      <c r="H84" s="220">
        <v>7863065</v>
      </c>
      <c r="I84" s="302">
        <v>10457951</v>
      </c>
    </row>
    <row r="85" spans="2:9" ht="15.75" thickBot="1" x14ac:dyDescent="0.3">
      <c r="B85" s="140"/>
      <c r="C85" s="141"/>
      <c r="D85" s="225"/>
      <c r="E85" s="225"/>
      <c r="F85" s="225"/>
      <c r="G85" s="225"/>
      <c r="H85" s="225"/>
      <c r="I85" s="225"/>
    </row>
    <row r="88" spans="2:9" x14ac:dyDescent="0.25">
      <c r="C88" s="366" t="s">
        <v>1271</v>
      </c>
      <c r="D88" s="378"/>
      <c r="E88" s="575" t="s">
        <v>1266</v>
      </c>
      <c r="F88" s="575"/>
      <c r="G88" s="575"/>
      <c r="H88" s="575"/>
    </row>
    <row r="89" spans="2:9" x14ac:dyDescent="0.25">
      <c r="C89" s="366" t="s">
        <v>1264</v>
      </c>
      <c r="D89" s="379"/>
      <c r="E89" s="575" t="s">
        <v>1267</v>
      </c>
      <c r="F89" s="575"/>
      <c r="G89" s="575"/>
      <c r="H89" s="575"/>
    </row>
    <row r="90" spans="2:9" x14ac:dyDescent="0.25">
      <c r="C90" s="362"/>
      <c r="D90" s="286"/>
      <c r="E90" s="372"/>
      <c r="F90" s="372"/>
      <c r="G90" s="372"/>
      <c r="H90" s="372"/>
    </row>
    <row r="91" spans="2:9" x14ac:dyDescent="0.25">
      <c r="E91" s="598"/>
      <c r="F91" s="598"/>
      <c r="G91" s="598"/>
      <c r="H91" s="598"/>
    </row>
  </sheetData>
  <mergeCells count="24">
    <mergeCell ref="E91:H91"/>
    <mergeCell ref="B47:C47"/>
    <mergeCell ref="B48:C48"/>
    <mergeCell ref="E89:H89"/>
    <mergeCell ref="B67:C67"/>
    <mergeCell ref="B78:C78"/>
    <mergeCell ref="B84:C84"/>
    <mergeCell ref="B58:C58"/>
    <mergeCell ref="E88:H88"/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5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9"/>
  <sheetViews>
    <sheetView tabSelected="1" topLeftCell="A4" zoomScaleNormal="100" workbookViewId="0">
      <selection activeCell="D29" sqref="D29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609" t="s">
        <v>1244</v>
      </c>
      <c r="C1" s="609"/>
      <c r="D1" s="609"/>
      <c r="E1" s="609"/>
      <c r="F1" s="609"/>
      <c r="G1" s="609"/>
      <c r="H1" s="609"/>
    </row>
    <row r="2" spans="2:8" x14ac:dyDescent="0.25">
      <c r="B2" s="526" t="s">
        <v>693</v>
      </c>
      <c r="C2" s="527"/>
      <c r="D2" s="527"/>
      <c r="E2" s="527"/>
      <c r="F2" s="527"/>
      <c r="G2" s="527"/>
      <c r="H2" s="610"/>
    </row>
    <row r="3" spans="2:8" x14ac:dyDescent="0.25">
      <c r="B3" s="600" t="s">
        <v>1169</v>
      </c>
      <c r="C3" s="601"/>
      <c r="D3" s="601"/>
      <c r="E3" s="601"/>
      <c r="F3" s="601"/>
      <c r="G3" s="601"/>
      <c r="H3" s="611"/>
    </row>
    <row r="4" spans="2:8" x14ac:dyDescent="0.25">
      <c r="B4" s="600" t="s">
        <v>1221</v>
      </c>
      <c r="C4" s="601"/>
      <c r="D4" s="601"/>
      <c r="E4" s="601"/>
      <c r="F4" s="601"/>
      <c r="G4" s="601"/>
      <c r="H4" s="611"/>
    </row>
    <row r="5" spans="2:8" x14ac:dyDescent="0.25">
      <c r="B5" s="600" t="s">
        <v>1273</v>
      </c>
      <c r="C5" s="601"/>
      <c r="D5" s="601"/>
      <c r="E5" s="601"/>
      <c r="F5" s="601"/>
      <c r="G5" s="601"/>
      <c r="H5" s="611"/>
    </row>
    <row r="6" spans="2:8" ht="15.75" thickBot="1" x14ac:dyDescent="0.3">
      <c r="B6" s="603" t="s">
        <v>923</v>
      </c>
      <c r="C6" s="604"/>
      <c r="D6" s="604"/>
      <c r="E6" s="604"/>
      <c r="F6" s="604"/>
      <c r="G6" s="604"/>
      <c r="H6" s="612"/>
    </row>
    <row r="7" spans="2:8" ht="15.75" thickBot="1" x14ac:dyDescent="0.3">
      <c r="B7" s="502" t="s">
        <v>823</v>
      </c>
      <c r="C7" s="533" t="s">
        <v>685</v>
      </c>
      <c r="D7" s="615"/>
      <c r="E7" s="615"/>
      <c r="F7" s="615"/>
      <c r="G7" s="534"/>
      <c r="H7" s="505" t="s">
        <v>1171</v>
      </c>
    </row>
    <row r="8" spans="2:8" ht="33" customHeight="1" thickBot="1" x14ac:dyDescent="0.3">
      <c r="B8" s="504"/>
      <c r="C8" s="327" t="s">
        <v>1024</v>
      </c>
      <c r="D8" s="339" t="s">
        <v>1172</v>
      </c>
      <c r="E8" s="327" t="s">
        <v>1173</v>
      </c>
      <c r="F8" s="327" t="s">
        <v>1222</v>
      </c>
      <c r="G8" s="327" t="s">
        <v>688</v>
      </c>
      <c r="H8" s="507"/>
    </row>
    <row r="9" spans="2:8" x14ac:dyDescent="0.25">
      <c r="B9" s="172" t="s">
        <v>1223</v>
      </c>
      <c r="C9" s="259">
        <v>15563016</v>
      </c>
      <c r="D9" s="367">
        <v>0</v>
      </c>
      <c r="E9" s="259">
        <v>15563016</v>
      </c>
      <c r="F9" s="259">
        <v>6825235</v>
      </c>
      <c r="G9" s="259">
        <v>6825235</v>
      </c>
      <c r="H9" s="302">
        <v>8737781</v>
      </c>
    </row>
    <row r="10" spans="2:8" x14ac:dyDescent="0.25">
      <c r="B10" s="175" t="s">
        <v>1245</v>
      </c>
      <c r="C10" s="211">
        <v>15563016</v>
      </c>
      <c r="D10" s="390">
        <v>0</v>
      </c>
      <c r="E10" s="212">
        <v>15563016</v>
      </c>
      <c r="F10" s="212">
        <v>6825235</v>
      </c>
      <c r="G10" s="212">
        <v>6825235</v>
      </c>
      <c r="H10" s="298">
        <v>8737781</v>
      </c>
    </row>
    <row r="11" spans="2:8" x14ac:dyDescent="0.25">
      <c r="B11" s="175" t="s">
        <v>1246</v>
      </c>
      <c r="C11" s="272">
        <v>0</v>
      </c>
      <c r="D11" s="273">
        <v>0</v>
      </c>
      <c r="E11" s="273">
        <v>0</v>
      </c>
      <c r="F11" s="273">
        <v>0</v>
      </c>
      <c r="G11" s="273">
        <v>0</v>
      </c>
      <c r="H11" s="273">
        <v>0</v>
      </c>
    </row>
    <row r="12" spans="2:8" x14ac:dyDescent="0.25">
      <c r="B12" s="175" t="s">
        <v>1247</v>
      </c>
      <c r="C12" s="272">
        <v>0</v>
      </c>
      <c r="D12" s="273">
        <v>0</v>
      </c>
      <c r="E12" s="273">
        <v>0</v>
      </c>
      <c r="F12" s="273">
        <v>0</v>
      </c>
      <c r="G12" s="273">
        <v>0</v>
      </c>
      <c r="H12" s="273">
        <v>0</v>
      </c>
    </row>
    <row r="13" spans="2:8" x14ac:dyDescent="0.25">
      <c r="B13" s="175" t="s">
        <v>1248</v>
      </c>
      <c r="C13" s="293"/>
      <c r="D13" s="223">
        <v>0</v>
      </c>
      <c r="E13" s="224">
        <v>0</v>
      </c>
      <c r="F13" s="223">
        <v>0</v>
      </c>
      <c r="G13" s="223">
        <v>0</v>
      </c>
      <c r="H13" s="224">
        <v>0</v>
      </c>
    </row>
    <row r="14" spans="2:8" x14ac:dyDescent="0.25">
      <c r="B14" s="175" t="s">
        <v>1249</v>
      </c>
      <c r="C14" s="293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175" t="s">
        <v>1250</v>
      </c>
      <c r="C15" s="272">
        <v>0</v>
      </c>
      <c r="D15" s="273">
        <v>0</v>
      </c>
      <c r="E15" s="273">
        <v>0</v>
      </c>
      <c r="F15" s="273">
        <v>0</v>
      </c>
      <c r="G15" s="273">
        <v>0</v>
      </c>
      <c r="H15" s="273">
        <v>0</v>
      </c>
    </row>
    <row r="16" spans="2:8" ht="22.5" x14ac:dyDescent="0.25">
      <c r="B16" s="173" t="s">
        <v>1251</v>
      </c>
      <c r="C16" s="272">
        <v>0</v>
      </c>
      <c r="D16" s="273">
        <v>0</v>
      </c>
      <c r="E16" s="273">
        <v>0</v>
      </c>
      <c r="F16" s="273">
        <v>0</v>
      </c>
      <c r="G16" s="273">
        <v>0</v>
      </c>
      <c r="H16" s="273">
        <v>0</v>
      </c>
    </row>
    <row r="17" spans="2:8" x14ac:dyDescent="0.25">
      <c r="B17" s="144" t="s">
        <v>1252</v>
      </c>
      <c r="C17" s="293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144" t="s">
        <v>1253</v>
      </c>
      <c r="C18" s="293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75" t="s">
        <v>1254</v>
      </c>
      <c r="C19" s="272">
        <v>0</v>
      </c>
      <c r="D19" s="273">
        <v>0</v>
      </c>
      <c r="E19" s="273">
        <v>0</v>
      </c>
      <c r="F19" s="273">
        <v>0</v>
      </c>
      <c r="G19" s="273">
        <v>0</v>
      </c>
      <c r="H19" s="273">
        <v>0</v>
      </c>
    </row>
    <row r="20" spans="2:8" x14ac:dyDescent="0.25">
      <c r="B20" s="175"/>
      <c r="C20" s="226"/>
      <c r="D20" s="227"/>
      <c r="E20" s="227"/>
      <c r="F20" s="227"/>
      <c r="G20" s="227"/>
      <c r="H20" s="227"/>
    </row>
    <row r="21" spans="2:8" x14ac:dyDescent="0.25">
      <c r="B21" s="174" t="s">
        <v>1224</v>
      </c>
      <c r="C21" s="294">
        <v>0</v>
      </c>
      <c r="D21" s="294">
        <v>0</v>
      </c>
      <c r="E21" s="294">
        <v>0</v>
      </c>
      <c r="F21" s="294">
        <v>0</v>
      </c>
      <c r="G21" s="294">
        <v>0</v>
      </c>
      <c r="H21" s="294">
        <v>0</v>
      </c>
    </row>
    <row r="22" spans="2:8" x14ac:dyDescent="0.25">
      <c r="B22" s="175" t="s">
        <v>1245</v>
      </c>
      <c r="C22" s="272">
        <v>0</v>
      </c>
      <c r="D22" s="273">
        <v>0</v>
      </c>
      <c r="E22" s="273">
        <v>0</v>
      </c>
      <c r="F22" s="273">
        <v>0</v>
      </c>
      <c r="G22" s="273">
        <v>0</v>
      </c>
      <c r="H22" s="273">
        <v>0</v>
      </c>
    </row>
    <row r="23" spans="2:8" x14ac:dyDescent="0.25">
      <c r="B23" s="175" t="s">
        <v>1246</v>
      </c>
      <c r="C23" s="272">
        <v>0</v>
      </c>
      <c r="D23" s="273">
        <v>0</v>
      </c>
      <c r="E23" s="273">
        <v>0</v>
      </c>
      <c r="F23" s="273">
        <v>0</v>
      </c>
      <c r="G23" s="273">
        <v>0</v>
      </c>
      <c r="H23" s="273">
        <v>0</v>
      </c>
    </row>
    <row r="24" spans="2:8" x14ac:dyDescent="0.25">
      <c r="B24" s="175" t="s">
        <v>1247</v>
      </c>
      <c r="C24" s="272">
        <v>0</v>
      </c>
      <c r="D24" s="273">
        <v>0</v>
      </c>
      <c r="E24" s="273">
        <v>0</v>
      </c>
      <c r="F24" s="273">
        <v>0</v>
      </c>
      <c r="G24" s="273">
        <v>0</v>
      </c>
      <c r="H24" s="273">
        <v>0</v>
      </c>
    </row>
    <row r="25" spans="2:8" x14ac:dyDescent="0.25">
      <c r="B25" s="175" t="s">
        <v>1248</v>
      </c>
      <c r="C25" s="293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175" t="s">
        <v>1249</v>
      </c>
      <c r="C26" s="293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175" t="s">
        <v>1250</v>
      </c>
      <c r="C27" s="272">
        <v>0</v>
      </c>
      <c r="D27" s="273">
        <v>0</v>
      </c>
      <c r="E27" s="273">
        <v>0</v>
      </c>
      <c r="F27" s="273">
        <v>0</v>
      </c>
      <c r="G27" s="273">
        <v>0</v>
      </c>
      <c r="H27" s="273">
        <v>0</v>
      </c>
    </row>
    <row r="28" spans="2:8" ht="22.5" x14ac:dyDescent="0.25">
      <c r="B28" s="173" t="s">
        <v>1251</v>
      </c>
      <c r="C28" s="272">
        <v>0</v>
      </c>
      <c r="D28" s="273">
        <v>0</v>
      </c>
      <c r="E28" s="273">
        <v>0</v>
      </c>
      <c r="F28" s="273">
        <v>0</v>
      </c>
      <c r="G28" s="273">
        <v>0</v>
      </c>
      <c r="H28" s="273">
        <v>0</v>
      </c>
    </row>
    <row r="29" spans="2:8" x14ac:dyDescent="0.25">
      <c r="B29" s="144" t="s">
        <v>1255</v>
      </c>
      <c r="C29" s="288">
        <v>0</v>
      </c>
      <c r="D29" s="289">
        <v>0</v>
      </c>
      <c r="E29" s="290">
        <v>0</v>
      </c>
      <c r="F29" s="289">
        <v>0</v>
      </c>
      <c r="G29" s="289">
        <v>0</v>
      </c>
      <c r="H29" s="290">
        <v>0</v>
      </c>
    </row>
    <row r="30" spans="2:8" x14ac:dyDescent="0.25">
      <c r="B30" s="144" t="s">
        <v>1256</v>
      </c>
      <c r="C30" s="288">
        <v>0</v>
      </c>
      <c r="D30" s="289">
        <v>0</v>
      </c>
      <c r="E30" s="290">
        <v>0</v>
      </c>
      <c r="F30" s="289">
        <v>0</v>
      </c>
      <c r="G30" s="289">
        <v>0</v>
      </c>
      <c r="H30" s="290">
        <v>0</v>
      </c>
    </row>
    <row r="31" spans="2:8" x14ac:dyDescent="0.25">
      <c r="B31" s="175" t="s">
        <v>1254</v>
      </c>
      <c r="C31" s="272">
        <v>0</v>
      </c>
      <c r="D31" s="273">
        <v>0</v>
      </c>
      <c r="E31" s="273">
        <v>0</v>
      </c>
      <c r="F31" s="273">
        <v>0</v>
      </c>
      <c r="G31" s="273">
        <v>0</v>
      </c>
      <c r="H31" s="273">
        <v>0</v>
      </c>
    </row>
    <row r="32" spans="2:8" x14ac:dyDescent="0.25">
      <c r="B32" s="363" t="s">
        <v>1225</v>
      </c>
      <c r="C32" s="386">
        <v>15563016</v>
      </c>
      <c r="D32" s="367">
        <v>0</v>
      </c>
      <c r="E32" s="386">
        <v>15563016</v>
      </c>
      <c r="F32" s="386">
        <v>6825235</v>
      </c>
      <c r="G32" s="386">
        <v>6825235</v>
      </c>
      <c r="H32" s="302">
        <v>8737781</v>
      </c>
    </row>
    <row r="33" spans="2:8" ht="15.75" thickBot="1" x14ac:dyDescent="0.3">
      <c r="B33" s="176"/>
      <c r="C33" s="142"/>
      <c r="D33" s="143"/>
      <c r="E33" s="143"/>
      <c r="F33" s="143"/>
      <c r="G33" s="143"/>
      <c r="H33" s="143"/>
    </row>
    <row r="36" spans="2:8" x14ac:dyDescent="0.25">
      <c r="B36" s="366" t="s">
        <v>1271</v>
      </c>
      <c r="C36" s="378"/>
      <c r="D36" s="575" t="s">
        <v>1266</v>
      </c>
      <c r="E36" s="575"/>
      <c r="F36" s="575"/>
      <c r="G36" s="575"/>
    </row>
    <row r="37" spans="2:8" x14ac:dyDescent="0.25">
      <c r="B37" s="366" t="s">
        <v>1264</v>
      </c>
      <c r="C37" s="379"/>
      <c r="D37" s="575" t="s">
        <v>1267</v>
      </c>
      <c r="E37" s="575"/>
      <c r="F37" s="575"/>
      <c r="G37" s="575"/>
    </row>
    <row r="38" spans="2:8" x14ac:dyDescent="0.25">
      <c r="B38" s="362"/>
      <c r="C38" s="286"/>
      <c r="D38" s="372"/>
      <c r="E38" s="372"/>
      <c r="F38" s="372"/>
      <c r="G38" s="372"/>
    </row>
    <row r="39" spans="2:8" x14ac:dyDescent="0.25">
      <c r="D39" s="598"/>
      <c r="E39" s="598"/>
      <c r="F39" s="598"/>
      <c r="G39" s="598"/>
    </row>
  </sheetData>
  <mergeCells count="12">
    <mergeCell ref="D39:G39"/>
    <mergeCell ref="D37:G37"/>
    <mergeCell ref="B7:B8"/>
    <mergeCell ref="C7:G7"/>
    <mergeCell ref="D36:G36"/>
    <mergeCell ref="H7:H8"/>
    <mergeCell ref="B6:H6"/>
    <mergeCell ref="B1:H1"/>
    <mergeCell ref="B2:H2"/>
    <mergeCell ref="B3:H3"/>
    <mergeCell ref="B4:H4"/>
    <mergeCell ref="B5:H5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9" customWidth="1"/>
    <col min="2" max="2" width="15.7109375" style="49" customWidth="1"/>
    <col min="3" max="3" width="10.7109375" style="49" customWidth="1"/>
    <col min="4" max="19" width="13.7109375" style="49" customWidth="1"/>
    <col min="20" max="16384" width="11.42578125" style="49"/>
  </cols>
  <sheetData>
    <row r="1" spans="1:19" ht="20.100000000000001" customHeight="1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</row>
    <row r="2" spans="1:19" ht="20.100000000000001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</row>
    <row r="3" spans="1:19" ht="20.100000000000001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392"/>
      <c r="S3" s="393"/>
    </row>
    <row r="4" spans="1:19" ht="20.100000000000001" customHeight="1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</row>
    <row r="5" spans="1:19" ht="20.100000000000001" customHeight="1" x14ac:dyDescent="0.25">
      <c r="R5" s="52"/>
      <c r="S5" s="53"/>
    </row>
    <row r="6" spans="1:19" ht="20.100000000000001" customHeight="1" x14ac:dyDescent="0.25">
      <c r="A6" s="57" t="s">
        <v>713</v>
      </c>
      <c r="B6" s="58"/>
      <c r="C6" s="394" t="s">
        <v>714</v>
      </c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6"/>
    </row>
    <row r="7" spans="1:19" ht="20.100000000000001" customHeight="1" x14ac:dyDescent="0.25">
      <c r="A7" s="57" t="s">
        <v>715</v>
      </c>
      <c r="B7" s="58"/>
      <c r="C7" s="57" t="s">
        <v>716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8"/>
    </row>
    <row r="8" spans="1:19" ht="20.100000000000001" customHeight="1" x14ac:dyDescent="0.25">
      <c r="A8" s="57" t="s">
        <v>717</v>
      </c>
      <c r="B8" s="58"/>
      <c r="C8" s="57" t="s">
        <v>718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8"/>
    </row>
    <row r="9" spans="1:19" ht="20.100000000000001" customHeight="1" x14ac:dyDescent="0.25">
      <c r="A9" s="57" t="s">
        <v>719</v>
      </c>
      <c r="B9" s="58"/>
      <c r="C9" s="57" t="s">
        <v>720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8"/>
    </row>
    <row r="10" spans="1:19" ht="9.9499999999999993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62"/>
    </row>
    <row r="11" spans="1:19" ht="20.100000000000001" customHeight="1" x14ac:dyDescent="0.25">
      <c r="A11" s="397" t="s">
        <v>721</v>
      </c>
      <c r="B11" s="398" t="s">
        <v>722</v>
      </c>
      <c r="C11" s="399"/>
      <c r="D11" s="402" t="s">
        <v>723</v>
      </c>
      <c r="E11" s="404" t="s">
        <v>724</v>
      </c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</row>
    <row r="12" spans="1:19" ht="20.100000000000001" customHeight="1" x14ac:dyDescent="0.25">
      <c r="A12" s="397"/>
      <c r="B12" s="400"/>
      <c r="C12" s="401"/>
      <c r="D12" s="403"/>
      <c r="E12" s="63" t="s">
        <v>725</v>
      </c>
      <c r="F12" s="63" t="s">
        <v>726</v>
      </c>
      <c r="G12" s="63" t="s">
        <v>727</v>
      </c>
      <c r="H12" s="63" t="s">
        <v>728</v>
      </c>
      <c r="I12" s="63" t="s">
        <v>729</v>
      </c>
      <c r="J12" s="63" t="s">
        <v>730</v>
      </c>
      <c r="K12" s="63" t="s">
        <v>731</v>
      </c>
      <c r="L12" s="63" t="s">
        <v>732</v>
      </c>
      <c r="M12" s="63" t="s">
        <v>733</v>
      </c>
      <c r="N12" s="63" t="s">
        <v>734</v>
      </c>
      <c r="O12" s="63"/>
      <c r="P12" s="63" t="s">
        <v>733</v>
      </c>
      <c r="Q12" s="63" t="s">
        <v>734</v>
      </c>
      <c r="R12" s="63" t="s">
        <v>735</v>
      </c>
      <c r="S12" s="64" t="s">
        <v>736</v>
      </c>
    </row>
    <row r="13" spans="1:19" s="67" customFormat="1" ht="9" customHeight="1" x14ac:dyDescent="0.25">
      <c r="A13" s="65"/>
      <c r="B13" s="65"/>
      <c r="C13" s="65"/>
      <c r="D13" s="66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19" s="67" customFormat="1" ht="24.95" customHeight="1" x14ac:dyDescent="0.25">
      <c r="A14" s="68">
        <v>4500</v>
      </c>
      <c r="B14" s="410" t="s">
        <v>737</v>
      </c>
      <c r="C14" s="411"/>
      <c r="D14" s="69">
        <f>SUM(E14:S14)</f>
        <v>21923082.580000002</v>
      </c>
      <c r="E14" s="70">
        <v>854862.42</v>
      </c>
      <c r="F14" s="70">
        <v>854862.42</v>
      </c>
      <c r="G14" s="70">
        <v>854862.42</v>
      </c>
      <c r="H14" s="70">
        <v>854862.42</v>
      </c>
      <c r="I14" s="70">
        <v>1055774.5</v>
      </c>
      <c r="J14" s="70">
        <v>854862.42</v>
      </c>
      <c r="K14" s="70">
        <v>854862.42</v>
      </c>
      <c r="L14" s="70">
        <v>854862.42</v>
      </c>
      <c r="M14" s="70">
        <v>854862.42</v>
      </c>
      <c r="N14" s="70">
        <v>854862.42</v>
      </c>
      <c r="O14" s="70">
        <f>SUM(E14:N14)</f>
        <v>8749536.2799999993</v>
      </c>
      <c r="P14" s="70">
        <v>854862.42</v>
      </c>
      <c r="Q14" s="70">
        <v>854862.42</v>
      </c>
      <c r="R14" s="70">
        <v>1055774.5</v>
      </c>
      <c r="S14" s="70">
        <v>1658510.68</v>
      </c>
    </row>
    <row r="15" spans="1:19" s="67" customFormat="1" ht="24.95" customHeight="1" x14ac:dyDescent="0.25">
      <c r="A15" s="71"/>
      <c r="B15" s="412"/>
      <c r="C15" s="413"/>
      <c r="D15" s="69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</row>
    <row r="16" spans="1:19" s="67" customFormat="1" ht="24.95" customHeight="1" x14ac:dyDescent="0.25">
      <c r="A16" s="72">
        <v>4200</v>
      </c>
      <c r="B16" s="406" t="s">
        <v>738</v>
      </c>
      <c r="C16" s="407"/>
      <c r="D16" s="69">
        <f>SUM(E16:S16)</f>
        <v>8595600</v>
      </c>
      <c r="E16" s="70">
        <v>358150</v>
      </c>
      <c r="F16" s="70">
        <v>358150</v>
      </c>
      <c r="G16" s="70">
        <v>358150</v>
      </c>
      <c r="H16" s="70">
        <v>358150</v>
      </c>
      <c r="I16" s="70">
        <v>358150</v>
      </c>
      <c r="J16" s="70">
        <v>358150</v>
      </c>
      <c r="K16" s="70">
        <v>358150</v>
      </c>
      <c r="L16" s="70">
        <v>358150</v>
      </c>
      <c r="M16" s="70">
        <v>358150</v>
      </c>
      <c r="N16" s="70">
        <v>358150</v>
      </c>
      <c r="O16" s="70">
        <f>SUM(E16:N16)</f>
        <v>3581500</v>
      </c>
      <c r="P16" s="70">
        <v>358150</v>
      </c>
      <c r="Q16" s="70">
        <v>358150</v>
      </c>
      <c r="R16" s="70">
        <v>358150</v>
      </c>
      <c r="S16" s="70">
        <v>358150</v>
      </c>
    </row>
    <row r="17" spans="1:19" s="67" customFormat="1" ht="24.95" customHeight="1" x14ac:dyDescent="0.25">
      <c r="A17" s="72"/>
      <c r="B17" s="406"/>
      <c r="C17" s="407"/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</row>
    <row r="18" spans="1:19" s="67" customFormat="1" ht="24.95" customHeight="1" x14ac:dyDescent="0.25">
      <c r="A18" s="73">
        <v>4300</v>
      </c>
      <c r="B18" s="414" t="s">
        <v>739</v>
      </c>
      <c r="C18" s="415"/>
      <c r="D18" s="69">
        <f>SUM(E18:S18)</f>
        <v>30000</v>
      </c>
      <c r="E18" s="70">
        <v>1250</v>
      </c>
      <c r="F18" s="70">
        <v>1250</v>
      </c>
      <c r="G18" s="70">
        <v>1250</v>
      </c>
      <c r="H18" s="70">
        <v>1250</v>
      </c>
      <c r="I18" s="70">
        <v>1250</v>
      </c>
      <c r="J18" s="70">
        <v>1250</v>
      </c>
      <c r="K18" s="70">
        <v>1250</v>
      </c>
      <c r="L18" s="70">
        <v>1250</v>
      </c>
      <c r="M18" s="70">
        <v>1250</v>
      </c>
      <c r="N18" s="70">
        <v>1250</v>
      </c>
      <c r="O18" s="70">
        <f>SUM(E18:N18)</f>
        <v>12500</v>
      </c>
      <c r="P18" s="70">
        <v>1250</v>
      </c>
      <c r="Q18" s="70">
        <v>1250</v>
      </c>
      <c r="R18" s="70">
        <v>1250</v>
      </c>
      <c r="S18" s="70">
        <v>1250</v>
      </c>
    </row>
    <row r="19" spans="1:19" s="67" customFormat="1" ht="24.95" customHeight="1" x14ac:dyDescent="0.25">
      <c r="A19" s="72"/>
      <c r="B19" s="406"/>
      <c r="C19" s="407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</row>
    <row r="20" spans="1:19" s="67" customFormat="1" ht="24.95" customHeight="1" x14ac:dyDescent="0.25">
      <c r="A20" s="72">
        <v>4400</v>
      </c>
      <c r="B20" s="406" t="s">
        <v>740</v>
      </c>
      <c r="C20" s="407"/>
      <c r="D20" s="69">
        <f>SUM(E20:S20)</f>
        <v>360000</v>
      </c>
      <c r="E20" s="70">
        <v>15000</v>
      </c>
      <c r="F20" s="70">
        <v>15000</v>
      </c>
      <c r="G20" s="70">
        <v>15000</v>
      </c>
      <c r="H20" s="70">
        <v>15000</v>
      </c>
      <c r="I20" s="70">
        <v>15000</v>
      </c>
      <c r="J20" s="70">
        <v>15000</v>
      </c>
      <c r="K20" s="70">
        <v>15000</v>
      </c>
      <c r="L20" s="70">
        <v>15000</v>
      </c>
      <c r="M20" s="70">
        <v>15000</v>
      </c>
      <c r="N20" s="70">
        <v>15000</v>
      </c>
      <c r="O20" s="70">
        <f>SUM(E20:N20)</f>
        <v>150000</v>
      </c>
      <c r="P20" s="70">
        <v>15000</v>
      </c>
      <c r="Q20" s="70">
        <v>15000</v>
      </c>
      <c r="R20" s="70">
        <v>15000</v>
      </c>
      <c r="S20" s="70">
        <v>15000</v>
      </c>
    </row>
    <row r="21" spans="1:19" s="67" customFormat="1" ht="24.95" customHeight="1" x14ac:dyDescent="0.25">
      <c r="A21" s="72"/>
      <c r="B21" s="406"/>
      <c r="C21" s="407"/>
      <c r="D21" s="69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19" s="67" customFormat="1" ht="9.9499999999999993" customHeight="1" x14ac:dyDescent="0.25">
      <c r="A22" s="408"/>
      <c r="B22" s="408"/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8"/>
      <c r="Q22" s="408"/>
      <c r="R22" s="408"/>
      <c r="S22" s="408"/>
    </row>
    <row r="23" spans="1:19" s="67" customFormat="1" ht="24.95" customHeight="1" x14ac:dyDescent="0.25">
      <c r="A23" s="404" t="s">
        <v>683</v>
      </c>
      <c r="B23" s="405"/>
      <c r="C23" s="409"/>
      <c r="D23" s="74">
        <f t="shared" ref="D23:S23" si="0">SUM(D14:D21)</f>
        <v>30908682.580000002</v>
      </c>
      <c r="E23" s="74">
        <f t="shared" si="0"/>
        <v>1229262.42</v>
      </c>
      <c r="F23" s="74">
        <f t="shared" si="0"/>
        <v>1229262.42</v>
      </c>
      <c r="G23" s="74">
        <f t="shared" si="0"/>
        <v>1229262.42</v>
      </c>
      <c r="H23" s="74">
        <f t="shared" si="0"/>
        <v>1229262.42</v>
      </c>
      <c r="I23" s="74">
        <f t="shared" si="0"/>
        <v>1430174.5</v>
      </c>
      <c r="J23" s="74">
        <f t="shared" si="0"/>
        <v>1229262.42</v>
      </c>
      <c r="K23" s="74">
        <f t="shared" si="0"/>
        <v>1229262.42</v>
      </c>
      <c r="L23" s="74">
        <f t="shared" si="0"/>
        <v>1229262.42</v>
      </c>
      <c r="M23" s="74">
        <f t="shared" si="0"/>
        <v>1229262.42</v>
      </c>
      <c r="N23" s="74">
        <f t="shared" si="0"/>
        <v>1229262.42</v>
      </c>
      <c r="O23" s="74">
        <f t="shared" si="0"/>
        <v>12493536.279999999</v>
      </c>
      <c r="P23" s="74">
        <f t="shared" si="0"/>
        <v>1229262.42</v>
      </c>
      <c r="Q23" s="74">
        <f t="shared" si="0"/>
        <v>1229262.42</v>
      </c>
      <c r="R23" s="74">
        <f t="shared" si="0"/>
        <v>1430174.5</v>
      </c>
      <c r="S23" s="74">
        <f t="shared" si="0"/>
        <v>2032910.68</v>
      </c>
    </row>
    <row r="24" spans="1:19" s="67" customFormat="1" ht="20.100000000000001" customHeight="1" x14ac:dyDescent="0.25">
      <c r="A24" s="75"/>
      <c r="B24" s="75"/>
      <c r="C24" s="75"/>
      <c r="D24" s="76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</row>
    <row r="25" spans="1:19" s="67" customFormat="1" ht="20.100000000000001" customHeight="1" x14ac:dyDescent="0.25">
      <c r="A25" s="75"/>
      <c r="B25" s="75"/>
      <c r="C25" s="75"/>
      <c r="D25" s="78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1:19" s="67" customFormat="1" ht="20.100000000000001" customHeight="1" x14ac:dyDescent="0.25">
      <c r="A26" s="75"/>
      <c r="B26" s="75"/>
      <c r="C26" s="75"/>
      <c r="D26" s="79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1:19" s="67" customFormat="1" ht="20.100000000000001" customHeight="1" x14ac:dyDescent="0.25">
      <c r="A27" s="75"/>
      <c r="B27" s="75"/>
      <c r="C27" s="75"/>
      <c r="D27" s="79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1:19" s="67" customFormat="1" ht="20.100000000000001" customHeight="1" x14ac:dyDescent="0.25">
      <c r="A28" s="75"/>
      <c r="B28" s="75"/>
      <c r="C28" s="75"/>
      <c r="D28" s="79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1:19" s="67" customFormat="1" ht="20.100000000000001" customHeight="1" x14ac:dyDescent="0.25">
      <c r="A29" s="75"/>
      <c r="B29" s="75"/>
      <c r="C29" s="75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 s="67" customFormat="1" ht="20.100000000000001" customHeight="1" x14ac:dyDescent="0.25">
      <c r="A30" s="80"/>
      <c r="B30" s="80"/>
      <c r="C30" s="80"/>
      <c r="D30" s="80"/>
    </row>
    <row r="31" spans="1:19" s="67" customFormat="1" x14ac:dyDescent="0.25">
      <c r="A31" s="80"/>
      <c r="B31" s="80"/>
      <c r="C31" s="80"/>
      <c r="D31" s="80"/>
    </row>
    <row r="32" spans="1:19" s="67" customFormat="1" x14ac:dyDescent="0.25">
      <c r="A32" s="80"/>
      <c r="B32" s="80"/>
      <c r="C32" s="80"/>
      <c r="D32" s="80"/>
    </row>
    <row r="33" spans="1:4" s="67" customFormat="1" x14ac:dyDescent="0.25">
      <c r="A33" s="80"/>
      <c r="B33" s="80"/>
      <c r="C33" s="80"/>
      <c r="D33" s="80"/>
    </row>
    <row r="34" spans="1:4" s="67" customFormat="1" x14ac:dyDescent="0.25"/>
    <row r="35" spans="1:4" s="67" customFormat="1" x14ac:dyDescent="0.25"/>
    <row r="36" spans="1:4" s="67" customFormat="1" x14ac:dyDescent="0.25"/>
    <row r="37" spans="1:4" s="67" customFormat="1" x14ac:dyDescent="0.25"/>
    <row r="38" spans="1:4" s="67" customFormat="1" x14ac:dyDescent="0.25"/>
    <row r="39" spans="1:4" s="67" customFormat="1" x14ac:dyDescent="0.25"/>
    <row r="40" spans="1:4" s="67" customFormat="1" x14ac:dyDescent="0.25"/>
    <row r="41" spans="1:4" s="67" customFormat="1" x14ac:dyDescent="0.25"/>
  </sheetData>
  <mergeCells count="16"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  <mergeCell ref="R3:S3"/>
    <mergeCell ref="C6:S6"/>
    <mergeCell ref="A11:A12"/>
    <mergeCell ref="B11:C12"/>
    <mergeCell ref="D11:D12"/>
    <mergeCell ref="E11:S11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9" customWidth="1"/>
    <col min="2" max="2" width="23.7109375" style="49" customWidth="1"/>
    <col min="3" max="3" width="17.7109375" style="49" customWidth="1"/>
    <col min="4" max="4" width="15" style="49" customWidth="1"/>
    <col min="5" max="5" width="12.28515625" style="49" hidden="1" customWidth="1"/>
    <col min="6" max="6" width="13.140625" style="49" hidden="1" customWidth="1"/>
    <col min="7" max="22" width="13.85546875" style="49" hidden="1" customWidth="1"/>
    <col min="23" max="23" width="12.28515625" style="49" hidden="1" customWidth="1"/>
    <col min="24" max="24" width="0" style="49" hidden="1" customWidth="1"/>
    <col min="25" max="16384" width="11.42578125" style="49"/>
  </cols>
  <sheetData>
    <row r="1" spans="1:23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15.75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3"/>
    </row>
    <row r="3" spans="1:23" ht="15.75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392"/>
      <c r="W3" s="393"/>
    </row>
    <row r="4" spans="1:23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6"/>
    </row>
    <row r="5" spans="1:23" ht="6" customHeight="1" x14ac:dyDescent="0.25">
      <c r="V5" s="52"/>
      <c r="W5" s="53"/>
    </row>
    <row r="6" spans="1:23" ht="13.5" customHeight="1" x14ac:dyDescent="0.25">
      <c r="A6" s="81" t="s">
        <v>713</v>
      </c>
      <c r="B6" s="82"/>
      <c r="C6" s="418" t="s">
        <v>714</v>
      </c>
      <c r="D6" s="419"/>
      <c r="E6" s="419"/>
      <c r="F6" s="419"/>
      <c r="G6" s="419"/>
      <c r="H6" s="420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2"/>
    </row>
    <row r="7" spans="1:23" ht="13.5" customHeight="1" x14ac:dyDescent="0.25">
      <c r="A7" s="81" t="s">
        <v>715</v>
      </c>
      <c r="B7" s="82"/>
      <c r="C7" s="81" t="s">
        <v>716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2"/>
    </row>
    <row r="8" spans="1:23" ht="13.5" customHeight="1" x14ac:dyDescent="0.25">
      <c r="A8" s="81" t="s">
        <v>717</v>
      </c>
      <c r="B8" s="82"/>
      <c r="C8" s="84" t="s">
        <v>741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2"/>
    </row>
    <row r="9" spans="1:23" ht="13.5" customHeight="1" x14ac:dyDescent="0.25">
      <c r="A9" s="81" t="s">
        <v>719</v>
      </c>
      <c r="B9" s="82"/>
      <c r="C9" s="81" t="s">
        <v>720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2"/>
    </row>
    <row r="10" spans="1:23" ht="6" customHeight="1" x14ac:dyDescent="0.25">
      <c r="V10" s="55"/>
      <c r="W10" s="56"/>
    </row>
    <row r="11" spans="1:23" ht="12.75" customHeight="1" x14ac:dyDescent="0.25">
      <c r="A11" s="421" t="s">
        <v>721</v>
      </c>
      <c r="B11" s="422" t="s">
        <v>722</v>
      </c>
      <c r="C11" s="423"/>
      <c r="D11" s="426" t="s">
        <v>742</v>
      </c>
      <c r="E11" s="428" t="s">
        <v>724</v>
      </c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</row>
    <row r="12" spans="1:23" ht="27.75" customHeight="1" x14ac:dyDescent="0.25">
      <c r="A12" s="421"/>
      <c r="B12" s="424"/>
      <c r="C12" s="425"/>
      <c r="D12" s="427"/>
      <c r="E12" s="85" t="s">
        <v>725</v>
      </c>
      <c r="F12" s="85" t="s">
        <v>726</v>
      </c>
      <c r="G12" s="85" t="s">
        <v>727</v>
      </c>
      <c r="H12" s="85" t="s">
        <v>728</v>
      </c>
      <c r="I12" s="85" t="s">
        <v>729</v>
      </c>
      <c r="J12" s="85" t="s">
        <v>730</v>
      </c>
      <c r="K12" s="85" t="s">
        <v>731</v>
      </c>
      <c r="L12" s="85" t="s">
        <v>732</v>
      </c>
      <c r="M12" s="85" t="s">
        <v>733</v>
      </c>
      <c r="N12" s="85" t="s">
        <v>734</v>
      </c>
      <c r="O12" s="85"/>
      <c r="P12" s="85"/>
      <c r="Q12" s="85"/>
      <c r="R12" s="85"/>
      <c r="S12" s="85"/>
      <c r="T12" s="85" t="s">
        <v>733</v>
      </c>
      <c r="U12" s="85" t="s">
        <v>734</v>
      </c>
      <c r="V12" s="85" t="s">
        <v>735</v>
      </c>
      <c r="W12" s="86" t="s">
        <v>736</v>
      </c>
    </row>
    <row r="13" spans="1:23" s="67" customFormat="1" ht="12.75" customHeight="1" x14ac:dyDescent="0.25">
      <c r="A13" s="80"/>
      <c r="B13" s="80"/>
      <c r="C13" s="80"/>
      <c r="D13" s="87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s="67" customFormat="1" ht="12.75" customHeight="1" x14ac:dyDescent="0.25">
      <c r="A14" s="80"/>
      <c r="B14" s="80"/>
      <c r="C14" s="80"/>
      <c r="D14" s="88">
        <f>+D15+D16+D17+D21</f>
        <v>11463821.459999997</v>
      </c>
      <c r="E14" s="88">
        <f t="shared" ref="E14:W14" si="0">+E15+E16+E17+E21</f>
        <v>854862.41999999993</v>
      </c>
      <c r="F14" s="88">
        <f t="shared" si="0"/>
        <v>854862.41999999993</v>
      </c>
      <c r="G14" s="88">
        <f t="shared" si="0"/>
        <v>854862.41999999993</v>
      </c>
      <c r="H14" s="88">
        <f t="shared" si="0"/>
        <v>854862.41999999993</v>
      </c>
      <c r="I14" s="88">
        <f t="shared" si="0"/>
        <v>1055774.4999999998</v>
      </c>
      <c r="J14" s="88">
        <f t="shared" si="0"/>
        <v>854862.41999999993</v>
      </c>
      <c r="K14" s="88">
        <f t="shared" si="0"/>
        <v>854862.41999999993</v>
      </c>
      <c r="L14" s="88">
        <f t="shared" ref="L14:R14" si="1">+L15+L16+L17+L21</f>
        <v>854862.41999999993</v>
      </c>
      <c r="M14" s="88">
        <f t="shared" si="1"/>
        <v>854862.41999999993</v>
      </c>
      <c r="N14" s="88">
        <f t="shared" si="1"/>
        <v>854862.41999999993</v>
      </c>
      <c r="O14" s="88">
        <f t="shared" si="1"/>
        <v>854862.41999999993</v>
      </c>
      <c r="P14" s="88">
        <f t="shared" si="1"/>
        <v>854862.41999999993</v>
      </c>
      <c r="Q14" s="88">
        <f t="shared" si="1"/>
        <v>1055774.4999999998</v>
      </c>
      <c r="R14" s="88">
        <f t="shared" si="1"/>
        <v>1658510.6799999997</v>
      </c>
      <c r="S14" s="87">
        <f>SUM(E14:R14)</f>
        <v>13173546.299999999</v>
      </c>
      <c r="T14" s="88">
        <f t="shared" si="0"/>
        <v>854862.41999999993</v>
      </c>
      <c r="U14" s="88">
        <f t="shared" si="0"/>
        <v>854862.41999999993</v>
      </c>
      <c r="V14" s="88">
        <f t="shared" si="0"/>
        <v>1055774.4999999998</v>
      </c>
      <c r="W14" s="88">
        <f t="shared" si="0"/>
        <v>1658510.6799999997</v>
      </c>
    </row>
    <row r="15" spans="1:23" s="67" customFormat="1" ht="12.75" customHeight="1" x14ac:dyDescent="0.25">
      <c r="A15" s="89">
        <v>1131</v>
      </c>
      <c r="B15" s="430" t="s">
        <v>743</v>
      </c>
      <c r="C15" s="431"/>
      <c r="D15" s="90">
        <f>+E15+F15+G15+H15+I15+J15+K15+M15+T15+U15+V15+W15</f>
        <v>7585943.2799999975</v>
      </c>
      <c r="E15" s="91">
        <v>632161.93999999994</v>
      </c>
      <c r="F15" s="91">
        <v>632161.93999999994</v>
      </c>
      <c r="G15" s="91">
        <v>632161.93999999994</v>
      </c>
      <c r="H15" s="91">
        <v>632161.93999999994</v>
      </c>
      <c r="I15" s="91">
        <v>632161.93999999994</v>
      </c>
      <c r="J15" s="91">
        <v>632161.93999999994</v>
      </c>
      <c r="K15" s="91">
        <v>632161.93999999994</v>
      </c>
      <c r="L15" s="91">
        <v>632161.93999999994</v>
      </c>
      <c r="M15" s="91">
        <v>632161.93999999994</v>
      </c>
      <c r="N15" s="91">
        <v>632161.93999999994</v>
      </c>
      <c r="O15" s="91">
        <v>632161.93999999994</v>
      </c>
      <c r="P15" s="91">
        <v>632161.93999999994</v>
      </c>
      <c r="Q15" s="91">
        <v>632161.93999999994</v>
      </c>
      <c r="R15" s="91">
        <v>632161.93999999994</v>
      </c>
      <c r="S15" s="87">
        <f t="shared" ref="S15:S78" si="2">SUM(E15:R15)</f>
        <v>8850267.1599999964</v>
      </c>
      <c r="T15" s="91">
        <v>632161.93999999994</v>
      </c>
      <c r="U15" s="91">
        <v>632161.93999999994</v>
      </c>
      <c r="V15" s="91">
        <v>632161.93999999994</v>
      </c>
      <c r="W15" s="91">
        <v>632161.93999999994</v>
      </c>
    </row>
    <row r="16" spans="1:23" s="67" customFormat="1" ht="12.75" customHeight="1" x14ac:dyDescent="0.25">
      <c r="A16" s="92">
        <v>1211</v>
      </c>
      <c r="B16" s="416" t="s">
        <v>744</v>
      </c>
      <c r="C16" s="417"/>
      <c r="D16" s="90">
        <f>+E16+F16+G16+H16+I16+J16+K16+M16+T16+U16+V16+W16</f>
        <v>1388309.5199999998</v>
      </c>
      <c r="E16" s="91">
        <v>115692.46</v>
      </c>
      <c r="F16" s="91">
        <v>115692.46</v>
      </c>
      <c r="G16" s="91">
        <v>115692.46</v>
      </c>
      <c r="H16" s="91">
        <v>115692.46</v>
      </c>
      <c r="I16" s="91">
        <v>115692.46</v>
      </c>
      <c r="J16" s="91">
        <v>115692.46</v>
      </c>
      <c r="K16" s="91">
        <v>115692.46</v>
      </c>
      <c r="L16" s="91">
        <v>115692.46</v>
      </c>
      <c r="M16" s="91">
        <v>115692.46</v>
      </c>
      <c r="N16" s="91">
        <v>115692.46</v>
      </c>
      <c r="O16" s="91">
        <v>115692.46</v>
      </c>
      <c r="P16" s="91">
        <v>115692.46</v>
      </c>
      <c r="Q16" s="91">
        <v>115692.46</v>
      </c>
      <c r="R16" s="91">
        <v>115692.46</v>
      </c>
      <c r="S16" s="87">
        <f t="shared" si="2"/>
        <v>1619694.4399999997</v>
      </c>
      <c r="T16" s="91">
        <v>115692.46</v>
      </c>
      <c r="U16" s="91">
        <v>115692.46</v>
      </c>
      <c r="V16" s="91">
        <v>115692.46</v>
      </c>
      <c r="W16" s="91">
        <v>115692.46</v>
      </c>
    </row>
    <row r="17" spans="1:23" s="67" customFormat="1" ht="12.75" customHeight="1" x14ac:dyDescent="0.25">
      <c r="A17" s="92"/>
      <c r="B17" s="93"/>
      <c r="C17" s="94"/>
      <c r="D17" s="95">
        <f>+D18+D19+D20</f>
        <v>1205472.48</v>
      </c>
      <c r="E17" s="95">
        <f t="shared" ref="E17:W17" si="3">+E18+E19+E20</f>
        <v>0</v>
      </c>
      <c r="F17" s="95">
        <f t="shared" si="3"/>
        <v>0</v>
      </c>
      <c r="G17" s="95">
        <f t="shared" si="3"/>
        <v>0</v>
      </c>
      <c r="H17" s="95">
        <f t="shared" si="3"/>
        <v>0</v>
      </c>
      <c r="I17" s="95">
        <f t="shared" si="3"/>
        <v>200912.08</v>
      </c>
      <c r="J17" s="95">
        <f t="shared" si="3"/>
        <v>0</v>
      </c>
      <c r="K17" s="95">
        <f t="shared" si="3"/>
        <v>0</v>
      </c>
      <c r="L17" s="95">
        <f t="shared" ref="L17:R17" si="4">+L18+L19+L20</f>
        <v>0</v>
      </c>
      <c r="M17" s="95">
        <f t="shared" si="4"/>
        <v>0</v>
      </c>
      <c r="N17" s="95">
        <f t="shared" si="4"/>
        <v>0</v>
      </c>
      <c r="O17" s="95">
        <f t="shared" si="4"/>
        <v>0</v>
      </c>
      <c r="P17" s="95">
        <f t="shared" si="4"/>
        <v>0</v>
      </c>
      <c r="Q17" s="95">
        <f t="shared" si="4"/>
        <v>200912.08</v>
      </c>
      <c r="R17" s="95">
        <f t="shared" si="4"/>
        <v>803648.32</v>
      </c>
      <c r="S17" s="87">
        <f t="shared" si="2"/>
        <v>1205472.48</v>
      </c>
      <c r="T17" s="95">
        <f t="shared" si="3"/>
        <v>0</v>
      </c>
      <c r="U17" s="95">
        <f t="shared" si="3"/>
        <v>0</v>
      </c>
      <c r="V17" s="95">
        <f t="shared" si="3"/>
        <v>200912.08</v>
      </c>
      <c r="W17" s="95">
        <f t="shared" si="3"/>
        <v>803648.32</v>
      </c>
    </row>
    <row r="18" spans="1:23" s="67" customFormat="1" ht="12.75" customHeight="1" x14ac:dyDescent="0.25">
      <c r="A18" s="92">
        <v>1322</v>
      </c>
      <c r="B18" s="416" t="s">
        <v>745</v>
      </c>
      <c r="C18" s="417"/>
      <c r="D18" s="90">
        <f>+E18+F18+G18+H18+I18+J18+K18+M18+T18+U18+V18+W18</f>
        <v>401824.16</v>
      </c>
      <c r="E18" s="91">
        <v>0</v>
      </c>
      <c r="F18" s="91">
        <v>0</v>
      </c>
      <c r="G18" s="91">
        <v>0</v>
      </c>
      <c r="H18" s="91">
        <v>0</v>
      </c>
      <c r="I18" s="91">
        <v>200912.08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200912.08</v>
      </c>
      <c r="R18" s="91">
        <v>0</v>
      </c>
      <c r="S18" s="87">
        <f t="shared" si="2"/>
        <v>401824.16</v>
      </c>
      <c r="T18" s="91">
        <v>0</v>
      </c>
      <c r="U18" s="91">
        <v>0</v>
      </c>
      <c r="V18" s="91">
        <v>200912.08</v>
      </c>
      <c r="W18" s="91">
        <v>0</v>
      </c>
    </row>
    <row r="19" spans="1:23" s="67" customFormat="1" ht="12.75" customHeight="1" x14ac:dyDescent="0.25">
      <c r="A19" s="92">
        <v>1328</v>
      </c>
      <c r="B19" s="416" t="s">
        <v>746</v>
      </c>
      <c r="C19" s="417"/>
      <c r="D19" s="90">
        <f>+E19+F19+G19+H19+I19+J19+K19+M19+T19+U19+V19+W19</f>
        <v>803648.32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803648.32</v>
      </c>
      <c r="S19" s="87">
        <f t="shared" si="2"/>
        <v>803648.32</v>
      </c>
      <c r="T19" s="91">
        <v>0</v>
      </c>
      <c r="U19" s="91">
        <v>0</v>
      </c>
      <c r="V19" s="91">
        <v>0</v>
      </c>
      <c r="W19" s="91">
        <v>803648.32</v>
      </c>
    </row>
    <row r="20" spans="1:23" s="67" customFormat="1" ht="12.75" customHeight="1" x14ac:dyDescent="0.25">
      <c r="A20" s="92">
        <v>1342</v>
      </c>
      <c r="B20" s="416" t="s">
        <v>747</v>
      </c>
      <c r="C20" s="417"/>
      <c r="D20" s="90">
        <f>+E20+F20+G20+H20+I20+J20+K20+M20+T20+U20+V20+W20</f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87">
        <f t="shared" si="2"/>
        <v>0</v>
      </c>
      <c r="T20" s="91">
        <v>0</v>
      </c>
      <c r="U20" s="91">
        <v>0</v>
      </c>
      <c r="V20" s="91">
        <v>0</v>
      </c>
      <c r="W20" s="91">
        <v>0</v>
      </c>
    </row>
    <row r="21" spans="1:23" s="67" customFormat="1" ht="12.75" customHeight="1" x14ac:dyDescent="0.25">
      <c r="A21" s="92"/>
      <c r="B21" s="93"/>
      <c r="C21" s="94"/>
      <c r="D21" s="95">
        <f>+D22+D23</f>
        <v>1284096.18</v>
      </c>
      <c r="E21" s="95">
        <f t="shared" ref="E21:W21" si="5">+E22+E23</f>
        <v>107008.02</v>
      </c>
      <c r="F21" s="95">
        <f t="shared" si="5"/>
        <v>107008.02</v>
      </c>
      <c r="G21" s="95">
        <f t="shared" si="5"/>
        <v>107008.02</v>
      </c>
      <c r="H21" s="95">
        <f t="shared" si="5"/>
        <v>107008.02</v>
      </c>
      <c r="I21" s="95">
        <f t="shared" si="5"/>
        <v>107008.02</v>
      </c>
      <c r="J21" s="95">
        <f t="shared" si="5"/>
        <v>107008.02</v>
      </c>
      <c r="K21" s="95">
        <f t="shared" si="5"/>
        <v>107008.02</v>
      </c>
      <c r="L21" s="95">
        <f t="shared" ref="L21:R21" si="6">+L22+L23</f>
        <v>107008.02</v>
      </c>
      <c r="M21" s="95">
        <f t="shared" si="6"/>
        <v>107008.02</v>
      </c>
      <c r="N21" s="95">
        <f t="shared" si="6"/>
        <v>107008.02</v>
      </c>
      <c r="O21" s="95">
        <f t="shared" si="6"/>
        <v>107008.02</v>
      </c>
      <c r="P21" s="95">
        <f t="shared" si="6"/>
        <v>107008.02</v>
      </c>
      <c r="Q21" s="95">
        <f t="shared" si="6"/>
        <v>107008.02</v>
      </c>
      <c r="R21" s="95">
        <f t="shared" si="6"/>
        <v>107007.95999999999</v>
      </c>
      <c r="S21" s="87">
        <f t="shared" si="2"/>
        <v>1498112.22</v>
      </c>
      <c r="T21" s="95">
        <f t="shared" si="5"/>
        <v>107008.02</v>
      </c>
      <c r="U21" s="95">
        <f t="shared" si="5"/>
        <v>107008.02</v>
      </c>
      <c r="V21" s="95">
        <f t="shared" si="5"/>
        <v>107008.02</v>
      </c>
      <c r="W21" s="95">
        <f t="shared" si="5"/>
        <v>107007.95999999999</v>
      </c>
    </row>
    <row r="22" spans="1:23" s="67" customFormat="1" ht="12.75" customHeight="1" x14ac:dyDescent="0.25">
      <c r="A22" s="92">
        <v>1411</v>
      </c>
      <c r="B22" s="416" t="s">
        <v>748</v>
      </c>
      <c r="C22" s="417"/>
      <c r="D22" s="90">
        <f>+E22+F22+G22+H22+I22+J22+K22+M22+T22+U22+V22+W22</f>
        <v>794945.25999999989</v>
      </c>
      <c r="E22" s="91">
        <v>66245.440000000002</v>
      </c>
      <c r="F22" s="91">
        <v>66245.440000000002</v>
      </c>
      <c r="G22" s="91">
        <v>66245.440000000002</v>
      </c>
      <c r="H22" s="91">
        <v>66245.440000000002</v>
      </c>
      <c r="I22" s="91">
        <v>66245.440000000002</v>
      </c>
      <c r="J22" s="91">
        <v>66245.440000000002</v>
      </c>
      <c r="K22" s="91">
        <v>66245.440000000002</v>
      </c>
      <c r="L22" s="91">
        <v>66245.440000000002</v>
      </c>
      <c r="M22" s="91">
        <v>66245.440000000002</v>
      </c>
      <c r="N22" s="91">
        <v>66245.440000000002</v>
      </c>
      <c r="O22" s="91">
        <v>66245.440000000002</v>
      </c>
      <c r="P22" s="91">
        <v>66245.440000000002</v>
      </c>
      <c r="Q22" s="91">
        <v>66245.440000000002</v>
      </c>
      <c r="R22" s="91">
        <v>66245.42</v>
      </c>
      <c r="S22" s="87">
        <f t="shared" si="2"/>
        <v>927436.13999999978</v>
      </c>
      <c r="T22" s="91">
        <v>66245.440000000002</v>
      </c>
      <c r="U22" s="91">
        <v>66245.440000000002</v>
      </c>
      <c r="V22" s="91">
        <v>66245.440000000002</v>
      </c>
      <c r="W22" s="91">
        <v>66245.42</v>
      </c>
    </row>
    <row r="23" spans="1:23" s="67" customFormat="1" ht="12.75" customHeight="1" x14ac:dyDescent="0.25">
      <c r="A23" s="92">
        <v>1412</v>
      </c>
      <c r="B23" s="416" t="s">
        <v>749</v>
      </c>
      <c r="C23" s="417"/>
      <c r="D23" s="90">
        <f>+E23+F23+G23+H23+I23+J23+K23+M23+T23+U23+V23+W23</f>
        <v>489150.9200000001</v>
      </c>
      <c r="E23" s="91">
        <v>40762.58</v>
      </c>
      <c r="F23" s="91">
        <v>40762.58</v>
      </c>
      <c r="G23" s="91">
        <v>40762.58</v>
      </c>
      <c r="H23" s="91">
        <v>40762.58</v>
      </c>
      <c r="I23" s="91">
        <v>40762.58</v>
      </c>
      <c r="J23" s="91">
        <v>40762.58</v>
      </c>
      <c r="K23" s="91">
        <v>40762.58</v>
      </c>
      <c r="L23" s="91">
        <v>40762.58</v>
      </c>
      <c r="M23" s="91">
        <v>40762.58</v>
      </c>
      <c r="N23" s="91">
        <v>40762.58</v>
      </c>
      <c r="O23" s="91">
        <v>40762.58</v>
      </c>
      <c r="P23" s="91">
        <v>40762.58</v>
      </c>
      <c r="Q23" s="91">
        <v>40762.58</v>
      </c>
      <c r="R23" s="91">
        <v>40762.54</v>
      </c>
      <c r="S23" s="87">
        <f t="shared" si="2"/>
        <v>570676.08000000019</v>
      </c>
      <c r="T23" s="91">
        <v>40762.58</v>
      </c>
      <c r="U23" s="91">
        <v>40762.58</v>
      </c>
      <c r="V23" s="91">
        <v>40762.58</v>
      </c>
      <c r="W23" s="91">
        <v>40762.54</v>
      </c>
    </row>
    <row r="24" spans="1:23" s="67" customFormat="1" ht="12.75" customHeight="1" x14ac:dyDescent="0.25">
      <c r="A24" s="92"/>
      <c r="B24" s="93"/>
      <c r="C24" s="94"/>
      <c r="D24" s="95">
        <f>+D25+D30+D33+D37+D41+D42+D46</f>
        <v>552205.29</v>
      </c>
      <c r="E24" s="95">
        <f t="shared" ref="E24:W24" si="7">+E25+E30+E33+E37+E41+E42+E46</f>
        <v>31420.420000000002</v>
      </c>
      <c r="F24" s="95">
        <f t="shared" si="7"/>
        <v>21484.87</v>
      </c>
      <c r="G24" s="95">
        <f t="shared" si="7"/>
        <v>49200</v>
      </c>
      <c r="H24" s="95">
        <f t="shared" si="7"/>
        <v>31200</v>
      </c>
      <c r="I24" s="95">
        <f t="shared" si="7"/>
        <v>93200</v>
      </c>
      <c r="J24" s="95">
        <f t="shared" si="7"/>
        <v>43200</v>
      </c>
      <c r="K24" s="95">
        <f t="shared" si="7"/>
        <v>48200</v>
      </c>
      <c r="L24" s="95">
        <f t="shared" ref="L24:R24" si="8">+L25+L30+L33+L37+L41+L42+L46</f>
        <v>76200</v>
      </c>
      <c r="M24" s="95">
        <f t="shared" si="8"/>
        <v>44200</v>
      </c>
      <c r="N24" s="95">
        <f t="shared" si="8"/>
        <v>37200</v>
      </c>
      <c r="O24" s="95">
        <f t="shared" si="8"/>
        <v>44200</v>
      </c>
      <c r="P24" s="95">
        <f t="shared" si="8"/>
        <v>37200</v>
      </c>
      <c r="Q24" s="95">
        <f t="shared" si="8"/>
        <v>85700</v>
      </c>
      <c r="R24" s="95">
        <f t="shared" si="8"/>
        <v>23000</v>
      </c>
      <c r="S24" s="87">
        <f t="shared" si="2"/>
        <v>665605.29</v>
      </c>
      <c r="T24" s="95">
        <f t="shared" si="7"/>
        <v>44200</v>
      </c>
      <c r="U24" s="95">
        <f t="shared" si="7"/>
        <v>37200</v>
      </c>
      <c r="V24" s="95">
        <f t="shared" si="7"/>
        <v>85700</v>
      </c>
      <c r="W24" s="95">
        <f t="shared" si="7"/>
        <v>23000</v>
      </c>
    </row>
    <row r="25" spans="1:23" s="67" customFormat="1" ht="12.75" customHeight="1" x14ac:dyDescent="0.25">
      <c r="A25" s="92"/>
      <c r="B25" s="93"/>
      <c r="C25" s="94"/>
      <c r="D25" s="95">
        <f>SUM(D26:D29)</f>
        <v>195796.2</v>
      </c>
      <c r="E25" s="95">
        <f t="shared" ref="E25:W25" si="9">SUM(E26:E29)</f>
        <v>14401.119999999999</v>
      </c>
      <c r="F25" s="95">
        <f t="shared" si="9"/>
        <v>4895.08</v>
      </c>
      <c r="G25" s="95">
        <f t="shared" si="9"/>
        <v>9000</v>
      </c>
      <c r="H25" s="95">
        <f t="shared" si="9"/>
        <v>9000</v>
      </c>
      <c r="I25" s="95">
        <f t="shared" si="9"/>
        <v>52000</v>
      </c>
      <c r="J25" s="95">
        <f t="shared" si="9"/>
        <v>11000</v>
      </c>
      <c r="K25" s="95">
        <f t="shared" si="9"/>
        <v>11000</v>
      </c>
      <c r="L25" s="95">
        <f t="shared" ref="L25:R25" si="10">SUM(L26:L29)</f>
        <v>52000</v>
      </c>
      <c r="M25" s="95">
        <f t="shared" si="10"/>
        <v>9000</v>
      </c>
      <c r="N25" s="95">
        <f t="shared" si="10"/>
        <v>9000</v>
      </c>
      <c r="O25" s="95">
        <f t="shared" si="10"/>
        <v>9000</v>
      </c>
      <c r="P25" s="95">
        <f t="shared" si="10"/>
        <v>9000</v>
      </c>
      <c r="Q25" s="95">
        <f t="shared" si="10"/>
        <v>52000</v>
      </c>
      <c r="R25" s="95">
        <f t="shared" si="10"/>
        <v>5500</v>
      </c>
      <c r="S25" s="87">
        <f t="shared" si="2"/>
        <v>256796.2</v>
      </c>
      <c r="T25" s="95">
        <f t="shared" si="9"/>
        <v>9000</v>
      </c>
      <c r="U25" s="95">
        <f t="shared" si="9"/>
        <v>9000</v>
      </c>
      <c r="V25" s="95">
        <f t="shared" si="9"/>
        <v>52000</v>
      </c>
      <c r="W25" s="95">
        <f t="shared" si="9"/>
        <v>5500</v>
      </c>
    </row>
    <row r="26" spans="1:23" s="67" customFormat="1" ht="12.75" customHeight="1" x14ac:dyDescent="0.25">
      <c r="A26" s="96">
        <v>2111</v>
      </c>
      <c r="B26" s="432" t="s">
        <v>750</v>
      </c>
      <c r="C26" s="433"/>
      <c r="D26" s="90">
        <f>+E26+F26+G26+H26+I26+J26+K26+M26+T26+U26+V26+W26</f>
        <v>52589.380000000005</v>
      </c>
      <c r="E26" s="91">
        <v>1947.29</v>
      </c>
      <c r="F26" s="91">
        <v>4642.09</v>
      </c>
      <c r="G26" s="91">
        <v>2000</v>
      </c>
      <c r="H26" s="91">
        <v>2000</v>
      </c>
      <c r="I26" s="91">
        <v>13000</v>
      </c>
      <c r="J26" s="91">
        <v>4000</v>
      </c>
      <c r="K26" s="91">
        <v>4000</v>
      </c>
      <c r="L26" s="91">
        <v>13000</v>
      </c>
      <c r="M26" s="91">
        <v>2000</v>
      </c>
      <c r="N26" s="91">
        <v>2000</v>
      </c>
      <c r="O26" s="91">
        <v>2000</v>
      </c>
      <c r="P26" s="91">
        <v>2000</v>
      </c>
      <c r="Q26" s="91">
        <v>13000</v>
      </c>
      <c r="R26" s="91">
        <v>2000</v>
      </c>
      <c r="S26" s="87">
        <f t="shared" si="2"/>
        <v>67589.38</v>
      </c>
      <c r="T26" s="91">
        <v>2000</v>
      </c>
      <c r="U26" s="91">
        <v>2000</v>
      </c>
      <c r="V26" s="91">
        <v>13000</v>
      </c>
      <c r="W26" s="91">
        <v>2000</v>
      </c>
    </row>
    <row r="27" spans="1:23" s="67" customFormat="1" ht="18.75" customHeight="1" x14ac:dyDescent="0.25">
      <c r="A27" s="96">
        <v>2141</v>
      </c>
      <c r="B27" s="432" t="s">
        <v>751</v>
      </c>
      <c r="C27" s="433"/>
      <c r="D27" s="90">
        <f>+E27+F27+G27+H27+I27+J27+K27+M27+T27+U27+V27+W27</f>
        <v>103733.1</v>
      </c>
      <c r="E27" s="91">
        <v>6733.1</v>
      </c>
      <c r="F27" s="91">
        <v>0</v>
      </c>
      <c r="G27" s="91">
        <v>5000</v>
      </c>
      <c r="H27" s="91">
        <v>5000</v>
      </c>
      <c r="I27" s="91">
        <v>30000</v>
      </c>
      <c r="J27" s="91">
        <v>5000</v>
      </c>
      <c r="K27" s="91">
        <v>5000</v>
      </c>
      <c r="L27" s="91">
        <v>30000</v>
      </c>
      <c r="M27" s="91">
        <v>5000</v>
      </c>
      <c r="N27" s="91">
        <v>5000</v>
      </c>
      <c r="O27" s="91">
        <v>5000</v>
      </c>
      <c r="P27" s="91">
        <v>5000</v>
      </c>
      <c r="Q27" s="91">
        <v>30000</v>
      </c>
      <c r="R27" s="91">
        <v>2000</v>
      </c>
      <c r="S27" s="87">
        <f t="shared" si="2"/>
        <v>138733.1</v>
      </c>
      <c r="T27" s="91">
        <v>5000</v>
      </c>
      <c r="U27" s="91">
        <v>5000</v>
      </c>
      <c r="V27" s="91">
        <v>30000</v>
      </c>
      <c r="W27" s="91">
        <v>2000</v>
      </c>
    </row>
    <row r="28" spans="1:23" s="67" customFormat="1" ht="12.75" customHeight="1" x14ac:dyDescent="0.25">
      <c r="A28" s="96">
        <v>2151</v>
      </c>
      <c r="B28" s="432" t="s">
        <v>752</v>
      </c>
      <c r="C28" s="433"/>
      <c r="D28" s="90">
        <f>+E28+F28+G28+H28+I28+J28+K28+M28+T28+U28+V28+W28</f>
        <v>10190</v>
      </c>
      <c r="E28" s="91">
        <v>76</v>
      </c>
      <c r="F28" s="91">
        <v>114</v>
      </c>
      <c r="G28" s="91">
        <v>1000</v>
      </c>
      <c r="H28" s="91">
        <v>1000</v>
      </c>
      <c r="I28" s="91">
        <v>1000</v>
      </c>
      <c r="J28" s="91">
        <v>1000</v>
      </c>
      <c r="K28" s="91">
        <v>1000</v>
      </c>
      <c r="L28" s="91">
        <v>1000</v>
      </c>
      <c r="M28" s="91">
        <v>1000</v>
      </c>
      <c r="N28" s="91">
        <v>1000</v>
      </c>
      <c r="O28" s="91">
        <v>1000</v>
      </c>
      <c r="P28" s="91">
        <v>1000</v>
      </c>
      <c r="Q28" s="91">
        <v>1000</v>
      </c>
      <c r="R28" s="91">
        <v>1000</v>
      </c>
      <c r="S28" s="87">
        <f t="shared" si="2"/>
        <v>12190</v>
      </c>
      <c r="T28" s="91">
        <v>1000</v>
      </c>
      <c r="U28" s="91">
        <v>1000</v>
      </c>
      <c r="V28" s="91">
        <v>1000</v>
      </c>
      <c r="W28" s="91">
        <v>1000</v>
      </c>
    </row>
    <row r="29" spans="1:23" s="67" customFormat="1" ht="12.75" customHeight="1" x14ac:dyDescent="0.25">
      <c r="A29" s="96">
        <v>2161</v>
      </c>
      <c r="B29" s="416" t="s">
        <v>753</v>
      </c>
      <c r="C29" s="417"/>
      <c r="D29" s="90">
        <f>+E29+F29+G29+H29+I29+J29+K29+M29+T29+U29+V29+W29</f>
        <v>29283.72</v>
      </c>
      <c r="E29" s="91">
        <v>5644.73</v>
      </c>
      <c r="F29" s="91">
        <v>138.99</v>
      </c>
      <c r="G29" s="91">
        <v>1000</v>
      </c>
      <c r="H29" s="91">
        <v>1000</v>
      </c>
      <c r="I29" s="91">
        <v>8000</v>
      </c>
      <c r="J29" s="91">
        <v>1000</v>
      </c>
      <c r="K29" s="91">
        <v>1000</v>
      </c>
      <c r="L29" s="91">
        <v>8000</v>
      </c>
      <c r="M29" s="91">
        <v>1000</v>
      </c>
      <c r="N29" s="91">
        <v>1000</v>
      </c>
      <c r="O29" s="91">
        <v>1000</v>
      </c>
      <c r="P29" s="91">
        <v>1000</v>
      </c>
      <c r="Q29" s="91">
        <v>8000</v>
      </c>
      <c r="R29" s="91">
        <v>500</v>
      </c>
      <c r="S29" s="87">
        <f t="shared" si="2"/>
        <v>38283.72</v>
      </c>
      <c r="T29" s="91">
        <v>1000</v>
      </c>
      <c r="U29" s="91">
        <v>1000</v>
      </c>
      <c r="V29" s="91">
        <v>8000</v>
      </c>
      <c r="W29" s="91">
        <v>500</v>
      </c>
    </row>
    <row r="30" spans="1:23" s="67" customFormat="1" ht="12.75" customHeight="1" x14ac:dyDescent="0.25">
      <c r="A30" s="96"/>
      <c r="B30" s="93"/>
      <c r="C30" s="94"/>
      <c r="D30" s="95">
        <f>SUM(D31:D32)</f>
        <v>133689.88</v>
      </c>
      <c r="E30" s="95">
        <f t="shared" ref="E30:W30" si="11">SUM(E31:E32)</f>
        <v>8445.2900000000009</v>
      </c>
      <c r="F30" s="95">
        <f t="shared" si="11"/>
        <v>7244.5899999999992</v>
      </c>
      <c r="G30" s="95">
        <f t="shared" si="11"/>
        <v>13500</v>
      </c>
      <c r="H30" s="95">
        <f t="shared" si="11"/>
        <v>6500</v>
      </c>
      <c r="I30" s="95">
        <f t="shared" si="11"/>
        <v>17500</v>
      </c>
      <c r="J30" s="95">
        <f t="shared" si="11"/>
        <v>13500</v>
      </c>
      <c r="K30" s="95">
        <f t="shared" si="11"/>
        <v>13500</v>
      </c>
      <c r="L30" s="95">
        <f t="shared" ref="L30:R30" si="12">SUM(L31:L32)</f>
        <v>6500</v>
      </c>
      <c r="M30" s="95">
        <f t="shared" si="12"/>
        <v>13500</v>
      </c>
      <c r="N30" s="95">
        <f t="shared" si="12"/>
        <v>6500</v>
      </c>
      <c r="O30" s="95">
        <f t="shared" si="12"/>
        <v>13500</v>
      </c>
      <c r="P30" s="95">
        <f t="shared" si="12"/>
        <v>6500</v>
      </c>
      <c r="Q30" s="95">
        <f t="shared" si="12"/>
        <v>13500</v>
      </c>
      <c r="R30" s="95">
        <f t="shared" si="12"/>
        <v>6500</v>
      </c>
      <c r="S30" s="87">
        <f t="shared" si="2"/>
        <v>146689.88</v>
      </c>
      <c r="T30" s="95">
        <f t="shared" si="11"/>
        <v>13500</v>
      </c>
      <c r="U30" s="95">
        <f t="shared" si="11"/>
        <v>6500</v>
      </c>
      <c r="V30" s="95">
        <f t="shared" si="11"/>
        <v>13500</v>
      </c>
      <c r="W30" s="95">
        <f t="shared" si="11"/>
        <v>6500</v>
      </c>
    </row>
    <row r="31" spans="1:23" s="67" customFormat="1" ht="12.75" customHeight="1" x14ac:dyDescent="0.25">
      <c r="A31" s="96">
        <v>2211</v>
      </c>
      <c r="B31" s="416" t="s">
        <v>754</v>
      </c>
      <c r="C31" s="417"/>
      <c r="D31" s="90">
        <f>+E31+F31+G31+H31+I31+J31+K31+M31+T31+U31+V31+W31</f>
        <v>128290.69</v>
      </c>
      <c r="E31" s="91">
        <v>8237.7900000000009</v>
      </c>
      <c r="F31" s="91">
        <v>7052.9</v>
      </c>
      <c r="G31" s="91">
        <v>13000</v>
      </c>
      <c r="H31" s="91">
        <v>6000</v>
      </c>
      <c r="I31" s="91">
        <v>17000</v>
      </c>
      <c r="J31" s="91">
        <v>13000</v>
      </c>
      <c r="K31" s="91">
        <v>13000</v>
      </c>
      <c r="L31" s="91">
        <v>6000</v>
      </c>
      <c r="M31" s="91">
        <v>13000</v>
      </c>
      <c r="N31" s="91">
        <v>6000</v>
      </c>
      <c r="O31" s="91">
        <v>13000</v>
      </c>
      <c r="P31" s="91">
        <v>6000</v>
      </c>
      <c r="Q31" s="91">
        <v>13000</v>
      </c>
      <c r="R31" s="91">
        <v>6000</v>
      </c>
      <c r="S31" s="87">
        <f t="shared" si="2"/>
        <v>140290.69</v>
      </c>
      <c r="T31" s="91">
        <v>13000</v>
      </c>
      <c r="U31" s="91">
        <v>6000</v>
      </c>
      <c r="V31" s="91">
        <v>13000</v>
      </c>
      <c r="W31" s="91">
        <v>6000</v>
      </c>
    </row>
    <row r="32" spans="1:23" s="67" customFormat="1" ht="12.75" customHeight="1" x14ac:dyDescent="0.25">
      <c r="A32" s="96">
        <v>2231</v>
      </c>
      <c r="B32" s="416" t="s">
        <v>755</v>
      </c>
      <c r="C32" s="417"/>
      <c r="D32" s="90">
        <f>+E32+F32+G32+H32+I32+J32+K32+M32+T32+U32+V32+W32</f>
        <v>5399.1900000000005</v>
      </c>
      <c r="E32" s="91">
        <v>207.5</v>
      </c>
      <c r="F32" s="91">
        <v>191.69</v>
      </c>
      <c r="G32" s="91">
        <v>500</v>
      </c>
      <c r="H32" s="91">
        <v>500</v>
      </c>
      <c r="I32" s="91">
        <v>500</v>
      </c>
      <c r="J32" s="91">
        <v>500</v>
      </c>
      <c r="K32" s="91">
        <v>500</v>
      </c>
      <c r="L32" s="91">
        <v>500</v>
      </c>
      <c r="M32" s="91">
        <v>500</v>
      </c>
      <c r="N32" s="91">
        <v>500</v>
      </c>
      <c r="O32" s="91">
        <v>500</v>
      </c>
      <c r="P32" s="91">
        <v>500</v>
      </c>
      <c r="Q32" s="91">
        <v>500</v>
      </c>
      <c r="R32" s="91">
        <v>500</v>
      </c>
      <c r="S32" s="87">
        <f t="shared" si="2"/>
        <v>6399.1900000000005</v>
      </c>
      <c r="T32" s="91">
        <v>500</v>
      </c>
      <c r="U32" s="91">
        <v>500</v>
      </c>
      <c r="V32" s="91">
        <v>500</v>
      </c>
      <c r="W32" s="91">
        <v>500</v>
      </c>
    </row>
    <row r="33" spans="1:23" s="67" customFormat="1" ht="12.75" customHeight="1" x14ac:dyDescent="0.25">
      <c r="A33" s="96"/>
      <c r="B33" s="93"/>
      <c r="C33" s="94"/>
      <c r="D33" s="95">
        <f>SUM(D34:D36)</f>
        <v>31641.989999999998</v>
      </c>
      <c r="E33" s="95">
        <f t="shared" ref="E33:W33" si="13">SUM(E34:E36)</f>
        <v>615.99</v>
      </c>
      <c r="F33" s="95">
        <f t="shared" si="13"/>
        <v>26</v>
      </c>
      <c r="G33" s="95">
        <f t="shared" si="13"/>
        <v>0</v>
      </c>
      <c r="H33" s="95">
        <f t="shared" si="13"/>
        <v>4000</v>
      </c>
      <c r="I33" s="95">
        <f t="shared" si="13"/>
        <v>6000</v>
      </c>
      <c r="J33" s="95">
        <f t="shared" si="13"/>
        <v>1000</v>
      </c>
      <c r="K33" s="95">
        <f t="shared" si="13"/>
        <v>6000</v>
      </c>
      <c r="L33" s="95">
        <f t="shared" ref="L33:R33" si="14">SUM(L34:L36)</f>
        <v>1000</v>
      </c>
      <c r="M33" s="95">
        <f t="shared" si="14"/>
        <v>3000</v>
      </c>
      <c r="N33" s="95">
        <f t="shared" si="14"/>
        <v>4000</v>
      </c>
      <c r="O33" s="95">
        <f t="shared" si="14"/>
        <v>3000</v>
      </c>
      <c r="P33" s="95">
        <f t="shared" si="14"/>
        <v>4000</v>
      </c>
      <c r="Q33" s="95">
        <f t="shared" si="14"/>
        <v>4000</v>
      </c>
      <c r="R33" s="95">
        <f t="shared" si="14"/>
        <v>0</v>
      </c>
      <c r="S33" s="87">
        <f t="shared" si="2"/>
        <v>36641.99</v>
      </c>
      <c r="T33" s="95">
        <f t="shared" si="13"/>
        <v>3000</v>
      </c>
      <c r="U33" s="95">
        <f t="shared" si="13"/>
        <v>4000</v>
      </c>
      <c r="V33" s="95">
        <f t="shared" si="13"/>
        <v>4000</v>
      </c>
      <c r="W33" s="95">
        <f t="shared" si="13"/>
        <v>0</v>
      </c>
    </row>
    <row r="34" spans="1:23" s="67" customFormat="1" ht="12.75" customHeight="1" x14ac:dyDescent="0.25">
      <c r="A34" s="96">
        <v>2461</v>
      </c>
      <c r="B34" s="432" t="s">
        <v>756</v>
      </c>
      <c r="C34" s="433"/>
      <c r="D34" s="90">
        <f>+E34+F34+G34+H34+I34+J34+K34+M34+T34+U34+V34+W34</f>
        <v>18582.989999999998</v>
      </c>
      <c r="E34" s="91">
        <v>556.99</v>
      </c>
      <c r="F34" s="91">
        <v>26</v>
      </c>
      <c r="G34" s="91">
        <v>0</v>
      </c>
      <c r="H34" s="91">
        <v>0</v>
      </c>
      <c r="I34" s="91">
        <v>6000</v>
      </c>
      <c r="J34" s="91">
        <v>0</v>
      </c>
      <c r="K34" s="91">
        <v>3000</v>
      </c>
      <c r="L34" s="91">
        <v>0</v>
      </c>
      <c r="M34" s="91">
        <v>3000</v>
      </c>
      <c r="N34" s="91">
        <v>0</v>
      </c>
      <c r="O34" s="91">
        <v>3000</v>
      </c>
      <c r="P34" s="91">
        <v>0</v>
      </c>
      <c r="Q34" s="91">
        <v>3000</v>
      </c>
      <c r="R34" s="91">
        <v>0</v>
      </c>
      <c r="S34" s="87">
        <f t="shared" si="2"/>
        <v>18582.989999999998</v>
      </c>
      <c r="T34" s="91">
        <v>3000</v>
      </c>
      <c r="U34" s="91">
        <v>0</v>
      </c>
      <c r="V34" s="91">
        <v>3000</v>
      </c>
      <c r="W34" s="91">
        <v>0</v>
      </c>
    </row>
    <row r="35" spans="1:23" s="67" customFormat="1" ht="12.75" customHeight="1" x14ac:dyDescent="0.25">
      <c r="A35" s="96">
        <v>2481</v>
      </c>
      <c r="B35" s="432" t="s">
        <v>757</v>
      </c>
      <c r="C35" s="433"/>
      <c r="D35" s="90">
        <f>+E35+F35+G35+H35+I35+J35+K35+M35+T35+U35+V35+W35</f>
        <v>9059</v>
      </c>
      <c r="E35" s="91">
        <v>59</v>
      </c>
      <c r="F35" s="91">
        <v>0</v>
      </c>
      <c r="G35" s="91">
        <v>0</v>
      </c>
      <c r="H35" s="91">
        <v>3000</v>
      </c>
      <c r="I35" s="91">
        <v>0</v>
      </c>
      <c r="J35" s="91">
        <v>0</v>
      </c>
      <c r="K35" s="91">
        <v>3000</v>
      </c>
      <c r="L35" s="91">
        <v>0</v>
      </c>
      <c r="M35" s="91">
        <v>0</v>
      </c>
      <c r="N35" s="91">
        <v>3000</v>
      </c>
      <c r="O35" s="91">
        <v>0</v>
      </c>
      <c r="P35" s="91">
        <v>3000</v>
      </c>
      <c r="Q35" s="91">
        <v>0</v>
      </c>
      <c r="R35" s="91">
        <v>0</v>
      </c>
      <c r="S35" s="87">
        <f t="shared" si="2"/>
        <v>12059</v>
      </c>
      <c r="T35" s="91">
        <v>0</v>
      </c>
      <c r="U35" s="91">
        <v>3000</v>
      </c>
      <c r="V35" s="91">
        <v>0</v>
      </c>
      <c r="W35" s="91">
        <v>0</v>
      </c>
    </row>
    <row r="36" spans="1:23" s="67" customFormat="1" ht="12.75" customHeight="1" x14ac:dyDescent="0.25">
      <c r="A36" s="96">
        <v>2491</v>
      </c>
      <c r="B36" s="416" t="s">
        <v>758</v>
      </c>
      <c r="C36" s="417"/>
      <c r="D36" s="90">
        <f>+E36+F36+G36+H36+I36+J36+K36+M36+T36+U36+V36+W36</f>
        <v>4000</v>
      </c>
      <c r="E36" s="91">
        <v>0</v>
      </c>
      <c r="F36" s="91">
        <v>0</v>
      </c>
      <c r="G36" s="91">
        <v>0</v>
      </c>
      <c r="H36" s="91">
        <v>1000</v>
      </c>
      <c r="I36" s="91">
        <v>0</v>
      </c>
      <c r="J36" s="91">
        <v>1000</v>
      </c>
      <c r="K36" s="91">
        <v>0</v>
      </c>
      <c r="L36" s="91">
        <v>1000</v>
      </c>
      <c r="M36" s="91">
        <v>0</v>
      </c>
      <c r="N36" s="91">
        <v>1000</v>
      </c>
      <c r="O36" s="91">
        <v>0</v>
      </c>
      <c r="P36" s="91">
        <v>1000</v>
      </c>
      <c r="Q36" s="91">
        <v>1000</v>
      </c>
      <c r="R36" s="91">
        <v>0</v>
      </c>
      <c r="S36" s="87">
        <f t="shared" si="2"/>
        <v>6000</v>
      </c>
      <c r="T36" s="91">
        <v>0</v>
      </c>
      <c r="U36" s="91">
        <v>1000</v>
      </c>
      <c r="V36" s="91">
        <v>1000</v>
      </c>
      <c r="W36" s="91">
        <v>0</v>
      </c>
    </row>
    <row r="37" spans="1:23" s="67" customFormat="1" ht="12.75" customHeight="1" x14ac:dyDescent="0.25">
      <c r="A37" s="96"/>
      <c r="B37" s="93"/>
      <c r="C37" s="94"/>
      <c r="D37" s="95">
        <f>SUM(D38:D39)</f>
        <v>4800</v>
      </c>
      <c r="E37" s="95">
        <f t="shared" ref="E37:W37" si="15">SUM(E38:E39)</f>
        <v>0</v>
      </c>
      <c r="F37" s="95">
        <f t="shared" si="15"/>
        <v>0</v>
      </c>
      <c r="G37" s="95">
        <f t="shared" si="15"/>
        <v>200</v>
      </c>
      <c r="H37" s="95">
        <f t="shared" si="15"/>
        <v>200</v>
      </c>
      <c r="I37" s="95">
        <f t="shared" si="15"/>
        <v>1200</v>
      </c>
      <c r="J37" s="95">
        <f t="shared" si="15"/>
        <v>200</v>
      </c>
      <c r="K37" s="95">
        <f t="shared" si="15"/>
        <v>200</v>
      </c>
      <c r="L37" s="95">
        <f t="shared" ref="L37:R37" si="16">SUM(L38:L39)</f>
        <v>200</v>
      </c>
      <c r="M37" s="95">
        <f t="shared" si="16"/>
        <v>1200</v>
      </c>
      <c r="N37" s="95">
        <f t="shared" si="16"/>
        <v>200</v>
      </c>
      <c r="O37" s="95">
        <f t="shared" si="16"/>
        <v>1200</v>
      </c>
      <c r="P37" s="95">
        <f t="shared" si="16"/>
        <v>200</v>
      </c>
      <c r="Q37" s="95">
        <f t="shared" si="16"/>
        <v>200</v>
      </c>
      <c r="R37" s="95">
        <f t="shared" si="16"/>
        <v>0</v>
      </c>
      <c r="S37" s="87">
        <f t="shared" si="2"/>
        <v>5200</v>
      </c>
      <c r="T37" s="95">
        <f t="shared" si="15"/>
        <v>1200</v>
      </c>
      <c r="U37" s="95">
        <f t="shared" si="15"/>
        <v>200</v>
      </c>
      <c r="V37" s="95">
        <f t="shared" si="15"/>
        <v>200</v>
      </c>
      <c r="W37" s="95">
        <f t="shared" si="15"/>
        <v>0</v>
      </c>
    </row>
    <row r="38" spans="1:23" s="67" customFormat="1" ht="12.75" customHeight="1" x14ac:dyDescent="0.25">
      <c r="A38" s="96">
        <v>2521</v>
      </c>
      <c r="B38" s="416" t="s">
        <v>759</v>
      </c>
      <c r="C38" s="417"/>
      <c r="D38" s="90">
        <f>+E38+F38+G38+H38+I38+J38+K38+M38+T38+U38+V38+W38</f>
        <v>1800</v>
      </c>
      <c r="E38" s="91">
        <v>0</v>
      </c>
      <c r="F38" s="91">
        <v>0</v>
      </c>
      <c r="G38" s="91">
        <v>200</v>
      </c>
      <c r="H38" s="91">
        <v>200</v>
      </c>
      <c r="I38" s="91">
        <v>200</v>
      </c>
      <c r="J38" s="91">
        <v>200</v>
      </c>
      <c r="K38" s="91">
        <v>200</v>
      </c>
      <c r="L38" s="91">
        <v>200</v>
      </c>
      <c r="M38" s="91">
        <v>200</v>
      </c>
      <c r="N38" s="91">
        <v>200</v>
      </c>
      <c r="O38" s="91">
        <v>200</v>
      </c>
      <c r="P38" s="91">
        <v>200</v>
      </c>
      <c r="Q38" s="91">
        <v>200</v>
      </c>
      <c r="R38" s="91">
        <v>0</v>
      </c>
      <c r="S38" s="87">
        <f t="shared" si="2"/>
        <v>2200</v>
      </c>
      <c r="T38" s="91">
        <v>200</v>
      </c>
      <c r="U38" s="91">
        <v>200</v>
      </c>
      <c r="V38" s="91">
        <v>200</v>
      </c>
      <c r="W38" s="91">
        <v>0</v>
      </c>
    </row>
    <row r="39" spans="1:23" s="67" customFormat="1" ht="12.75" customHeight="1" x14ac:dyDescent="0.25">
      <c r="A39" s="96">
        <v>2531</v>
      </c>
      <c r="B39" s="416" t="s">
        <v>760</v>
      </c>
      <c r="C39" s="417"/>
      <c r="D39" s="90">
        <f>+E39+F39+G39+H39+I39+J39+K39+M39+T39+U39+V39+W39</f>
        <v>3000</v>
      </c>
      <c r="E39" s="91">
        <v>0</v>
      </c>
      <c r="F39" s="91">
        <v>0</v>
      </c>
      <c r="G39" s="91">
        <v>0</v>
      </c>
      <c r="H39" s="91">
        <v>0</v>
      </c>
      <c r="I39" s="91">
        <v>1000</v>
      </c>
      <c r="J39" s="91">
        <v>0</v>
      </c>
      <c r="K39" s="91">
        <v>0</v>
      </c>
      <c r="L39" s="91">
        <v>0</v>
      </c>
      <c r="M39" s="91">
        <v>1000</v>
      </c>
      <c r="N39" s="91">
        <v>0</v>
      </c>
      <c r="O39" s="91">
        <v>1000</v>
      </c>
      <c r="P39" s="91">
        <v>0</v>
      </c>
      <c r="Q39" s="91">
        <v>0</v>
      </c>
      <c r="R39" s="91">
        <v>0</v>
      </c>
      <c r="S39" s="87">
        <f t="shared" si="2"/>
        <v>3000</v>
      </c>
      <c r="T39" s="91">
        <v>1000</v>
      </c>
      <c r="U39" s="91">
        <v>0</v>
      </c>
      <c r="V39" s="91">
        <v>0</v>
      </c>
      <c r="W39" s="91">
        <v>0</v>
      </c>
    </row>
    <row r="40" spans="1:23" s="67" customFormat="1" ht="12.75" customHeight="1" x14ac:dyDescent="0.25">
      <c r="A40" s="96"/>
      <c r="B40" s="93"/>
      <c r="C40" s="94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87">
        <f t="shared" si="2"/>
        <v>0</v>
      </c>
      <c r="T40" s="91"/>
      <c r="U40" s="91"/>
      <c r="V40" s="91"/>
      <c r="W40" s="91"/>
    </row>
    <row r="41" spans="1:23" s="67" customFormat="1" ht="12.75" customHeight="1" x14ac:dyDescent="0.25">
      <c r="A41" s="96">
        <v>2611</v>
      </c>
      <c r="B41" s="432" t="s">
        <v>761</v>
      </c>
      <c r="C41" s="433"/>
      <c r="D41" s="90">
        <f>+E41+F41+G41+H41+I41+J41+K41+M41+T41+U41+V41+W41</f>
        <v>157277.22</v>
      </c>
      <c r="E41" s="91">
        <v>7958.02</v>
      </c>
      <c r="F41" s="91">
        <v>9319.2000000000007</v>
      </c>
      <c r="G41" s="91">
        <v>15000</v>
      </c>
      <c r="H41" s="91">
        <v>10000</v>
      </c>
      <c r="I41" s="91">
        <v>15000</v>
      </c>
      <c r="J41" s="91">
        <v>15000</v>
      </c>
      <c r="K41" s="91">
        <v>15000</v>
      </c>
      <c r="L41" s="91">
        <v>10000</v>
      </c>
      <c r="M41" s="91">
        <v>15000</v>
      </c>
      <c r="N41" s="91">
        <v>15000</v>
      </c>
      <c r="O41" s="91">
        <v>15000</v>
      </c>
      <c r="P41" s="91">
        <v>15000</v>
      </c>
      <c r="Q41" s="91">
        <v>15000</v>
      </c>
      <c r="R41" s="91">
        <v>10000</v>
      </c>
      <c r="S41" s="87">
        <f t="shared" si="2"/>
        <v>182277.22</v>
      </c>
      <c r="T41" s="91">
        <v>15000</v>
      </c>
      <c r="U41" s="91">
        <v>15000</v>
      </c>
      <c r="V41" s="91">
        <v>15000</v>
      </c>
      <c r="W41" s="91">
        <v>10000</v>
      </c>
    </row>
    <row r="42" spans="1:23" s="67" customFormat="1" ht="12.75" customHeight="1" x14ac:dyDescent="0.25">
      <c r="A42" s="96"/>
      <c r="B42" s="97"/>
      <c r="C42" s="98"/>
      <c r="D42" s="95">
        <f>SUM(D43:D45)</f>
        <v>9000</v>
      </c>
      <c r="E42" s="95">
        <f t="shared" ref="E42:W42" si="17">SUM(E43:E45)</f>
        <v>0</v>
      </c>
      <c r="F42" s="95">
        <f t="shared" si="17"/>
        <v>0</v>
      </c>
      <c r="G42" s="95">
        <f t="shared" si="17"/>
        <v>9000</v>
      </c>
      <c r="H42" s="95">
        <f t="shared" si="17"/>
        <v>0</v>
      </c>
      <c r="I42" s="95">
        <f t="shared" si="17"/>
        <v>0</v>
      </c>
      <c r="J42" s="95">
        <f t="shared" si="17"/>
        <v>0</v>
      </c>
      <c r="K42" s="95">
        <f t="shared" si="17"/>
        <v>0</v>
      </c>
      <c r="L42" s="95">
        <f t="shared" ref="L42:R42" si="18">SUM(L43:L45)</f>
        <v>5000</v>
      </c>
      <c r="M42" s="95">
        <f t="shared" si="18"/>
        <v>0</v>
      </c>
      <c r="N42" s="95">
        <f t="shared" si="18"/>
        <v>0</v>
      </c>
      <c r="O42" s="95">
        <f t="shared" si="18"/>
        <v>0</v>
      </c>
      <c r="P42" s="95">
        <f t="shared" si="18"/>
        <v>0</v>
      </c>
      <c r="Q42" s="95">
        <f t="shared" si="18"/>
        <v>0</v>
      </c>
      <c r="R42" s="95">
        <f t="shared" si="18"/>
        <v>0</v>
      </c>
      <c r="S42" s="87">
        <f t="shared" si="2"/>
        <v>14000</v>
      </c>
      <c r="T42" s="95">
        <f t="shared" si="17"/>
        <v>0</v>
      </c>
      <c r="U42" s="95">
        <f t="shared" si="17"/>
        <v>0</v>
      </c>
      <c r="V42" s="95">
        <f t="shared" si="17"/>
        <v>0</v>
      </c>
      <c r="W42" s="95">
        <f t="shared" si="17"/>
        <v>0</v>
      </c>
    </row>
    <row r="43" spans="1:23" s="67" customFormat="1" ht="12.75" customHeight="1" x14ac:dyDescent="0.25">
      <c r="A43" s="96">
        <v>2711</v>
      </c>
      <c r="B43" s="432" t="s">
        <v>762</v>
      </c>
      <c r="C43" s="433"/>
      <c r="D43" s="90">
        <f>+E43+F43+G43+H43+I43+J43+K43+M43+T43+U43+V43+W43</f>
        <v>1000</v>
      </c>
      <c r="E43" s="91">
        <v>0</v>
      </c>
      <c r="F43" s="91">
        <v>0</v>
      </c>
      <c r="G43" s="91">
        <v>1000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87">
        <f t="shared" si="2"/>
        <v>1000</v>
      </c>
      <c r="T43" s="91">
        <v>0</v>
      </c>
      <c r="U43" s="91">
        <v>0</v>
      </c>
      <c r="V43" s="91">
        <v>0</v>
      </c>
      <c r="W43" s="91">
        <v>0</v>
      </c>
    </row>
    <row r="44" spans="1:23" s="67" customFormat="1" ht="12.75" customHeight="1" x14ac:dyDescent="0.25">
      <c r="A44" s="96">
        <v>2721</v>
      </c>
      <c r="B44" s="416" t="s">
        <v>763</v>
      </c>
      <c r="C44" s="417"/>
      <c r="D44" s="90">
        <f>+E44+F44+G44+H44+I44+J44+K44+M44+T44+U44+V44+W44</f>
        <v>3000</v>
      </c>
      <c r="E44" s="91">
        <v>0</v>
      </c>
      <c r="F44" s="91">
        <v>0</v>
      </c>
      <c r="G44" s="91">
        <v>3000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87">
        <f t="shared" si="2"/>
        <v>3000</v>
      </c>
      <c r="T44" s="91">
        <v>0</v>
      </c>
      <c r="U44" s="91">
        <v>0</v>
      </c>
      <c r="V44" s="91">
        <v>0</v>
      </c>
      <c r="W44" s="91">
        <v>0</v>
      </c>
    </row>
    <row r="45" spans="1:23" s="67" customFormat="1" ht="12.75" customHeight="1" x14ac:dyDescent="0.25">
      <c r="A45" s="96">
        <v>2751</v>
      </c>
      <c r="B45" s="416" t="s">
        <v>764</v>
      </c>
      <c r="C45" s="417"/>
      <c r="D45" s="90">
        <f>+E45+F45+G45+H45+I45+J45+K45+M45+T45+U45+V45+W45</f>
        <v>5000</v>
      </c>
      <c r="E45" s="91">
        <v>0</v>
      </c>
      <c r="F45" s="91">
        <v>0</v>
      </c>
      <c r="G45" s="91">
        <v>5000</v>
      </c>
      <c r="H45" s="91">
        <v>0</v>
      </c>
      <c r="I45" s="91">
        <v>0</v>
      </c>
      <c r="J45" s="91">
        <v>0</v>
      </c>
      <c r="K45" s="91">
        <v>0</v>
      </c>
      <c r="L45" s="91">
        <v>5000</v>
      </c>
      <c r="M45" s="91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87">
        <f t="shared" si="2"/>
        <v>10000</v>
      </c>
      <c r="T45" s="91">
        <v>0</v>
      </c>
      <c r="U45" s="91">
        <v>0</v>
      </c>
      <c r="V45" s="91">
        <v>0</v>
      </c>
      <c r="W45" s="91">
        <v>0</v>
      </c>
    </row>
    <row r="46" spans="1:23" s="67" customFormat="1" ht="12.75" customHeight="1" x14ac:dyDescent="0.25">
      <c r="A46" s="96"/>
      <c r="B46" s="93"/>
      <c r="C46" s="94"/>
      <c r="D46" s="95">
        <f>SUM(D47:D50)</f>
        <v>20000</v>
      </c>
      <c r="E46" s="95">
        <f t="shared" ref="E46:W46" si="19">SUM(E47:E50)</f>
        <v>0</v>
      </c>
      <c r="F46" s="95">
        <f t="shared" si="19"/>
        <v>0</v>
      </c>
      <c r="G46" s="95">
        <f t="shared" si="19"/>
        <v>2500</v>
      </c>
      <c r="H46" s="95">
        <f t="shared" si="19"/>
        <v>1500</v>
      </c>
      <c r="I46" s="95">
        <f t="shared" si="19"/>
        <v>1500</v>
      </c>
      <c r="J46" s="95">
        <f t="shared" si="19"/>
        <v>2500</v>
      </c>
      <c r="K46" s="95">
        <f t="shared" si="19"/>
        <v>2500</v>
      </c>
      <c r="L46" s="95">
        <f t="shared" ref="L46:R46" si="20">SUM(L47:L50)</f>
        <v>1500</v>
      </c>
      <c r="M46" s="95">
        <f t="shared" si="20"/>
        <v>2500</v>
      </c>
      <c r="N46" s="95">
        <f t="shared" si="20"/>
        <v>2500</v>
      </c>
      <c r="O46" s="95">
        <f t="shared" si="20"/>
        <v>2500</v>
      </c>
      <c r="P46" s="95">
        <f t="shared" si="20"/>
        <v>2500</v>
      </c>
      <c r="Q46" s="95">
        <f t="shared" si="20"/>
        <v>1000</v>
      </c>
      <c r="R46" s="95">
        <f t="shared" si="20"/>
        <v>1000</v>
      </c>
      <c r="S46" s="87">
        <f t="shared" si="2"/>
        <v>24000</v>
      </c>
      <c r="T46" s="95">
        <f t="shared" si="19"/>
        <v>2500</v>
      </c>
      <c r="U46" s="95">
        <f t="shared" si="19"/>
        <v>2500</v>
      </c>
      <c r="V46" s="95">
        <f t="shared" si="19"/>
        <v>1000</v>
      </c>
      <c r="W46" s="95">
        <f t="shared" si="19"/>
        <v>1000</v>
      </c>
    </row>
    <row r="47" spans="1:23" s="67" customFormat="1" ht="12.75" customHeight="1" x14ac:dyDescent="0.25">
      <c r="A47" s="96">
        <v>2911</v>
      </c>
      <c r="B47" s="432" t="s">
        <v>765</v>
      </c>
      <c r="C47" s="433"/>
      <c r="D47" s="90">
        <f>+E47+F47+G47+H47+I47+J47+K47+M47+T47+U47+V47+W47</f>
        <v>4000</v>
      </c>
      <c r="E47" s="91">
        <v>0</v>
      </c>
      <c r="F47" s="91">
        <v>0</v>
      </c>
      <c r="G47" s="91">
        <v>500</v>
      </c>
      <c r="H47" s="91">
        <v>500</v>
      </c>
      <c r="I47" s="91">
        <v>500</v>
      </c>
      <c r="J47" s="91">
        <v>500</v>
      </c>
      <c r="K47" s="91">
        <v>500</v>
      </c>
      <c r="L47" s="91">
        <v>500</v>
      </c>
      <c r="M47" s="91">
        <v>500</v>
      </c>
      <c r="N47" s="91">
        <v>500</v>
      </c>
      <c r="O47" s="91">
        <v>500</v>
      </c>
      <c r="P47" s="91">
        <v>500</v>
      </c>
      <c r="Q47" s="91">
        <v>0</v>
      </c>
      <c r="R47" s="91">
        <v>0</v>
      </c>
      <c r="S47" s="87">
        <f t="shared" si="2"/>
        <v>5000</v>
      </c>
      <c r="T47" s="91">
        <v>500</v>
      </c>
      <c r="U47" s="91">
        <v>500</v>
      </c>
      <c r="V47" s="91">
        <v>0</v>
      </c>
      <c r="W47" s="91">
        <v>0</v>
      </c>
    </row>
    <row r="48" spans="1:23" s="67" customFormat="1" ht="18.75" customHeight="1" x14ac:dyDescent="0.25">
      <c r="A48" s="96">
        <v>2931</v>
      </c>
      <c r="B48" s="432" t="s">
        <v>766</v>
      </c>
      <c r="C48" s="433"/>
      <c r="D48" s="90">
        <f>+E48+F48+G48+H48+I48+J48+K48+M48+T48+U48+V48+W48</f>
        <v>4000</v>
      </c>
      <c r="E48" s="91">
        <v>0</v>
      </c>
      <c r="F48" s="91">
        <v>0</v>
      </c>
      <c r="G48" s="91">
        <v>1000</v>
      </c>
      <c r="H48" s="91">
        <v>0</v>
      </c>
      <c r="I48" s="91">
        <v>0</v>
      </c>
      <c r="J48" s="91">
        <v>1000</v>
      </c>
      <c r="K48" s="91">
        <v>0</v>
      </c>
      <c r="L48" s="91">
        <v>0</v>
      </c>
      <c r="M48" s="91">
        <v>1000</v>
      </c>
      <c r="N48" s="91">
        <v>0</v>
      </c>
      <c r="O48" s="91">
        <v>1000</v>
      </c>
      <c r="P48" s="91">
        <v>0</v>
      </c>
      <c r="Q48" s="91">
        <v>0</v>
      </c>
      <c r="R48" s="91">
        <v>0</v>
      </c>
      <c r="S48" s="87">
        <f t="shared" si="2"/>
        <v>4000</v>
      </c>
      <c r="T48" s="91">
        <v>1000</v>
      </c>
      <c r="U48" s="91">
        <v>0</v>
      </c>
      <c r="V48" s="91">
        <v>0</v>
      </c>
      <c r="W48" s="91">
        <v>0</v>
      </c>
    </row>
    <row r="49" spans="1:23" s="67" customFormat="1" ht="16.5" customHeight="1" x14ac:dyDescent="0.25">
      <c r="A49" s="96">
        <v>2941</v>
      </c>
      <c r="B49" s="432" t="s">
        <v>767</v>
      </c>
      <c r="C49" s="433"/>
      <c r="D49" s="90">
        <f>+E49+F49+G49+H49+I49+J49+K49+M49+T49+U49+V49+W49</f>
        <v>10000</v>
      </c>
      <c r="E49" s="91">
        <v>0</v>
      </c>
      <c r="F49" s="91">
        <v>0</v>
      </c>
      <c r="G49" s="91">
        <v>1000</v>
      </c>
      <c r="H49" s="91">
        <v>1000</v>
      </c>
      <c r="I49" s="91">
        <v>1000</v>
      </c>
      <c r="J49" s="91">
        <v>1000</v>
      </c>
      <c r="K49" s="91">
        <v>1000</v>
      </c>
      <c r="L49" s="91">
        <v>1000</v>
      </c>
      <c r="M49" s="91">
        <v>1000</v>
      </c>
      <c r="N49" s="91">
        <v>1000</v>
      </c>
      <c r="O49" s="91">
        <v>1000</v>
      </c>
      <c r="P49" s="91">
        <v>1000</v>
      </c>
      <c r="Q49" s="91">
        <v>1000</v>
      </c>
      <c r="R49" s="91">
        <v>1000</v>
      </c>
      <c r="S49" s="87">
        <f t="shared" si="2"/>
        <v>12000</v>
      </c>
      <c r="T49" s="91">
        <v>1000</v>
      </c>
      <c r="U49" s="91">
        <v>1000</v>
      </c>
      <c r="V49" s="91">
        <v>1000</v>
      </c>
      <c r="W49" s="91">
        <v>1000</v>
      </c>
    </row>
    <row r="50" spans="1:23" s="67" customFormat="1" ht="12.75" customHeight="1" x14ac:dyDescent="0.25">
      <c r="A50" s="96">
        <v>2961</v>
      </c>
      <c r="B50" s="432" t="s">
        <v>768</v>
      </c>
      <c r="C50" s="433"/>
      <c r="D50" s="90">
        <f>+E50+F50+G50+H50+I50+J50+K50+M50+T50+U50+V50+W50</f>
        <v>2000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1000</v>
      </c>
      <c r="L50" s="91">
        <v>0</v>
      </c>
      <c r="M50" s="91">
        <v>0</v>
      </c>
      <c r="N50" s="91">
        <v>1000</v>
      </c>
      <c r="O50" s="91">
        <v>0</v>
      </c>
      <c r="P50" s="91">
        <v>1000</v>
      </c>
      <c r="Q50" s="91">
        <v>0</v>
      </c>
      <c r="R50" s="91">
        <v>0</v>
      </c>
      <c r="S50" s="87">
        <f t="shared" si="2"/>
        <v>3000</v>
      </c>
      <c r="T50" s="91">
        <v>0</v>
      </c>
      <c r="U50" s="91">
        <v>1000</v>
      </c>
      <c r="V50" s="91">
        <v>0</v>
      </c>
      <c r="W50" s="91">
        <v>0</v>
      </c>
    </row>
    <row r="51" spans="1:23" s="67" customFormat="1" ht="12.75" customHeight="1" x14ac:dyDescent="0.25">
      <c r="A51" s="96"/>
      <c r="B51" s="97"/>
      <c r="C51" s="98"/>
      <c r="D51" s="95">
        <f>+D52+D61+D62+D70+D75+D81+D82+D89+D95</f>
        <v>3824994.71</v>
      </c>
      <c r="E51" s="95">
        <f t="shared" ref="E51:W51" si="21">+E52+E61+E62+E70+E75+E81+E82+E89+E95</f>
        <v>258325.89000000004</v>
      </c>
      <c r="F51" s="95">
        <f t="shared" si="21"/>
        <v>224617.38</v>
      </c>
      <c r="G51" s="95">
        <f t="shared" si="21"/>
        <v>467306.15</v>
      </c>
      <c r="H51" s="95">
        <f t="shared" si="21"/>
        <v>280860.59000000003</v>
      </c>
      <c r="I51" s="95">
        <f t="shared" si="21"/>
        <v>334860.59000000003</v>
      </c>
      <c r="J51" s="95">
        <f t="shared" si="21"/>
        <v>380860.59</v>
      </c>
      <c r="K51" s="95">
        <f t="shared" si="21"/>
        <v>305860.59000000003</v>
      </c>
      <c r="L51" s="95">
        <f t="shared" ref="L51:R51" si="22">+L52+L61+L62+L70+L75+L81+L82+L89+L95</f>
        <v>311460.59000000003</v>
      </c>
      <c r="M51" s="95">
        <f t="shared" si="22"/>
        <v>307860.59000000003</v>
      </c>
      <c r="N51" s="95">
        <f t="shared" si="22"/>
        <v>305860.59000000003</v>
      </c>
      <c r="O51" s="95">
        <f t="shared" si="22"/>
        <v>307860.59000000003</v>
      </c>
      <c r="P51" s="95">
        <f t="shared" si="22"/>
        <v>305860.59000000003</v>
      </c>
      <c r="Q51" s="95">
        <f t="shared" si="22"/>
        <v>307860.59000000003</v>
      </c>
      <c r="R51" s="95">
        <f t="shared" si="22"/>
        <v>342860.57</v>
      </c>
      <c r="S51" s="87">
        <f t="shared" si="2"/>
        <v>4442315.8899999997</v>
      </c>
      <c r="T51" s="95">
        <f t="shared" si="21"/>
        <v>307860.59000000003</v>
      </c>
      <c r="U51" s="95">
        <f t="shared" si="21"/>
        <v>305860.59000000003</v>
      </c>
      <c r="V51" s="95">
        <f t="shared" si="21"/>
        <v>307860.59000000003</v>
      </c>
      <c r="W51" s="95">
        <f t="shared" si="21"/>
        <v>342860.57</v>
      </c>
    </row>
    <row r="52" spans="1:23" s="67" customFormat="1" ht="12.75" customHeight="1" x14ac:dyDescent="0.25">
      <c r="A52" s="96"/>
      <c r="B52" s="97"/>
      <c r="C52" s="98"/>
      <c r="D52" s="95">
        <f>SUM(D53:D59)</f>
        <v>405273.83</v>
      </c>
      <c r="E52" s="95">
        <f t="shared" ref="E52:W52" si="23">SUM(E53:E59)</f>
        <v>55352.32</v>
      </c>
      <c r="F52" s="95">
        <f t="shared" si="23"/>
        <v>14921.51</v>
      </c>
      <c r="G52" s="95">
        <f t="shared" si="23"/>
        <v>44300</v>
      </c>
      <c r="H52" s="95">
        <f t="shared" si="23"/>
        <v>17300</v>
      </c>
      <c r="I52" s="95">
        <f t="shared" si="23"/>
        <v>44300</v>
      </c>
      <c r="J52" s="95">
        <f t="shared" si="23"/>
        <v>17300</v>
      </c>
      <c r="K52" s="95">
        <f t="shared" si="23"/>
        <v>44300</v>
      </c>
      <c r="L52" s="95">
        <f t="shared" ref="L52:R52" si="24">SUM(L53:L59)</f>
        <v>17300</v>
      </c>
      <c r="M52" s="95">
        <f t="shared" si="24"/>
        <v>44300</v>
      </c>
      <c r="N52" s="95">
        <f t="shared" si="24"/>
        <v>17300</v>
      </c>
      <c r="O52" s="95">
        <f t="shared" si="24"/>
        <v>44300</v>
      </c>
      <c r="P52" s="95">
        <f t="shared" si="24"/>
        <v>17300</v>
      </c>
      <c r="Q52" s="95">
        <f t="shared" si="24"/>
        <v>44300</v>
      </c>
      <c r="R52" s="95">
        <f t="shared" si="24"/>
        <v>17300</v>
      </c>
      <c r="S52" s="87">
        <f t="shared" si="2"/>
        <v>439873.83</v>
      </c>
      <c r="T52" s="95">
        <f t="shared" si="23"/>
        <v>44300</v>
      </c>
      <c r="U52" s="95">
        <f t="shared" si="23"/>
        <v>17300</v>
      </c>
      <c r="V52" s="95">
        <f t="shared" si="23"/>
        <v>44300</v>
      </c>
      <c r="W52" s="95">
        <f t="shared" si="23"/>
        <v>17300</v>
      </c>
    </row>
    <row r="53" spans="1:23" s="67" customFormat="1" ht="12.75" customHeight="1" x14ac:dyDescent="0.25">
      <c r="A53" s="96">
        <v>3111</v>
      </c>
      <c r="B53" s="432" t="s">
        <v>769</v>
      </c>
      <c r="C53" s="433"/>
      <c r="D53" s="90">
        <f t="shared" ref="D53:D59" si="25">+E53+F53+G53+H53+I53+J53+K53+M53+T53+U53+V53+W53</f>
        <v>188025</v>
      </c>
      <c r="E53" s="91">
        <v>26025</v>
      </c>
      <c r="F53" s="91">
        <v>0</v>
      </c>
      <c r="G53" s="91">
        <v>27000</v>
      </c>
      <c r="H53" s="91">
        <v>0</v>
      </c>
      <c r="I53" s="91">
        <v>27000</v>
      </c>
      <c r="J53" s="91">
        <v>0</v>
      </c>
      <c r="K53" s="91">
        <v>27000</v>
      </c>
      <c r="L53" s="91">
        <v>0</v>
      </c>
      <c r="M53" s="91">
        <v>27000</v>
      </c>
      <c r="N53" s="91">
        <v>0</v>
      </c>
      <c r="O53" s="91">
        <v>27000</v>
      </c>
      <c r="P53" s="91">
        <v>0</v>
      </c>
      <c r="Q53" s="91">
        <v>27000</v>
      </c>
      <c r="R53" s="91">
        <v>0</v>
      </c>
      <c r="S53" s="87">
        <f t="shared" si="2"/>
        <v>188025</v>
      </c>
      <c r="T53" s="91">
        <v>27000</v>
      </c>
      <c r="U53" s="91">
        <v>0</v>
      </c>
      <c r="V53" s="91">
        <v>27000</v>
      </c>
      <c r="W53" s="91">
        <v>0</v>
      </c>
    </row>
    <row r="54" spans="1:23" s="67" customFormat="1" ht="12.75" customHeight="1" x14ac:dyDescent="0.25">
      <c r="A54" s="96">
        <v>3131</v>
      </c>
      <c r="B54" s="432" t="s">
        <v>770</v>
      </c>
      <c r="C54" s="433"/>
      <c r="D54" s="90">
        <f t="shared" si="25"/>
        <v>10296</v>
      </c>
      <c r="E54" s="91">
        <v>10296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87">
        <f t="shared" si="2"/>
        <v>10296</v>
      </c>
      <c r="T54" s="91">
        <v>0</v>
      </c>
      <c r="U54" s="91">
        <v>0</v>
      </c>
      <c r="V54" s="91">
        <v>0</v>
      </c>
      <c r="W54" s="91">
        <v>0</v>
      </c>
    </row>
    <row r="55" spans="1:23" s="67" customFormat="1" ht="12.75" customHeight="1" x14ac:dyDescent="0.25">
      <c r="A55" s="96">
        <v>3141</v>
      </c>
      <c r="B55" s="432" t="s">
        <v>771</v>
      </c>
      <c r="C55" s="433"/>
      <c r="D55" s="90">
        <f t="shared" si="25"/>
        <v>145374</v>
      </c>
      <c r="E55" s="91">
        <v>12987</v>
      </c>
      <c r="F55" s="91">
        <v>12387</v>
      </c>
      <c r="G55" s="91">
        <v>12000</v>
      </c>
      <c r="H55" s="91">
        <v>12000</v>
      </c>
      <c r="I55" s="91">
        <v>12000</v>
      </c>
      <c r="J55" s="91">
        <v>12000</v>
      </c>
      <c r="K55" s="91">
        <v>12000</v>
      </c>
      <c r="L55" s="91">
        <v>12000</v>
      </c>
      <c r="M55" s="91">
        <v>12000</v>
      </c>
      <c r="N55" s="91">
        <v>12000</v>
      </c>
      <c r="O55" s="91">
        <v>12000</v>
      </c>
      <c r="P55" s="91">
        <v>12000</v>
      </c>
      <c r="Q55" s="91">
        <v>12000</v>
      </c>
      <c r="R55" s="91">
        <v>12000</v>
      </c>
      <c r="S55" s="87">
        <f t="shared" si="2"/>
        <v>169374</v>
      </c>
      <c r="T55" s="91">
        <v>12000</v>
      </c>
      <c r="U55" s="91">
        <v>12000</v>
      </c>
      <c r="V55" s="91">
        <v>12000</v>
      </c>
      <c r="W55" s="91">
        <v>12000</v>
      </c>
    </row>
    <row r="56" spans="1:23" s="67" customFormat="1" ht="12.75" customHeight="1" x14ac:dyDescent="0.25">
      <c r="A56" s="96">
        <v>3151</v>
      </c>
      <c r="B56" s="432" t="s">
        <v>772</v>
      </c>
      <c r="C56" s="433"/>
      <c r="D56" s="90">
        <f t="shared" si="25"/>
        <v>30606</v>
      </c>
      <c r="E56" s="91">
        <v>2342</v>
      </c>
      <c r="F56" s="91">
        <v>2264</v>
      </c>
      <c r="G56" s="91">
        <v>2600</v>
      </c>
      <c r="H56" s="91">
        <v>2600</v>
      </c>
      <c r="I56" s="91">
        <v>2600</v>
      </c>
      <c r="J56" s="91">
        <v>2600</v>
      </c>
      <c r="K56" s="91">
        <v>2600</v>
      </c>
      <c r="L56" s="91">
        <v>2600</v>
      </c>
      <c r="M56" s="91">
        <v>2600</v>
      </c>
      <c r="N56" s="91">
        <v>2600</v>
      </c>
      <c r="O56" s="91">
        <v>2600</v>
      </c>
      <c r="P56" s="91">
        <v>2600</v>
      </c>
      <c r="Q56" s="91">
        <v>2600</v>
      </c>
      <c r="R56" s="91">
        <v>2600</v>
      </c>
      <c r="S56" s="87">
        <f t="shared" si="2"/>
        <v>35806</v>
      </c>
      <c r="T56" s="91">
        <v>2600</v>
      </c>
      <c r="U56" s="91">
        <v>2600</v>
      </c>
      <c r="V56" s="91">
        <v>2600</v>
      </c>
      <c r="W56" s="91">
        <v>2600</v>
      </c>
    </row>
    <row r="57" spans="1:23" s="67" customFormat="1" ht="12.75" customHeight="1" x14ac:dyDescent="0.25">
      <c r="A57" s="96">
        <v>3171</v>
      </c>
      <c r="B57" s="434" t="s">
        <v>773</v>
      </c>
      <c r="C57" s="435"/>
      <c r="D57" s="90">
        <f t="shared" si="25"/>
        <v>20400</v>
      </c>
      <c r="E57" s="91">
        <v>3400</v>
      </c>
      <c r="F57" s="91">
        <v>0</v>
      </c>
      <c r="G57" s="91">
        <v>1700</v>
      </c>
      <c r="H57" s="91">
        <v>1700</v>
      </c>
      <c r="I57" s="91">
        <v>1700</v>
      </c>
      <c r="J57" s="91">
        <v>1700</v>
      </c>
      <c r="K57" s="91">
        <v>1700</v>
      </c>
      <c r="L57" s="91">
        <v>1700</v>
      </c>
      <c r="M57" s="91">
        <v>1700</v>
      </c>
      <c r="N57" s="91">
        <v>1700</v>
      </c>
      <c r="O57" s="91">
        <v>1700</v>
      </c>
      <c r="P57" s="91">
        <v>1700</v>
      </c>
      <c r="Q57" s="91">
        <v>1700</v>
      </c>
      <c r="R57" s="91">
        <v>1700</v>
      </c>
      <c r="S57" s="87">
        <f t="shared" si="2"/>
        <v>23800</v>
      </c>
      <c r="T57" s="91">
        <v>1700</v>
      </c>
      <c r="U57" s="91">
        <v>1700</v>
      </c>
      <c r="V57" s="91">
        <v>1700</v>
      </c>
      <c r="W57" s="91">
        <v>1700</v>
      </c>
    </row>
    <row r="58" spans="1:23" s="67" customFormat="1" ht="12.75" customHeight="1" x14ac:dyDescent="0.25">
      <c r="A58" s="96">
        <v>3181</v>
      </c>
      <c r="B58" s="432" t="s">
        <v>774</v>
      </c>
      <c r="C58" s="433"/>
      <c r="D58" s="90">
        <f t="shared" si="25"/>
        <v>10572.83</v>
      </c>
      <c r="E58" s="91">
        <v>302.32</v>
      </c>
      <c r="F58" s="91">
        <v>270.51</v>
      </c>
      <c r="G58" s="91">
        <v>1000</v>
      </c>
      <c r="H58" s="91">
        <v>1000</v>
      </c>
      <c r="I58" s="91">
        <v>1000</v>
      </c>
      <c r="J58" s="91">
        <v>1000</v>
      </c>
      <c r="K58" s="91">
        <v>1000</v>
      </c>
      <c r="L58" s="91">
        <v>1000</v>
      </c>
      <c r="M58" s="91">
        <v>1000</v>
      </c>
      <c r="N58" s="91">
        <v>1000</v>
      </c>
      <c r="O58" s="91">
        <v>1000</v>
      </c>
      <c r="P58" s="91">
        <v>1000</v>
      </c>
      <c r="Q58" s="91">
        <v>1000</v>
      </c>
      <c r="R58" s="91">
        <v>1000</v>
      </c>
      <c r="S58" s="87">
        <f t="shared" si="2"/>
        <v>12572.83</v>
      </c>
      <c r="T58" s="91">
        <v>1000</v>
      </c>
      <c r="U58" s="91">
        <v>1000</v>
      </c>
      <c r="V58" s="91">
        <v>1000</v>
      </c>
      <c r="W58" s="91">
        <v>1000</v>
      </c>
    </row>
    <row r="59" spans="1:23" s="67" customFormat="1" ht="12.75" customHeight="1" x14ac:dyDescent="0.25">
      <c r="A59" s="96">
        <v>3191</v>
      </c>
      <c r="B59" s="432" t="s">
        <v>775</v>
      </c>
      <c r="C59" s="433"/>
      <c r="D59" s="90">
        <f t="shared" si="25"/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87">
        <f t="shared" si="2"/>
        <v>0</v>
      </c>
      <c r="T59" s="91">
        <v>0</v>
      </c>
      <c r="U59" s="91">
        <v>0</v>
      </c>
      <c r="V59" s="91">
        <v>0</v>
      </c>
      <c r="W59" s="91">
        <v>0</v>
      </c>
    </row>
    <row r="60" spans="1:23" s="67" customFormat="1" ht="12.75" customHeight="1" x14ac:dyDescent="0.25">
      <c r="A60" s="96"/>
      <c r="B60" s="97"/>
      <c r="C60" s="98"/>
      <c r="D60" s="90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87">
        <f t="shared" si="2"/>
        <v>0</v>
      </c>
      <c r="T60" s="91"/>
      <c r="U60" s="91"/>
      <c r="V60" s="91"/>
      <c r="W60" s="91"/>
    </row>
    <row r="61" spans="1:23" s="67" customFormat="1" ht="12.75" customHeight="1" x14ac:dyDescent="0.25">
      <c r="A61" s="96">
        <v>3221</v>
      </c>
      <c r="B61" s="432" t="s">
        <v>776</v>
      </c>
      <c r="C61" s="433"/>
      <c r="D61" s="90">
        <f>+E61+F61+G61+H61+I61+J61+K61+M61+T61+U61+V61+W61</f>
        <v>43200</v>
      </c>
      <c r="E61" s="91">
        <v>3600</v>
      </c>
      <c r="F61" s="91">
        <v>3600</v>
      </c>
      <c r="G61" s="91">
        <v>3600</v>
      </c>
      <c r="H61" s="91">
        <v>3600</v>
      </c>
      <c r="I61" s="91">
        <v>3600</v>
      </c>
      <c r="J61" s="91">
        <v>3600</v>
      </c>
      <c r="K61" s="91">
        <v>3600</v>
      </c>
      <c r="L61" s="91">
        <v>3600</v>
      </c>
      <c r="M61" s="91">
        <v>3600</v>
      </c>
      <c r="N61" s="91">
        <v>3600</v>
      </c>
      <c r="O61" s="91">
        <v>3600</v>
      </c>
      <c r="P61" s="91">
        <v>3600</v>
      </c>
      <c r="Q61" s="91">
        <v>3600</v>
      </c>
      <c r="R61" s="91">
        <v>3600</v>
      </c>
      <c r="S61" s="87">
        <f t="shared" si="2"/>
        <v>50400</v>
      </c>
      <c r="T61" s="91">
        <v>3600</v>
      </c>
      <c r="U61" s="91">
        <v>3600</v>
      </c>
      <c r="V61" s="91">
        <v>3600</v>
      </c>
      <c r="W61" s="91">
        <v>3600</v>
      </c>
    </row>
    <row r="62" spans="1:23" s="67" customFormat="1" ht="12.75" customHeight="1" x14ac:dyDescent="0.25">
      <c r="A62" s="96"/>
      <c r="B62" s="97"/>
      <c r="C62" s="98"/>
      <c r="D62" s="95">
        <f>SUM(D63:D69)</f>
        <v>2574169.06</v>
      </c>
      <c r="E62" s="95">
        <f t="shared" ref="E62:W62" si="26">SUM(E63:E69)</f>
        <v>190641.59000000003</v>
      </c>
      <c r="F62" s="95">
        <f t="shared" si="26"/>
        <v>181521.59</v>
      </c>
      <c r="G62" s="95">
        <f t="shared" si="26"/>
        <v>345660.59</v>
      </c>
      <c r="H62" s="95">
        <f t="shared" si="26"/>
        <v>203260.59000000003</v>
      </c>
      <c r="I62" s="95">
        <f t="shared" si="26"/>
        <v>203260.59000000003</v>
      </c>
      <c r="J62" s="95">
        <f t="shared" si="26"/>
        <v>209260.59000000003</v>
      </c>
      <c r="K62" s="95">
        <f t="shared" si="26"/>
        <v>203260.59000000003</v>
      </c>
      <c r="L62" s="95">
        <f t="shared" ref="L62:R62" si="27">SUM(L63:L69)</f>
        <v>203260.59000000003</v>
      </c>
      <c r="M62" s="95">
        <f t="shared" si="27"/>
        <v>203260.59000000003</v>
      </c>
      <c r="N62" s="95">
        <f t="shared" si="27"/>
        <v>209260.59000000003</v>
      </c>
      <c r="O62" s="95">
        <f t="shared" si="27"/>
        <v>203260.59000000003</v>
      </c>
      <c r="P62" s="95">
        <f t="shared" si="27"/>
        <v>209260.59000000003</v>
      </c>
      <c r="Q62" s="95">
        <f t="shared" si="27"/>
        <v>203260.59000000003</v>
      </c>
      <c r="R62" s="95">
        <f t="shared" si="27"/>
        <v>218260.57</v>
      </c>
      <c r="S62" s="87">
        <f t="shared" si="2"/>
        <v>2986690.2399999998</v>
      </c>
      <c r="T62" s="95">
        <f t="shared" si="26"/>
        <v>203260.59000000003</v>
      </c>
      <c r="U62" s="95">
        <f t="shared" si="26"/>
        <v>209260.59000000003</v>
      </c>
      <c r="V62" s="95">
        <f t="shared" si="26"/>
        <v>203260.59000000003</v>
      </c>
      <c r="W62" s="95">
        <f t="shared" si="26"/>
        <v>218260.57</v>
      </c>
    </row>
    <row r="63" spans="1:23" s="67" customFormat="1" ht="12.75" customHeight="1" x14ac:dyDescent="0.25">
      <c r="A63" s="96">
        <v>3311</v>
      </c>
      <c r="B63" s="432" t="s">
        <v>777</v>
      </c>
      <c r="C63" s="433"/>
      <c r="D63" s="90">
        <f t="shared" ref="D63:D69" si="28">+E63+F63+G63+H63+I63+J63+K63+M63+T63+U63+V63+W63</f>
        <v>142400</v>
      </c>
      <c r="E63" s="91">
        <v>0</v>
      </c>
      <c r="F63" s="91">
        <v>0</v>
      </c>
      <c r="G63" s="91">
        <v>142400</v>
      </c>
      <c r="H63" s="91">
        <v>0</v>
      </c>
      <c r="I63" s="91">
        <v>0</v>
      </c>
      <c r="J63" s="91">
        <v>0</v>
      </c>
      <c r="K63" s="91">
        <v>0</v>
      </c>
      <c r="L63" s="91">
        <v>0</v>
      </c>
      <c r="M63" s="91">
        <v>0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87">
        <f t="shared" si="2"/>
        <v>142400</v>
      </c>
      <c r="T63" s="91">
        <v>0</v>
      </c>
      <c r="U63" s="91">
        <v>0</v>
      </c>
      <c r="V63" s="91">
        <v>0</v>
      </c>
      <c r="W63" s="91">
        <v>0</v>
      </c>
    </row>
    <row r="64" spans="1:23" s="67" customFormat="1" ht="18.75" customHeight="1" x14ac:dyDescent="0.25">
      <c r="A64" s="96">
        <v>3331</v>
      </c>
      <c r="B64" s="432" t="s">
        <v>778</v>
      </c>
      <c r="C64" s="433"/>
      <c r="D64" s="90">
        <f t="shared" si="28"/>
        <v>195000.13</v>
      </c>
      <c r="E64" s="91">
        <v>15000.01</v>
      </c>
      <c r="F64" s="91">
        <v>15000.01</v>
      </c>
      <c r="G64" s="91">
        <v>15000.01</v>
      </c>
      <c r="H64" s="91">
        <v>15000.01</v>
      </c>
      <c r="I64" s="91">
        <v>15000.01</v>
      </c>
      <c r="J64" s="91">
        <v>15000.01</v>
      </c>
      <c r="K64" s="91">
        <v>15000.01</v>
      </c>
      <c r="L64" s="91">
        <v>15000.01</v>
      </c>
      <c r="M64" s="91">
        <v>15000.01</v>
      </c>
      <c r="N64" s="91">
        <v>15000.01</v>
      </c>
      <c r="O64" s="91">
        <v>15000.01</v>
      </c>
      <c r="P64" s="91">
        <v>15000.01</v>
      </c>
      <c r="Q64" s="91">
        <v>15000.01</v>
      </c>
      <c r="R64" s="91">
        <v>30000.02</v>
      </c>
      <c r="S64" s="87">
        <f t="shared" si="2"/>
        <v>225000.15000000002</v>
      </c>
      <c r="T64" s="91">
        <v>15000.01</v>
      </c>
      <c r="U64" s="91">
        <v>15000.01</v>
      </c>
      <c r="V64" s="91">
        <v>15000.01</v>
      </c>
      <c r="W64" s="91">
        <v>30000.02</v>
      </c>
    </row>
    <row r="65" spans="1:23" s="67" customFormat="1" ht="12.75" customHeight="1" x14ac:dyDescent="0.25">
      <c r="A65" s="96">
        <v>3341</v>
      </c>
      <c r="B65" s="432" t="s">
        <v>779</v>
      </c>
      <c r="C65" s="433"/>
      <c r="D65" s="90">
        <f t="shared" si="28"/>
        <v>22500</v>
      </c>
      <c r="E65" s="91">
        <v>10500</v>
      </c>
      <c r="F65" s="91">
        <v>0</v>
      </c>
      <c r="G65" s="91">
        <v>0</v>
      </c>
      <c r="H65" s="91">
        <v>0</v>
      </c>
      <c r="I65" s="91">
        <v>0</v>
      </c>
      <c r="J65" s="91">
        <v>6000</v>
      </c>
      <c r="K65" s="91">
        <v>0</v>
      </c>
      <c r="L65" s="91">
        <v>0</v>
      </c>
      <c r="M65" s="91">
        <v>0</v>
      </c>
      <c r="N65" s="91">
        <v>6000</v>
      </c>
      <c r="O65" s="91">
        <v>0</v>
      </c>
      <c r="P65" s="91">
        <v>6000</v>
      </c>
      <c r="Q65" s="91">
        <v>0</v>
      </c>
      <c r="R65" s="91">
        <v>0</v>
      </c>
      <c r="S65" s="87">
        <f t="shared" si="2"/>
        <v>28500</v>
      </c>
      <c r="T65" s="91">
        <v>0</v>
      </c>
      <c r="U65" s="91">
        <v>6000</v>
      </c>
      <c r="V65" s="91">
        <v>0</v>
      </c>
      <c r="W65" s="91">
        <v>0</v>
      </c>
    </row>
    <row r="66" spans="1:23" s="67" customFormat="1" ht="12.75" customHeight="1" x14ac:dyDescent="0.25">
      <c r="A66" s="96">
        <v>3350</v>
      </c>
      <c r="B66" s="97" t="s">
        <v>780</v>
      </c>
      <c r="C66" s="98"/>
      <c r="D66" s="90">
        <f t="shared" si="28"/>
        <v>360000</v>
      </c>
      <c r="E66" s="91">
        <v>30000</v>
      </c>
      <c r="F66" s="91">
        <v>30000</v>
      </c>
      <c r="G66" s="91">
        <v>30000</v>
      </c>
      <c r="H66" s="91">
        <v>30000</v>
      </c>
      <c r="I66" s="91">
        <v>30000</v>
      </c>
      <c r="J66" s="91">
        <v>30000</v>
      </c>
      <c r="K66" s="91">
        <v>30000</v>
      </c>
      <c r="L66" s="91">
        <v>30000</v>
      </c>
      <c r="M66" s="91">
        <v>30000</v>
      </c>
      <c r="N66" s="91">
        <v>30000</v>
      </c>
      <c r="O66" s="91">
        <v>30000</v>
      </c>
      <c r="P66" s="91">
        <v>30000</v>
      </c>
      <c r="Q66" s="91">
        <v>30000</v>
      </c>
      <c r="R66" s="91">
        <v>30000</v>
      </c>
      <c r="S66" s="87">
        <f t="shared" si="2"/>
        <v>420000</v>
      </c>
      <c r="T66" s="91">
        <v>30000</v>
      </c>
      <c r="U66" s="91">
        <v>30000</v>
      </c>
      <c r="V66" s="91">
        <v>30000</v>
      </c>
      <c r="W66" s="91">
        <v>30000</v>
      </c>
    </row>
    <row r="67" spans="1:23" s="67" customFormat="1" ht="16.5" customHeight="1" x14ac:dyDescent="0.25">
      <c r="A67" s="96">
        <v>3361</v>
      </c>
      <c r="B67" s="432" t="s">
        <v>781</v>
      </c>
      <c r="C67" s="433"/>
      <c r="D67" s="90">
        <f t="shared" si="28"/>
        <v>40000</v>
      </c>
      <c r="E67" s="91">
        <v>0</v>
      </c>
      <c r="F67" s="91">
        <v>0</v>
      </c>
      <c r="G67" s="91">
        <v>4000</v>
      </c>
      <c r="H67" s="91">
        <v>4000</v>
      </c>
      <c r="I67" s="91">
        <v>4000</v>
      </c>
      <c r="J67" s="91">
        <v>4000</v>
      </c>
      <c r="K67" s="91">
        <v>4000</v>
      </c>
      <c r="L67" s="91">
        <v>4000</v>
      </c>
      <c r="M67" s="91">
        <v>4000</v>
      </c>
      <c r="N67" s="91">
        <v>4000</v>
      </c>
      <c r="O67" s="91">
        <v>4000</v>
      </c>
      <c r="P67" s="91">
        <v>4000</v>
      </c>
      <c r="Q67" s="91">
        <v>4000</v>
      </c>
      <c r="R67" s="91">
        <v>4000</v>
      </c>
      <c r="S67" s="87">
        <f t="shared" si="2"/>
        <v>48000</v>
      </c>
      <c r="T67" s="91">
        <v>4000</v>
      </c>
      <c r="U67" s="91">
        <v>4000</v>
      </c>
      <c r="V67" s="91">
        <v>4000</v>
      </c>
      <c r="W67" s="91">
        <v>4000</v>
      </c>
    </row>
    <row r="68" spans="1:23" s="67" customFormat="1" ht="12.75" customHeight="1" x14ac:dyDescent="0.25">
      <c r="A68" s="96">
        <v>3381</v>
      </c>
      <c r="B68" s="432" t="s">
        <v>782</v>
      </c>
      <c r="C68" s="433"/>
      <c r="D68" s="90">
        <f t="shared" si="28"/>
        <v>405438</v>
      </c>
      <c r="E68" s="91">
        <v>17739</v>
      </c>
      <c r="F68" s="91">
        <v>19119</v>
      </c>
      <c r="G68" s="91">
        <v>36858</v>
      </c>
      <c r="H68" s="91">
        <v>36858</v>
      </c>
      <c r="I68" s="91">
        <v>36858</v>
      </c>
      <c r="J68" s="91">
        <v>36858</v>
      </c>
      <c r="K68" s="91">
        <v>36858</v>
      </c>
      <c r="L68" s="91">
        <v>36858</v>
      </c>
      <c r="M68" s="91">
        <v>36858</v>
      </c>
      <c r="N68" s="91">
        <v>36858</v>
      </c>
      <c r="O68" s="91">
        <v>36858</v>
      </c>
      <c r="P68" s="91">
        <v>36858</v>
      </c>
      <c r="Q68" s="91">
        <v>36858</v>
      </c>
      <c r="R68" s="91">
        <v>36858</v>
      </c>
      <c r="S68" s="87">
        <f t="shared" si="2"/>
        <v>479154</v>
      </c>
      <c r="T68" s="91">
        <v>36858</v>
      </c>
      <c r="U68" s="91">
        <v>36858</v>
      </c>
      <c r="V68" s="91">
        <v>36858</v>
      </c>
      <c r="W68" s="91">
        <v>36858</v>
      </c>
    </row>
    <row r="69" spans="1:23" s="67" customFormat="1" ht="12.75" customHeight="1" x14ac:dyDescent="0.25">
      <c r="A69" s="96">
        <v>3391</v>
      </c>
      <c r="B69" s="432" t="s">
        <v>783</v>
      </c>
      <c r="C69" s="433"/>
      <c r="D69" s="90">
        <f t="shared" si="28"/>
        <v>1408830.9300000002</v>
      </c>
      <c r="E69" s="91">
        <v>117402.58</v>
      </c>
      <c r="F69" s="91">
        <v>117402.58</v>
      </c>
      <c r="G69" s="91">
        <v>117402.58</v>
      </c>
      <c r="H69" s="91">
        <v>117402.58</v>
      </c>
      <c r="I69" s="91">
        <v>117402.58</v>
      </c>
      <c r="J69" s="91">
        <v>117402.58</v>
      </c>
      <c r="K69" s="91">
        <v>117402.58</v>
      </c>
      <c r="L69" s="91">
        <v>117402.58</v>
      </c>
      <c r="M69" s="91">
        <v>117402.58</v>
      </c>
      <c r="N69" s="91">
        <v>117402.58</v>
      </c>
      <c r="O69" s="91">
        <v>117402.58</v>
      </c>
      <c r="P69" s="91">
        <v>117402.58</v>
      </c>
      <c r="Q69" s="91">
        <v>117402.58</v>
      </c>
      <c r="R69" s="91">
        <v>117402.55</v>
      </c>
      <c r="S69" s="87">
        <f t="shared" si="2"/>
        <v>1643636.0900000003</v>
      </c>
      <c r="T69" s="91">
        <v>117402.58</v>
      </c>
      <c r="U69" s="91">
        <v>117402.58</v>
      </c>
      <c r="V69" s="91">
        <v>117402.58</v>
      </c>
      <c r="W69" s="91">
        <v>117402.55</v>
      </c>
    </row>
    <row r="70" spans="1:23" s="67" customFormat="1" ht="12.75" customHeight="1" x14ac:dyDescent="0.25">
      <c r="A70" s="96"/>
      <c r="B70" s="97"/>
      <c r="C70" s="98"/>
      <c r="D70" s="95">
        <f>SUM(D71:D74)</f>
        <v>66348</v>
      </c>
      <c r="E70" s="95">
        <f t="shared" ref="E70:W70" si="29">SUM(E71:E74)</f>
        <v>348</v>
      </c>
      <c r="F70" s="95">
        <f t="shared" si="29"/>
        <v>0</v>
      </c>
      <c r="G70" s="95">
        <f t="shared" si="29"/>
        <v>5500</v>
      </c>
      <c r="H70" s="95">
        <f t="shared" si="29"/>
        <v>2500</v>
      </c>
      <c r="I70" s="95">
        <f t="shared" si="29"/>
        <v>500</v>
      </c>
      <c r="J70" s="95">
        <f t="shared" si="29"/>
        <v>52500</v>
      </c>
      <c r="K70" s="95">
        <f t="shared" si="29"/>
        <v>500</v>
      </c>
      <c r="L70" s="95">
        <f t="shared" ref="L70:R70" si="30">SUM(L71:L74)</f>
        <v>2500</v>
      </c>
      <c r="M70" s="95">
        <f t="shared" si="30"/>
        <v>500</v>
      </c>
      <c r="N70" s="95">
        <f t="shared" si="30"/>
        <v>2500</v>
      </c>
      <c r="O70" s="95">
        <f t="shared" si="30"/>
        <v>500</v>
      </c>
      <c r="P70" s="95">
        <f t="shared" si="30"/>
        <v>2500</v>
      </c>
      <c r="Q70" s="95">
        <f t="shared" si="30"/>
        <v>500</v>
      </c>
      <c r="R70" s="95">
        <f t="shared" si="30"/>
        <v>500</v>
      </c>
      <c r="S70" s="87">
        <f t="shared" si="2"/>
        <v>71348</v>
      </c>
      <c r="T70" s="95">
        <f t="shared" si="29"/>
        <v>500</v>
      </c>
      <c r="U70" s="95">
        <f t="shared" si="29"/>
        <v>2500</v>
      </c>
      <c r="V70" s="95">
        <f t="shared" si="29"/>
        <v>500</v>
      </c>
      <c r="W70" s="95">
        <f t="shared" si="29"/>
        <v>500</v>
      </c>
    </row>
    <row r="71" spans="1:23" s="67" customFormat="1" ht="12.75" customHeight="1" x14ac:dyDescent="0.25">
      <c r="A71" s="96">
        <v>3411</v>
      </c>
      <c r="B71" s="432" t="s">
        <v>784</v>
      </c>
      <c r="C71" s="433"/>
      <c r="D71" s="90">
        <f>+E71+F71+G71+H71+I71+J71+K71+M71+T71+U71+V71+W71</f>
        <v>5348</v>
      </c>
      <c r="E71" s="91">
        <v>348</v>
      </c>
      <c r="F71" s="91">
        <v>0</v>
      </c>
      <c r="G71" s="91">
        <v>500</v>
      </c>
      <c r="H71" s="91">
        <v>500</v>
      </c>
      <c r="I71" s="91">
        <v>500</v>
      </c>
      <c r="J71" s="91">
        <v>500</v>
      </c>
      <c r="K71" s="91">
        <v>500</v>
      </c>
      <c r="L71" s="91">
        <v>500</v>
      </c>
      <c r="M71" s="91">
        <v>500</v>
      </c>
      <c r="N71" s="91">
        <v>500</v>
      </c>
      <c r="O71" s="91">
        <v>500</v>
      </c>
      <c r="P71" s="91">
        <v>500</v>
      </c>
      <c r="Q71" s="91">
        <v>500</v>
      </c>
      <c r="R71" s="91">
        <v>500</v>
      </c>
      <c r="S71" s="87">
        <f t="shared" si="2"/>
        <v>6348</v>
      </c>
      <c r="T71" s="91">
        <v>500</v>
      </c>
      <c r="U71" s="91">
        <v>500</v>
      </c>
      <c r="V71" s="91">
        <v>500</v>
      </c>
      <c r="W71" s="91">
        <v>500</v>
      </c>
    </row>
    <row r="72" spans="1:23" s="67" customFormat="1" ht="12.75" customHeight="1" x14ac:dyDescent="0.25">
      <c r="A72" s="96">
        <v>3441</v>
      </c>
      <c r="B72" s="432" t="s">
        <v>785</v>
      </c>
      <c r="C72" s="433"/>
      <c r="D72" s="90">
        <f>+E72+F72+G72+H72+I72+J72+K72+M72+T72+U72+V72+W72</f>
        <v>6000</v>
      </c>
      <c r="E72" s="91">
        <v>0</v>
      </c>
      <c r="F72" s="91">
        <v>0</v>
      </c>
      <c r="G72" s="91">
        <v>0</v>
      </c>
      <c r="H72" s="91">
        <v>2000</v>
      </c>
      <c r="I72" s="91">
        <v>0</v>
      </c>
      <c r="J72" s="91">
        <v>2000</v>
      </c>
      <c r="K72" s="91">
        <v>0</v>
      </c>
      <c r="L72" s="91">
        <v>2000</v>
      </c>
      <c r="M72" s="91">
        <v>0</v>
      </c>
      <c r="N72" s="91">
        <v>2000</v>
      </c>
      <c r="O72" s="91">
        <v>0</v>
      </c>
      <c r="P72" s="91">
        <v>2000</v>
      </c>
      <c r="Q72" s="91">
        <v>0</v>
      </c>
      <c r="R72" s="91">
        <v>0</v>
      </c>
      <c r="S72" s="87">
        <f t="shared" si="2"/>
        <v>10000</v>
      </c>
      <c r="T72" s="91">
        <v>0</v>
      </c>
      <c r="U72" s="91">
        <v>2000</v>
      </c>
      <c r="V72" s="91">
        <v>0</v>
      </c>
      <c r="W72" s="91">
        <v>0</v>
      </c>
    </row>
    <row r="73" spans="1:23" s="67" customFormat="1" ht="12.75" customHeight="1" x14ac:dyDescent="0.25">
      <c r="A73" s="96">
        <v>3451</v>
      </c>
      <c r="B73" s="432" t="s">
        <v>786</v>
      </c>
      <c r="C73" s="433"/>
      <c r="D73" s="90">
        <f>+E73+F73+G73+H73+I73+J73+K73+M73+T73+U73+V73+W73</f>
        <v>50000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50000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87">
        <f t="shared" si="2"/>
        <v>50000</v>
      </c>
      <c r="T73" s="91">
        <v>0</v>
      </c>
      <c r="U73" s="91">
        <v>0</v>
      </c>
      <c r="V73" s="91">
        <v>0</v>
      </c>
      <c r="W73" s="91">
        <v>0</v>
      </c>
    </row>
    <row r="74" spans="1:23" s="67" customFormat="1" ht="12.75" customHeight="1" x14ac:dyDescent="0.25">
      <c r="A74" s="96">
        <v>3491</v>
      </c>
      <c r="B74" s="432" t="s">
        <v>787</v>
      </c>
      <c r="C74" s="433"/>
      <c r="D74" s="90">
        <f>+E74+F74+G74+H74+I74+J74+K74+M74+T74+U74+V74+W74</f>
        <v>5000</v>
      </c>
      <c r="E74" s="91">
        <v>0</v>
      </c>
      <c r="F74" s="91">
        <v>0</v>
      </c>
      <c r="G74" s="91">
        <v>5000</v>
      </c>
      <c r="H74" s="91">
        <v>0</v>
      </c>
      <c r="I74" s="91">
        <v>0</v>
      </c>
      <c r="J74" s="91">
        <v>0</v>
      </c>
      <c r="K74" s="91">
        <v>0</v>
      </c>
      <c r="L74" s="91">
        <v>0</v>
      </c>
      <c r="M74" s="91">
        <v>0</v>
      </c>
      <c r="N74" s="91">
        <v>0</v>
      </c>
      <c r="O74" s="91">
        <v>0</v>
      </c>
      <c r="P74" s="91">
        <v>0</v>
      </c>
      <c r="Q74" s="91">
        <v>0</v>
      </c>
      <c r="R74" s="91">
        <v>0</v>
      </c>
      <c r="S74" s="87">
        <f t="shared" si="2"/>
        <v>5000</v>
      </c>
      <c r="T74" s="91">
        <v>0</v>
      </c>
      <c r="U74" s="91">
        <v>0</v>
      </c>
      <c r="V74" s="91">
        <v>0</v>
      </c>
      <c r="W74" s="91">
        <v>0</v>
      </c>
    </row>
    <row r="75" spans="1:23" s="67" customFormat="1" ht="12.75" customHeight="1" x14ac:dyDescent="0.25">
      <c r="A75" s="96"/>
      <c r="B75" s="97"/>
      <c r="C75" s="98"/>
      <c r="D75" s="95">
        <f>SUM(D76:D79)</f>
        <v>119899.44</v>
      </c>
      <c r="E75" s="95">
        <f t="shared" ref="E75:W75" si="31">SUM(E76:E79)</f>
        <v>0</v>
      </c>
      <c r="F75" s="95">
        <f t="shared" si="31"/>
        <v>4899.4399999999996</v>
      </c>
      <c r="G75" s="95">
        <f t="shared" si="31"/>
        <v>11500</v>
      </c>
      <c r="H75" s="95">
        <f t="shared" si="31"/>
        <v>11500</v>
      </c>
      <c r="I75" s="95">
        <f t="shared" si="31"/>
        <v>11500</v>
      </c>
      <c r="J75" s="95">
        <f t="shared" si="31"/>
        <v>11500</v>
      </c>
      <c r="K75" s="95">
        <f t="shared" si="31"/>
        <v>11500</v>
      </c>
      <c r="L75" s="95">
        <f t="shared" ref="L75:R75" si="32">SUM(L76:L79)</f>
        <v>11500</v>
      </c>
      <c r="M75" s="95">
        <f t="shared" si="32"/>
        <v>11500</v>
      </c>
      <c r="N75" s="95">
        <f t="shared" si="32"/>
        <v>11500</v>
      </c>
      <c r="O75" s="95">
        <f t="shared" si="32"/>
        <v>11500</v>
      </c>
      <c r="P75" s="95">
        <f t="shared" si="32"/>
        <v>11500</v>
      </c>
      <c r="Q75" s="95">
        <f t="shared" si="32"/>
        <v>11500</v>
      </c>
      <c r="R75" s="95">
        <f t="shared" si="32"/>
        <v>11500</v>
      </c>
      <c r="S75" s="87">
        <f t="shared" si="2"/>
        <v>142899.44</v>
      </c>
      <c r="T75" s="95">
        <f t="shared" si="31"/>
        <v>11500</v>
      </c>
      <c r="U75" s="95">
        <f t="shared" si="31"/>
        <v>11500</v>
      </c>
      <c r="V75" s="95">
        <f t="shared" si="31"/>
        <v>11500</v>
      </c>
      <c r="W75" s="95">
        <f t="shared" si="31"/>
        <v>11500</v>
      </c>
    </row>
    <row r="76" spans="1:23" s="67" customFormat="1" ht="12.75" customHeight="1" x14ac:dyDescent="0.25">
      <c r="A76" s="96">
        <v>3511</v>
      </c>
      <c r="B76" s="432" t="s">
        <v>788</v>
      </c>
      <c r="C76" s="433"/>
      <c r="D76" s="90">
        <f>+E76+F76+G76+H76+I76+J76+K76+M76+T76+U76+V76+W76</f>
        <v>10000</v>
      </c>
      <c r="E76" s="91">
        <v>0</v>
      </c>
      <c r="F76" s="91">
        <v>0</v>
      </c>
      <c r="G76" s="91">
        <v>1000</v>
      </c>
      <c r="H76" s="91">
        <v>1000</v>
      </c>
      <c r="I76" s="91">
        <v>1000</v>
      </c>
      <c r="J76" s="91">
        <v>1000</v>
      </c>
      <c r="K76" s="91">
        <v>1000</v>
      </c>
      <c r="L76" s="91">
        <v>1000</v>
      </c>
      <c r="M76" s="91">
        <v>1000</v>
      </c>
      <c r="N76" s="91">
        <v>1000</v>
      </c>
      <c r="O76" s="91">
        <v>1000</v>
      </c>
      <c r="P76" s="91">
        <v>1000</v>
      </c>
      <c r="Q76" s="91">
        <v>1000</v>
      </c>
      <c r="R76" s="91">
        <v>1000</v>
      </c>
      <c r="S76" s="87">
        <f t="shared" si="2"/>
        <v>12000</v>
      </c>
      <c r="T76" s="91">
        <v>1000</v>
      </c>
      <c r="U76" s="91">
        <v>1000</v>
      </c>
      <c r="V76" s="91">
        <v>1000</v>
      </c>
      <c r="W76" s="91">
        <v>1000</v>
      </c>
    </row>
    <row r="77" spans="1:23" s="67" customFormat="1" ht="17.25" customHeight="1" x14ac:dyDescent="0.25">
      <c r="A77" s="96">
        <v>3521</v>
      </c>
      <c r="B77" s="432" t="s">
        <v>789</v>
      </c>
      <c r="C77" s="433"/>
      <c r="D77" s="90">
        <f>+E77+F77+G77+H77+I77+J77+K77+M77+T77+U77+V77+W77</f>
        <v>5000</v>
      </c>
      <c r="E77" s="91">
        <v>0</v>
      </c>
      <c r="F77" s="91">
        <v>0</v>
      </c>
      <c r="G77" s="91">
        <v>500</v>
      </c>
      <c r="H77" s="91">
        <v>500</v>
      </c>
      <c r="I77" s="91">
        <v>500</v>
      </c>
      <c r="J77" s="91">
        <v>500</v>
      </c>
      <c r="K77" s="91">
        <v>500</v>
      </c>
      <c r="L77" s="91">
        <v>500</v>
      </c>
      <c r="M77" s="91">
        <v>500</v>
      </c>
      <c r="N77" s="91">
        <v>500</v>
      </c>
      <c r="O77" s="91">
        <v>500</v>
      </c>
      <c r="P77" s="91">
        <v>500</v>
      </c>
      <c r="Q77" s="91">
        <v>500</v>
      </c>
      <c r="R77" s="91">
        <v>500</v>
      </c>
      <c r="S77" s="87">
        <f t="shared" si="2"/>
        <v>6000</v>
      </c>
      <c r="T77" s="91">
        <v>500</v>
      </c>
      <c r="U77" s="91">
        <v>500</v>
      </c>
      <c r="V77" s="91">
        <v>500</v>
      </c>
      <c r="W77" s="91">
        <v>500</v>
      </c>
    </row>
    <row r="78" spans="1:23" s="67" customFormat="1" ht="16.5" customHeight="1" x14ac:dyDescent="0.25">
      <c r="A78" s="96">
        <v>3531</v>
      </c>
      <c r="B78" s="432" t="s">
        <v>790</v>
      </c>
      <c r="C78" s="433"/>
      <c r="D78" s="90">
        <f>+E78+F78+G78+H78+I78+J78+K78+M78+T78+U78+V78+W78</f>
        <v>20000</v>
      </c>
      <c r="E78" s="91">
        <v>0</v>
      </c>
      <c r="F78" s="91">
        <v>0</v>
      </c>
      <c r="G78" s="91">
        <v>2000</v>
      </c>
      <c r="H78" s="91">
        <v>2000</v>
      </c>
      <c r="I78" s="91">
        <v>2000</v>
      </c>
      <c r="J78" s="91">
        <v>2000</v>
      </c>
      <c r="K78" s="91">
        <v>2000</v>
      </c>
      <c r="L78" s="91">
        <v>2000</v>
      </c>
      <c r="M78" s="91">
        <v>2000</v>
      </c>
      <c r="N78" s="91">
        <v>2000</v>
      </c>
      <c r="O78" s="91">
        <v>2000</v>
      </c>
      <c r="P78" s="91">
        <v>2000</v>
      </c>
      <c r="Q78" s="91">
        <v>2000</v>
      </c>
      <c r="R78" s="91">
        <v>2000</v>
      </c>
      <c r="S78" s="87">
        <f t="shared" si="2"/>
        <v>24000</v>
      </c>
      <c r="T78" s="91">
        <v>2000</v>
      </c>
      <c r="U78" s="91">
        <v>2000</v>
      </c>
      <c r="V78" s="91">
        <v>2000</v>
      </c>
      <c r="W78" s="91">
        <v>2000</v>
      </c>
    </row>
    <row r="79" spans="1:23" s="67" customFormat="1" ht="12.75" customHeight="1" x14ac:dyDescent="0.25">
      <c r="A79" s="96">
        <v>3551</v>
      </c>
      <c r="B79" s="432" t="s">
        <v>791</v>
      </c>
      <c r="C79" s="433"/>
      <c r="D79" s="90">
        <f>+E79+F79+G79+H79+I79+J79+K79+M79+T79+U79+V79+W79</f>
        <v>84899.44</v>
      </c>
      <c r="E79" s="91">
        <v>0</v>
      </c>
      <c r="F79" s="91">
        <v>4899.4399999999996</v>
      </c>
      <c r="G79" s="91">
        <v>8000</v>
      </c>
      <c r="H79" s="91">
        <v>8000</v>
      </c>
      <c r="I79" s="91">
        <v>8000</v>
      </c>
      <c r="J79" s="91">
        <v>8000</v>
      </c>
      <c r="K79" s="91">
        <v>8000</v>
      </c>
      <c r="L79" s="91">
        <v>8000</v>
      </c>
      <c r="M79" s="91">
        <v>8000</v>
      </c>
      <c r="N79" s="91">
        <v>8000</v>
      </c>
      <c r="O79" s="91">
        <v>8000</v>
      </c>
      <c r="P79" s="91">
        <v>8000</v>
      </c>
      <c r="Q79" s="91">
        <v>8000</v>
      </c>
      <c r="R79" s="91">
        <v>8000</v>
      </c>
      <c r="S79" s="87">
        <f t="shared" ref="S79:S104" si="33">SUM(E79:R79)</f>
        <v>100899.44</v>
      </c>
      <c r="T79" s="91">
        <v>8000</v>
      </c>
      <c r="U79" s="91">
        <v>8000</v>
      </c>
      <c r="V79" s="91">
        <v>8000</v>
      </c>
      <c r="W79" s="91">
        <v>8000</v>
      </c>
    </row>
    <row r="80" spans="1:23" s="67" customFormat="1" ht="12.75" customHeight="1" x14ac:dyDescent="0.25">
      <c r="A80" s="96"/>
      <c r="B80" s="97"/>
      <c r="C80" s="98"/>
      <c r="D80" s="90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87">
        <f t="shared" si="33"/>
        <v>0</v>
      </c>
      <c r="T80" s="91"/>
      <c r="U80" s="91"/>
      <c r="V80" s="91"/>
      <c r="W80" s="91"/>
    </row>
    <row r="81" spans="1:23" s="67" customFormat="1" ht="18" customHeight="1" x14ac:dyDescent="0.25">
      <c r="A81" s="96">
        <v>3611</v>
      </c>
      <c r="B81" s="432" t="s">
        <v>792</v>
      </c>
      <c r="C81" s="433"/>
      <c r="D81" s="90">
        <f>+E81+F81+G81+H81+I81+J81+K81+M81+T81+U81+V81+W81</f>
        <v>20000</v>
      </c>
      <c r="E81" s="91">
        <v>0</v>
      </c>
      <c r="F81" s="91">
        <v>0</v>
      </c>
      <c r="G81" s="91">
        <v>2000</v>
      </c>
      <c r="H81" s="91">
        <v>2000</v>
      </c>
      <c r="I81" s="91">
        <v>2000</v>
      </c>
      <c r="J81" s="91">
        <v>2000</v>
      </c>
      <c r="K81" s="91">
        <v>2000</v>
      </c>
      <c r="L81" s="91">
        <v>2000</v>
      </c>
      <c r="M81" s="91">
        <v>2000</v>
      </c>
      <c r="N81" s="91">
        <v>2000</v>
      </c>
      <c r="O81" s="91">
        <v>2000</v>
      </c>
      <c r="P81" s="91">
        <v>2000</v>
      </c>
      <c r="Q81" s="91">
        <v>2000</v>
      </c>
      <c r="R81" s="91">
        <v>2000</v>
      </c>
      <c r="S81" s="87">
        <f t="shared" si="33"/>
        <v>24000</v>
      </c>
      <c r="T81" s="91">
        <v>2000</v>
      </c>
      <c r="U81" s="91">
        <v>2000</v>
      </c>
      <c r="V81" s="91">
        <v>2000</v>
      </c>
      <c r="W81" s="91">
        <v>2000</v>
      </c>
    </row>
    <row r="82" spans="1:23" s="67" customFormat="1" ht="18" customHeight="1" x14ac:dyDescent="0.25">
      <c r="A82" s="96"/>
      <c r="B82" s="97"/>
      <c r="C82" s="98"/>
      <c r="D82" s="95">
        <f>SUM(D83:D88)</f>
        <v>204157.84</v>
      </c>
      <c r="E82" s="95">
        <f t="shared" ref="E82:W82" si="34">SUM(E83:E88)</f>
        <v>5827</v>
      </c>
      <c r="F82" s="95">
        <f t="shared" si="34"/>
        <v>2330.84</v>
      </c>
      <c r="G82" s="95">
        <f t="shared" si="34"/>
        <v>30200</v>
      </c>
      <c r="H82" s="95">
        <f t="shared" si="34"/>
        <v>15200</v>
      </c>
      <c r="I82" s="95">
        <f t="shared" si="34"/>
        <v>44200</v>
      </c>
      <c r="J82" s="95">
        <f t="shared" si="34"/>
        <v>15200</v>
      </c>
      <c r="K82" s="95">
        <f t="shared" si="34"/>
        <v>15200</v>
      </c>
      <c r="L82" s="95">
        <f t="shared" ref="L82:R82" si="35">SUM(L83:L88)</f>
        <v>44200</v>
      </c>
      <c r="M82" s="95">
        <f t="shared" si="35"/>
        <v>15200</v>
      </c>
      <c r="N82" s="95">
        <f t="shared" si="35"/>
        <v>15200</v>
      </c>
      <c r="O82" s="95">
        <f t="shared" si="35"/>
        <v>15200</v>
      </c>
      <c r="P82" s="95">
        <f t="shared" si="35"/>
        <v>15200</v>
      </c>
      <c r="Q82" s="95">
        <f t="shared" si="35"/>
        <v>15200</v>
      </c>
      <c r="R82" s="95">
        <f t="shared" si="35"/>
        <v>15200</v>
      </c>
      <c r="S82" s="87">
        <f t="shared" si="33"/>
        <v>263557.83999999997</v>
      </c>
      <c r="T82" s="95">
        <f t="shared" si="34"/>
        <v>15200</v>
      </c>
      <c r="U82" s="95">
        <f t="shared" si="34"/>
        <v>15200</v>
      </c>
      <c r="V82" s="95">
        <f t="shared" si="34"/>
        <v>15200</v>
      </c>
      <c r="W82" s="95">
        <f t="shared" si="34"/>
        <v>15200</v>
      </c>
    </row>
    <row r="83" spans="1:23" s="67" customFormat="1" ht="12.75" customHeight="1" x14ac:dyDescent="0.25">
      <c r="A83" s="96">
        <v>3711</v>
      </c>
      <c r="B83" s="432" t="s">
        <v>793</v>
      </c>
      <c r="C83" s="433"/>
      <c r="D83" s="90">
        <f t="shared" ref="D83:D88" si="36">+E83+F83+G83+H83+I83+J83+K83+M83+T83+U83+V83+W83</f>
        <v>50000</v>
      </c>
      <c r="E83" s="91">
        <v>0</v>
      </c>
      <c r="F83" s="91">
        <v>0</v>
      </c>
      <c r="G83" s="91">
        <v>5000</v>
      </c>
      <c r="H83" s="91">
        <v>5000</v>
      </c>
      <c r="I83" s="91">
        <v>5000</v>
      </c>
      <c r="J83" s="91">
        <v>5000</v>
      </c>
      <c r="K83" s="91">
        <v>5000</v>
      </c>
      <c r="L83" s="91">
        <v>5000</v>
      </c>
      <c r="M83" s="91">
        <v>5000</v>
      </c>
      <c r="N83" s="91">
        <v>5000</v>
      </c>
      <c r="O83" s="91">
        <v>5000</v>
      </c>
      <c r="P83" s="91">
        <v>5000</v>
      </c>
      <c r="Q83" s="91">
        <v>5000</v>
      </c>
      <c r="R83" s="91">
        <v>5000</v>
      </c>
      <c r="S83" s="87">
        <f t="shared" si="33"/>
        <v>60000</v>
      </c>
      <c r="T83" s="91">
        <v>5000</v>
      </c>
      <c r="U83" s="91">
        <v>5000</v>
      </c>
      <c r="V83" s="91">
        <v>5000</v>
      </c>
      <c r="W83" s="91">
        <v>5000</v>
      </c>
    </row>
    <row r="84" spans="1:23" s="67" customFormat="1" ht="12.75" customHeight="1" x14ac:dyDescent="0.25">
      <c r="A84" s="96">
        <v>3721</v>
      </c>
      <c r="B84" s="432" t="s">
        <v>794</v>
      </c>
      <c r="C84" s="433"/>
      <c r="D84" s="90">
        <f t="shared" si="36"/>
        <v>12600</v>
      </c>
      <c r="E84" s="91">
        <v>550</v>
      </c>
      <c r="F84" s="91">
        <v>50</v>
      </c>
      <c r="G84" s="91">
        <v>1200</v>
      </c>
      <c r="H84" s="91">
        <v>1200</v>
      </c>
      <c r="I84" s="91">
        <v>1200</v>
      </c>
      <c r="J84" s="91">
        <v>1200</v>
      </c>
      <c r="K84" s="91">
        <v>1200</v>
      </c>
      <c r="L84" s="91">
        <v>1200</v>
      </c>
      <c r="M84" s="91">
        <v>1200</v>
      </c>
      <c r="N84" s="91">
        <v>1200</v>
      </c>
      <c r="O84" s="91">
        <v>1200</v>
      </c>
      <c r="P84" s="91">
        <v>1200</v>
      </c>
      <c r="Q84" s="91">
        <v>1200</v>
      </c>
      <c r="R84" s="91">
        <v>1200</v>
      </c>
      <c r="S84" s="87">
        <f t="shared" si="33"/>
        <v>15000</v>
      </c>
      <c r="T84" s="91">
        <v>1200</v>
      </c>
      <c r="U84" s="91">
        <v>1200</v>
      </c>
      <c r="V84" s="91">
        <v>1200</v>
      </c>
      <c r="W84" s="91">
        <v>1200</v>
      </c>
    </row>
    <row r="85" spans="1:23" s="67" customFormat="1" ht="12.75" customHeight="1" x14ac:dyDescent="0.25">
      <c r="A85" s="96">
        <v>3751</v>
      </c>
      <c r="B85" s="432" t="s">
        <v>795</v>
      </c>
      <c r="C85" s="433"/>
      <c r="D85" s="90">
        <f t="shared" si="36"/>
        <v>97557.84</v>
      </c>
      <c r="E85" s="91">
        <v>5277</v>
      </c>
      <c r="F85" s="91">
        <v>2280.84</v>
      </c>
      <c r="G85" s="91">
        <v>9000</v>
      </c>
      <c r="H85" s="91">
        <v>9000</v>
      </c>
      <c r="I85" s="91">
        <v>9000</v>
      </c>
      <c r="J85" s="91">
        <v>9000</v>
      </c>
      <c r="K85" s="91">
        <v>9000</v>
      </c>
      <c r="L85" s="91">
        <v>9000</v>
      </c>
      <c r="M85" s="91">
        <v>9000</v>
      </c>
      <c r="N85" s="91">
        <v>9000</v>
      </c>
      <c r="O85" s="91">
        <v>9000</v>
      </c>
      <c r="P85" s="91">
        <v>9000</v>
      </c>
      <c r="Q85" s="91">
        <v>9000</v>
      </c>
      <c r="R85" s="91">
        <v>9000</v>
      </c>
      <c r="S85" s="87">
        <f t="shared" si="33"/>
        <v>115557.84</v>
      </c>
      <c r="T85" s="91">
        <v>9000</v>
      </c>
      <c r="U85" s="91">
        <v>9000</v>
      </c>
      <c r="V85" s="91">
        <v>9000</v>
      </c>
      <c r="W85" s="91">
        <v>9000</v>
      </c>
    </row>
    <row r="86" spans="1:23" s="67" customFormat="1" ht="12.75" customHeight="1" x14ac:dyDescent="0.25">
      <c r="A86" s="96">
        <v>3761</v>
      </c>
      <c r="B86" s="432" t="s">
        <v>796</v>
      </c>
      <c r="C86" s="433"/>
      <c r="D86" s="90">
        <f t="shared" si="36"/>
        <v>7000</v>
      </c>
      <c r="E86" s="91">
        <v>0</v>
      </c>
      <c r="F86" s="91">
        <v>0</v>
      </c>
      <c r="G86" s="91">
        <v>0</v>
      </c>
      <c r="H86" s="91">
        <v>0</v>
      </c>
      <c r="I86" s="91">
        <v>7000</v>
      </c>
      <c r="J86" s="91">
        <v>0</v>
      </c>
      <c r="K86" s="91">
        <v>0</v>
      </c>
      <c r="L86" s="91">
        <v>7000</v>
      </c>
      <c r="M86" s="91">
        <v>0</v>
      </c>
      <c r="N86" s="91">
        <v>0</v>
      </c>
      <c r="O86" s="91">
        <v>0</v>
      </c>
      <c r="P86" s="91">
        <v>0</v>
      </c>
      <c r="Q86" s="91">
        <v>0</v>
      </c>
      <c r="R86" s="91">
        <v>0</v>
      </c>
      <c r="S86" s="87">
        <f t="shared" si="33"/>
        <v>14000</v>
      </c>
      <c r="T86" s="91">
        <v>0</v>
      </c>
      <c r="U86" s="91">
        <v>0</v>
      </c>
      <c r="V86" s="91">
        <v>0</v>
      </c>
      <c r="W86" s="91">
        <v>0</v>
      </c>
    </row>
    <row r="87" spans="1:23" s="67" customFormat="1" ht="12.75" customHeight="1" x14ac:dyDescent="0.25">
      <c r="A87" s="96">
        <v>3781</v>
      </c>
      <c r="B87" s="432" t="s">
        <v>797</v>
      </c>
      <c r="C87" s="433"/>
      <c r="D87" s="90">
        <f t="shared" si="36"/>
        <v>7000</v>
      </c>
      <c r="E87" s="91">
        <v>0</v>
      </c>
      <c r="F87" s="91">
        <v>0</v>
      </c>
      <c r="G87" s="91">
        <v>0</v>
      </c>
      <c r="H87" s="91">
        <v>0</v>
      </c>
      <c r="I87" s="91">
        <v>7000</v>
      </c>
      <c r="J87" s="91">
        <v>0</v>
      </c>
      <c r="K87" s="91">
        <v>0</v>
      </c>
      <c r="L87" s="91">
        <v>7000</v>
      </c>
      <c r="M87" s="91">
        <v>0</v>
      </c>
      <c r="N87" s="91">
        <v>0</v>
      </c>
      <c r="O87" s="91">
        <v>0</v>
      </c>
      <c r="P87" s="91">
        <v>0</v>
      </c>
      <c r="Q87" s="91">
        <v>0</v>
      </c>
      <c r="R87" s="91">
        <v>0</v>
      </c>
      <c r="S87" s="87">
        <f t="shared" si="33"/>
        <v>14000</v>
      </c>
      <c r="T87" s="91">
        <v>0</v>
      </c>
      <c r="U87" s="91">
        <v>0</v>
      </c>
      <c r="V87" s="91">
        <v>0</v>
      </c>
      <c r="W87" s="91">
        <v>0</v>
      </c>
    </row>
    <row r="88" spans="1:23" s="67" customFormat="1" ht="12.75" customHeight="1" x14ac:dyDescent="0.25">
      <c r="A88" s="96">
        <v>3791</v>
      </c>
      <c r="B88" s="432" t="s">
        <v>798</v>
      </c>
      <c r="C88" s="433"/>
      <c r="D88" s="90">
        <f t="shared" si="36"/>
        <v>30000</v>
      </c>
      <c r="E88" s="91">
        <v>0</v>
      </c>
      <c r="F88" s="91">
        <v>0</v>
      </c>
      <c r="G88" s="91">
        <v>15000</v>
      </c>
      <c r="H88" s="91">
        <v>0</v>
      </c>
      <c r="I88" s="91">
        <v>15000</v>
      </c>
      <c r="J88" s="91">
        <v>0</v>
      </c>
      <c r="K88" s="91">
        <v>0</v>
      </c>
      <c r="L88" s="91">
        <v>15000</v>
      </c>
      <c r="M88" s="91">
        <v>0</v>
      </c>
      <c r="N88" s="91">
        <v>0</v>
      </c>
      <c r="O88" s="91">
        <v>0</v>
      </c>
      <c r="P88" s="91">
        <v>0</v>
      </c>
      <c r="Q88" s="91">
        <v>0</v>
      </c>
      <c r="R88" s="91">
        <v>0</v>
      </c>
      <c r="S88" s="87">
        <f t="shared" si="33"/>
        <v>45000</v>
      </c>
      <c r="T88" s="91">
        <v>0</v>
      </c>
      <c r="U88" s="91">
        <v>0</v>
      </c>
      <c r="V88" s="91">
        <v>0</v>
      </c>
      <c r="W88" s="91">
        <v>0</v>
      </c>
    </row>
    <row r="89" spans="1:23" s="67" customFormat="1" ht="12.75" customHeight="1" x14ac:dyDescent="0.25">
      <c r="A89" s="96"/>
      <c r="B89" s="97"/>
      <c r="C89" s="98"/>
      <c r="D89" s="95">
        <f>SUM(D90:D94)</f>
        <v>162045.56</v>
      </c>
      <c r="E89" s="95">
        <f t="shared" ref="E89:W89" si="37">SUM(E90:E94)</f>
        <v>0</v>
      </c>
      <c r="F89" s="95">
        <f t="shared" si="37"/>
        <v>0</v>
      </c>
      <c r="G89" s="95">
        <f t="shared" si="37"/>
        <v>3545.56</v>
      </c>
      <c r="H89" s="95">
        <f t="shared" si="37"/>
        <v>4500</v>
      </c>
      <c r="I89" s="95">
        <f t="shared" si="37"/>
        <v>4500</v>
      </c>
      <c r="J89" s="95">
        <f t="shared" si="37"/>
        <v>48500</v>
      </c>
      <c r="K89" s="95">
        <f t="shared" si="37"/>
        <v>4500</v>
      </c>
      <c r="L89" s="95">
        <f t="shared" ref="L89:R89" si="38">SUM(L90:L94)</f>
        <v>6100</v>
      </c>
      <c r="M89" s="95">
        <f t="shared" si="38"/>
        <v>6500</v>
      </c>
      <c r="N89" s="95">
        <f t="shared" si="38"/>
        <v>23500</v>
      </c>
      <c r="O89" s="95">
        <f t="shared" si="38"/>
        <v>6500</v>
      </c>
      <c r="P89" s="95">
        <f t="shared" si="38"/>
        <v>23500</v>
      </c>
      <c r="Q89" s="95">
        <f t="shared" si="38"/>
        <v>6500</v>
      </c>
      <c r="R89" s="95">
        <f t="shared" si="38"/>
        <v>53500</v>
      </c>
      <c r="S89" s="87">
        <f t="shared" si="33"/>
        <v>191645.56</v>
      </c>
      <c r="T89" s="95">
        <f t="shared" si="37"/>
        <v>6500</v>
      </c>
      <c r="U89" s="95">
        <f t="shared" si="37"/>
        <v>23500</v>
      </c>
      <c r="V89" s="95">
        <f t="shared" si="37"/>
        <v>6500</v>
      </c>
      <c r="W89" s="95">
        <f t="shared" si="37"/>
        <v>53500</v>
      </c>
    </row>
    <row r="90" spans="1:23" s="67" customFormat="1" ht="12.75" customHeight="1" x14ac:dyDescent="0.25">
      <c r="A90" s="96">
        <v>3811</v>
      </c>
      <c r="B90" s="432" t="s">
        <v>799</v>
      </c>
      <c r="C90" s="433"/>
      <c r="D90" s="90">
        <f>+E90+F90+G90+H90+I90+J90+K90+M90+T90+U90+V90+W90</f>
        <v>83000</v>
      </c>
      <c r="E90" s="91">
        <v>0</v>
      </c>
      <c r="F90" s="91">
        <v>0</v>
      </c>
      <c r="G90" s="91">
        <v>1000</v>
      </c>
      <c r="H90" s="91">
        <v>1000</v>
      </c>
      <c r="I90" s="91">
        <v>1000</v>
      </c>
      <c r="J90" s="91">
        <v>45000</v>
      </c>
      <c r="K90" s="91">
        <v>1000</v>
      </c>
      <c r="L90" s="91">
        <v>1000</v>
      </c>
      <c r="M90" s="91">
        <v>1000</v>
      </c>
      <c r="N90" s="91">
        <v>1000</v>
      </c>
      <c r="O90" s="91">
        <v>1000</v>
      </c>
      <c r="P90" s="91">
        <v>1000</v>
      </c>
      <c r="Q90" s="91">
        <v>1000</v>
      </c>
      <c r="R90" s="91">
        <v>30000</v>
      </c>
      <c r="S90" s="87">
        <f t="shared" si="33"/>
        <v>85000</v>
      </c>
      <c r="T90" s="91">
        <v>1000</v>
      </c>
      <c r="U90" s="91">
        <v>1000</v>
      </c>
      <c r="V90" s="91">
        <v>1000</v>
      </c>
      <c r="W90" s="91">
        <v>30000</v>
      </c>
    </row>
    <row r="91" spans="1:23" s="67" customFormat="1" ht="12.75" customHeight="1" x14ac:dyDescent="0.25">
      <c r="A91" s="96">
        <v>3821</v>
      </c>
      <c r="B91" s="432" t="s">
        <v>800</v>
      </c>
      <c r="C91" s="433"/>
      <c r="D91" s="90">
        <f>+E91+F91+G91+H91+I91+J91+K91+M91+T91+U91+V91+W91</f>
        <v>38000</v>
      </c>
      <c r="E91" s="91">
        <v>0</v>
      </c>
      <c r="F91" s="91">
        <v>0</v>
      </c>
      <c r="G91" s="91">
        <v>2000</v>
      </c>
      <c r="H91" s="91">
        <v>2000</v>
      </c>
      <c r="I91" s="91">
        <v>2000</v>
      </c>
      <c r="J91" s="91">
        <v>2000</v>
      </c>
      <c r="K91" s="91">
        <v>2000</v>
      </c>
      <c r="L91" s="91">
        <v>2000</v>
      </c>
      <c r="M91" s="91">
        <v>2000</v>
      </c>
      <c r="N91" s="91">
        <v>2000</v>
      </c>
      <c r="O91" s="91">
        <v>2000</v>
      </c>
      <c r="P91" s="91">
        <v>2000</v>
      </c>
      <c r="Q91" s="91">
        <v>2000</v>
      </c>
      <c r="R91" s="91">
        <v>20000</v>
      </c>
      <c r="S91" s="87">
        <f t="shared" si="33"/>
        <v>42000</v>
      </c>
      <c r="T91" s="91">
        <v>2000</v>
      </c>
      <c r="U91" s="91">
        <v>2000</v>
      </c>
      <c r="V91" s="91">
        <v>2000</v>
      </c>
      <c r="W91" s="91">
        <v>20000</v>
      </c>
    </row>
    <row r="92" spans="1:23" s="67" customFormat="1" ht="12.75" customHeight="1" x14ac:dyDescent="0.25">
      <c r="A92" s="96">
        <v>3831</v>
      </c>
      <c r="B92" s="432" t="s">
        <v>801</v>
      </c>
      <c r="C92" s="433"/>
      <c r="D92" s="90">
        <f>+E92+F92+G92+H92+I92+J92+K92+M92+T92+U92+V92+W92</f>
        <v>10000</v>
      </c>
      <c r="E92" s="91">
        <v>0</v>
      </c>
      <c r="F92" s="91">
        <v>0</v>
      </c>
      <c r="G92" s="91">
        <v>0</v>
      </c>
      <c r="H92" s="91">
        <v>0</v>
      </c>
      <c r="I92" s="91">
        <v>0</v>
      </c>
      <c r="J92" s="91">
        <v>0</v>
      </c>
      <c r="K92" s="91">
        <v>0</v>
      </c>
      <c r="L92" s="91">
        <v>1600</v>
      </c>
      <c r="M92" s="91">
        <v>2000</v>
      </c>
      <c r="N92" s="91">
        <v>2000</v>
      </c>
      <c r="O92" s="91">
        <v>2000</v>
      </c>
      <c r="P92" s="91">
        <v>2000</v>
      </c>
      <c r="Q92" s="91">
        <v>2000</v>
      </c>
      <c r="R92" s="91">
        <v>2000</v>
      </c>
      <c r="S92" s="87">
        <f t="shared" si="33"/>
        <v>13600</v>
      </c>
      <c r="T92" s="91">
        <v>2000</v>
      </c>
      <c r="U92" s="91">
        <v>2000</v>
      </c>
      <c r="V92" s="91">
        <v>2000</v>
      </c>
      <c r="W92" s="91">
        <v>2000</v>
      </c>
    </row>
    <row r="93" spans="1:23" s="67" customFormat="1" ht="12.75" customHeight="1" x14ac:dyDescent="0.25">
      <c r="A93" s="96">
        <v>3841</v>
      </c>
      <c r="B93" s="432" t="s">
        <v>802</v>
      </c>
      <c r="C93" s="433"/>
      <c r="D93" s="90">
        <f>+E93+F93+G93+H93+I93+J93+K93+M93+T93+U93+V93+W93</f>
        <v>17000</v>
      </c>
      <c r="E93" s="91">
        <v>0</v>
      </c>
      <c r="F93" s="91">
        <v>0</v>
      </c>
      <c r="G93" s="91">
        <v>0</v>
      </c>
      <c r="H93" s="91">
        <v>0</v>
      </c>
      <c r="I93" s="91">
        <v>0</v>
      </c>
      <c r="J93" s="91">
        <v>0</v>
      </c>
      <c r="K93" s="91">
        <v>0</v>
      </c>
      <c r="L93" s="91">
        <v>0</v>
      </c>
      <c r="M93" s="91">
        <v>0</v>
      </c>
      <c r="N93" s="91">
        <v>17000</v>
      </c>
      <c r="O93" s="91">
        <v>0</v>
      </c>
      <c r="P93" s="91">
        <v>17000</v>
      </c>
      <c r="Q93" s="91">
        <v>0</v>
      </c>
      <c r="R93" s="91">
        <v>0</v>
      </c>
      <c r="S93" s="87">
        <f t="shared" si="33"/>
        <v>34000</v>
      </c>
      <c r="T93" s="91">
        <v>0</v>
      </c>
      <c r="U93" s="91">
        <v>17000</v>
      </c>
      <c r="V93" s="91">
        <v>0</v>
      </c>
      <c r="W93" s="91">
        <v>0</v>
      </c>
    </row>
    <row r="94" spans="1:23" s="67" customFormat="1" ht="12.75" customHeight="1" x14ac:dyDescent="0.25">
      <c r="A94" s="96">
        <v>3851</v>
      </c>
      <c r="B94" s="432" t="s">
        <v>803</v>
      </c>
      <c r="C94" s="433"/>
      <c r="D94" s="90">
        <f>+E94+F94+G94+H94+I94+J94+K94+M94+T94+U94+V94+W94</f>
        <v>14045.56</v>
      </c>
      <c r="E94" s="91">
        <v>0</v>
      </c>
      <c r="F94" s="91">
        <v>0</v>
      </c>
      <c r="G94" s="91">
        <v>545.55999999999995</v>
      </c>
      <c r="H94" s="91">
        <v>1500</v>
      </c>
      <c r="I94" s="91">
        <v>1500</v>
      </c>
      <c r="J94" s="91">
        <v>1500</v>
      </c>
      <c r="K94" s="91">
        <v>1500</v>
      </c>
      <c r="L94" s="91">
        <v>1500</v>
      </c>
      <c r="M94" s="91">
        <v>1500</v>
      </c>
      <c r="N94" s="91">
        <v>1500</v>
      </c>
      <c r="O94" s="91">
        <v>1500</v>
      </c>
      <c r="P94" s="91">
        <v>1500</v>
      </c>
      <c r="Q94" s="91">
        <v>1500</v>
      </c>
      <c r="R94" s="91">
        <v>1500</v>
      </c>
      <c r="S94" s="87">
        <f t="shared" si="33"/>
        <v>17045.559999999998</v>
      </c>
      <c r="T94" s="91">
        <v>1500</v>
      </c>
      <c r="U94" s="91">
        <v>1500</v>
      </c>
      <c r="V94" s="91">
        <v>1500</v>
      </c>
      <c r="W94" s="91">
        <v>1500</v>
      </c>
    </row>
    <row r="95" spans="1:23" s="67" customFormat="1" ht="12.75" customHeight="1" x14ac:dyDescent="0.25">
      <c r="A95" s="96"/>
      <c r="B95" s="97"/>
      <c r="C95" s="98"/>
      <c r="D95" s="95">
        <f>SUM(D96:D97)</f>
        <v>229900.98</v>
      </c>
      <c r="E95" s="95">
        <f t="shared" ref="E95:W95" si="39">SUM(E96:E97)</f>
        <v>2556.98</v>
      </c>
      <c r="F95" s="95">
        <f t="shared" si="39"/>
        <v>17344</v>
      </c>
      <c r="G95" s="95">
        <f t="shared" si="39"/>
        <v>21000</v>
      </c>
      <c r="H95" s="95">
        <f t="shared" si="39"/>
        <v>21000</v>
      </c>
      <c r="I95" s="95">
        <f t="shared" si="39"/>
        <v>21000</v>
      </c>
      <c r="J95" s="95">
        <f t="shared" si="39"/>
        <v>21000</v>
      </c>
      <c r="K95" s="95">
        <f t="shared" si="39"/>
        <v>21000</v>
      </c>
      <c r="L95" s="95">
        <f t="shared" ref="L95:R95" si="40">SUM(L96:L97)</f>
        <v>21000</v>
      </c>
      <c r="M95" s="95">
        <f t="shared" si="40"/>
        <v>21000</v>
      </c>
      <c r="N95" s="95">
        <f t="shared" si="40"/>
        <v>21000</v>
      </c>
      <c r="O95" s="95">
        <f t="shared" si="40"/>
        <v>21000</v>
      </c>
      <c r="P95" s="95">
        <f t="shared" si="40"/>
        <v>21000</v>
      </c>
      <c r="Q95" s="95">
        <f t="shared" si="40"/>
        <v>21000</v>
      </c>
      <c r="R95" s="95">
        <f t="shared" si="40"/>
        <v>21000</v>
      </c>
      <c r="S95" s="87">
        <f t="shared" si="33"/>
        <v>271900.98</v>
      </c>
      <c r="T95" s="95">
        <f t="shared" si="39"/>
        <v>21000</v>
      </c>
      <c r="U95" s="95">
        <f t="shared" si="39"/>
        <v>21000</v>
      </c>
      <c r="V95" s="95">
        <f t="shared" si="39"/>
        <v>21000</v>
      </c>
      <c r="W95" s="95">
        <f t="shared" si="39"/>
        <v>21000</v>
      </c>
    </row>
    <row r="96" spans="1:23" s="67" customFormat="1" ht="16.5" customHeight="1" x14ac:dyDescent="0.25">
      <c r="A96" s="96">
        <v>3981</v>
      </c>
      <c r="B96" s="432" t="s">
        <v>804</v>
      </c>
      <c r="C96" s="433"/>
      <c r="D96" s="90">
        <f>+E96+F96+G96+H96+I96+J96+K96+M96+T96+U96+V96+W96</f>
        <v>218125</v>
      </c>
      <c r="E96" s="91">
        <v>1606</v>
      </c>
      <c r="F96" s="91">
        <v>16519</v>
      </c>
      <c r="G96" s="91">
        <v>20000</v>
      </c>
      <c r="H96" s="91">
        <v>20000</v>
      </c>
      <c r="I96" s="91">
        <v>20000</v>
      </c>
      <c r="J96" s="91">
        <v>20000</v>
      </c>
      <c r="K96" s="91">
        <v>20000</v>
      </c>
      <c r="L96" s="91">
        <v>20000</v>
      </c>
      <c r="M96" s="91">
        <v>20000</v>
      </c>
      <c r="N96" s="91">
        <v>20000</v>
      </c>
      <c r="O96" s="91">
        <v>20000</v>
      </c>
      <c r="P96" s="91">
        <v>20000</v>
      </c>
      <c r="Q96" s="91">
        <v>20000</v>
      </c>
      <c r="R96" s="91">
        <v>20000</v>
      </c>
      <c r="S96" s="87">
        <f t="shared" si="33"/>
        <v>258125</v>
      </c>
      <c r="T96" s="91">
        <v>20000</v>
      </c>
      <c r="U96" s="91">
        <v>20000</v>
      </c>
      <c r="V96" s="91">
        <v>20000</v>
      </c>
      <c r="W96" s="91">
        <v>20000</v>
      </c>
    </row>
    <row r="97" spans="1:23" s="67" customFormat="1" ht="12.75" customHeight="1" x14ac:dyDescent="0.25">
      <c r="A97" s="96">
        <v>3991</v>
      </c>
      <c r="B97" s="432" t="s">
        <v>805</v>
      </c>
      <c r="C97" s="433"/>
      <c r="D97" s="90">
        <f>+E97+F97+G97+H97+I97+J97+K97+M97+T97+U97+V97+W97</f>
        <v>11775.98</v>
      </c>
      <c r="E97" s="91">
        <v>950.98</v>
      </c>
      <c r="F97" s="91">
        <v>825</v>
      </c>
      <c r="G97" s="91">
        <v>1000</v>
      </c>
      <c r="H97" s="91">
        <v>1000</v>
      </c>
      <c r="I97" s="91">
        <v>1000</v>
      </c>
      <c r="J97" s="91">
        <v>1000</v>
      </c>
      <c r="K97" s="91">
        <v>1000</v>
      </c>
      <c r="L97" s="91">
        <v>1000</v>
      </c>
      <c r="M97" s="91">
        <v>1000</v>
      </c>
      <c r="N97" s="91">
        <v>1000</v>
      </c>
      <c r="O97" s="91">
        <v>1000</v>
      </c>
      <c r="P97" s="91">
        <v>1000</v>
      </c>
      <c r="Q97" s="91">
        <v>1000</v>
      </c>
      <c r="R97" s="91">
        <v>1000</v>
      </c>
      <c r="S97" s="87">
        <f t="shared" si="33"/>
        <v>13775.98</v>
      </c>
      <c r="T97" s="91">
        <v>1000</v>
      </c>
      <c r="U97" s="91">
        <v>1000</v>
      </c>
      <c r="V97" s="91">
        <v>1000</v>
      </c>
      <c r="W97" s="91">
        <v>1000</v>
      </c>
    </row>
    <row r="98" spans="1:23" s="67" customFormat="1" ht="12.75" customHeight="1" x14ac:dyDescent="0.25">
      <c r="A98" s="96"/>
      <c r="B98" s="97"/>
      <c r="C98" s="98"/>
      <c r="D98" s="95">
        <f>+D99+D103</f>
        <v>75000</v>
      </c>
      <c r="E98" s="95">
        <f t="shared" ref="E98:W98" si="41">+E99+E103</f>
        <v>0</v>
      </c>
      <c r="F98" s="95">
        <f t="shared" si="41"/>
        <v>0</v>
      </c>
      <c r="G98" s="95">
        <f t="shared" si="41"/>
        <v>25000</v>
      </c>
      <c r="H98" s="95">
        <f t="shared" si="41"/>
        <v>25000</v>
      </c>
      <c r="I98" s="95">
        <f t="shared" si="41"/>
        <v>10000</v>
      </c>
      <c r="J98" s="95">
        <f t="shared" si="41"/>
        <v>5000</v>
      </c>
      <c r="K98" s="95">
        <f t="shared" si="41"/>
        <v>0</v>
      </c>
      <c r="L98" s="95">
        <f t="shared" ref="L98:R98" si="42">+L99+L103</f>
        <v>5000</v>
      </c>
      <c r="M98" s="95">
        <f t="shared" si="42"/>
        <v>0</v>
      </c>
      <c r="N98" s="95">
        <f t="shared" si="42"/>
        <v>5000</v>
      </c>
      <c r="O98" s="95">
        <f t="shared" si="42"/>
        <v>0</v>
      </c>
      <c r="P98" s="95">
        <f t="shared" si="42"/>
        <v>5000</v>
      </c>
      <c r="Q98" s="95">
        <f t="shared" si="42"/>
        <v>0</v>
      </c>
      <c r="R98" s="95">
        <f t="shared" si="42"/>
        <v>5000</v>
      </c>
      <c r="S98" s="87">
        <f t="shared" si="33"/>
        <v>85000</v>
      </c>
      <c r="T98" s="95">
        <f t="shared" si="41"/>
        <v>0</v>
      </c>
      <c r="U98" s="95">
        <f t="shared" si="41"/>
        <v>5000</v>
      </c>
      <c r="V98" s="95">
        <f t="shared" si="41"/>
        <v>0</v>
      </c>
      <c r="W98" s="95">
        <f t="shared" si="41"/>
        <v>5000</v>
      </c>
    </row>
    <row r="99" spans="1:23" s="67" customFormat="1" ht="12.75" customHeight="1" x14ac:dyDescent="0.25">
      <c r="A99" s="96"/>
      <c r="B99" s="97"/>
      <c r="C99" s="98"/>
      <c r="D99" s="95">
        <f>SUM(D100:D101)</f>
        <v>55000</v>
      </c>
      <c r="E99" s="95">
        <f t="shared" ref="E99:W99" si="43">SUM(E100:E101)</f>
        <v>0</v>
      </c>
      <c r="F99" s="95">
        <f t="shared" si="43"/>
        <v>0</v>
      </c>
      <c r="G99" s="95">
        <f t="shared" si="43"/>
        <v>25000</v>
      </c>
      <c r="H99" s="95">
        <f t="shared" si="43"/>
        <v>5000</v>
      </c>
      <c r="I99" s="95">
        <f t="shared" si="43"/>
        <v>10000</v>
      </c>
      <c r="J99" s="95">
        <f t="shared" si="43"/>
        <v>5000</v>
      </c>
      <c r="K99" s="95">
        <f t="shared" si="43"/>
        <v>0</v>
      </c>
      <c r="L99" s="95">
        <f t="shared" ref="L99:R99" si="44">SUM(L100:L101)</f>
        <v>5000</v>
      </c>
      <c r="M99" s="95">
        <f t="shared" si="44"/>
        <v>0</v>
      </c>
      <c r="N99" s="95">
        <f t="shared" si="44"/>
        <v>5000</v>
      </c>
      <c r="O99" s="95">
        <f t="shared" si="44"/>
        <v>0</v>
      </c>
      <c r="P99" s="95">
        <f t="shared" si="44"/>
        <v>5000</v>
      </c>
      <c r="Q99" s="95">
        <f t="shared" si="44"/>
        <v>0</v>
      </c>
      <c r="R99" s="95">
        <f t="shared" si="44"/>
        <v>5000</v>
      </c>
      <c r="S99" s="87">
        <f t="shared" si="33"/>
        <v>65000</v>
      </c>
      <c r="T99" s="95">
        <f t="shared" si="43"/>
        <v>0</v>
      </c>
      <c r="U99" s="95">
        <f t="shared" si="43"/>
        <v>5000</v>
      </c>
      <c r="V99" s="95">
        <f t="shared" si="43"/>
        <v>0</v>
      </c>
      <c r="W99" s="95">
        <f t="shared" si="43"/>
        <v>5000</v>
      </c>
    </row>
    <row r="100" spans="1:23" s="67" customFormat="1" ht="12.75" customHeight="1" x14ac:dyDescent="0.25">
      <c r="A100" s="96">
        <v>5111</v>
      </c>
      <c r="B100" s="432" t="s">
        <v>806</v>
      </c>
      <c r="C100" s="433"/>
      <c r="D100" s="90">
        <f>+E100+F100+G100+H100+I100+J100+K100+M100+T100+U100+V100+W100</f>
        <v>20000</v>
      </c>
      <c r="E100" s="91">
        <v>0</v>
      </c>
      <c r="F100" s="91">
        <v>0</v>
      </c>
      <c r="G100" s="91">
        <v>0</v>
      </c>
      <c r="H100" s="91">
        <v>5000</v>
      </c>
      <c r="I100" s="91">
        <v>0</v>
      </c>
      <c r="J100" s="91">
        <v>5000</v>
      </c>
      <c r="K100" s="91">
        <v>0</v>
      </c>
      <c r="L100" s="91">
        <v>5000</v>
      </c>
      <c r="M100" s="91">
        <v>0</v>
      </c>
      <c r="N100" s="91">
        <v>5000</v>
      </c>
      <c r="O100" s="91">
        <v>0</v>
      </c>
      <c r="P100" s="91">
        <v>5000</v>
      </c>
      <c r="Q100" s="91">
        <v>0</v>
      </c>
      <c r="R100" s="91">
        <v>5000</v>
      </c>
      <c r="S100" s="87">
        <f t="shared" si="33"/>
        <v>30000</v>
      </c>
      <c r="T100" s="91">
        <v>0</v>
      </c>
      <c r="U100" s="91">
        <v>5000</v>
      </c>
      <c r="V100" s="91">
        <v>0</v>
      </c>
      <c r="W100" s="91">
        <v>5000</v>
      </c>
    </row>
    <row r="101" spans="1:23" s="67" customFormat="1" ht="12.75" customHeight="1" x14ac:dyDescent="0.25">
      <c r="A101" s="96">
        <v>5151</v>
      </c>
      <c r="B101" s="432" t="s">
        <v>807</v>
      </c>
      <c r="C101" s="433"/>
      <c r="D101" s="90">
        <f>+E101+F101+G101+H101+I101+J101+K101+M101+T101+U101+V101+W101</f>
        <v>35000</v>
      </c>
      <c r="E101" s="91">
        <v>0</v>
      </c>
      <c r="F101" s="91">
        <v>0</v>
      </c>
      <c r="G101" s="91">
        <v>25000</v>
      </c>
      <c r="H101" s="91">
        <v>0</v>
      </c>
      <c r="I101" s="91">
        <v>10000</v>
      </c>
      <c r="J101" s="91">
        <v>0</v>
      </c>
      <c r="K101" s="91">
        <v>0</v>
      </c>
      <c r="L101" s="91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87">
        <f t="shared" si="33"/>
        <v>35000</v>
      </c>
      <c r="T101" s="91">
        <v>0</v>
      </c>
      <c r="U101" s="91">
        <v>0</v>
      </c>
      <c r="V101" s="91">
        <v>0</v>
      </c>
      <c r="W101" s="91">
        <v>0</v>
      </c>
    </row>
    <row r="102" spans="1:23" s="67" customFormat="1" ht="12.75" customHeight="1" x14ac:dyDescent="0.25">
      <c r="A102" s="96"/>
      <c r="B102" s="97"/>
      <c r="C102" s="98"/>
      <c r="D102" s="90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87">
        <f t="shared" si="33"/>
        <v>0</v>
      </c>
      <c r="T102" s="91"/>
      <c r="U102" s="91"/>
      <c r="V102" s="91"/>
      <c r="W102" s="91"/>
    </row>
    <row r="103" spans="1:23" s="67" customFormat="1" ht="12.75" customHeight="1" x14ac:dyDescent="0.25">
      <c r="A103" s="99">
        <v>5911</v>
      </c>
      <c r="B103" s="439" t="s">
        <v>808</v>
      </c>
      <c r="C103" s="440"/>
      <c r="D103" s="90">
        <f>+E103+F103+G103+H103+I103+J103+K103+M103+T103+U103+V103+W103</f>
        <v>20000</v>
      </c>
      <c r="E103" s="91">
        <v>0</v>
      </c>
      <c r="F103" s="91">
        <v>0</v>
      </c>
      <c r="G103" s="91">
        <v>0</v>
      </c>
      <c r="H103" s="91">
        <v>20000</v>
      </c>
      <c r="I103" s="91">
        <v>0</v>
      </c>
      <c r="J103" s="91">
        <v>0</v>
      </c>
      <c r="K103" s="91">
        <v>0</v>
      </c>
      <c r="L103" s="91">
        <v>0</v>
      </c>
      <c r="M103" s="91">
        <v>0</v>
      </c>
      <c r="N103" s="91">
        <v>0</v>
      </c>
      <c r="O103" s="91">
        <v>0</v>
      </c>
      <c r="P103" s="91">
        <v>0</v>
      </c>
      <c r="Q103" s="91">
        <v>0</v>
      </c>
      <c r="R103" s="91">
        <v>0</v>
      </c>
      <c r="S103" s="87">
        <f t="shared" si="33"/>
        <v>20000</v>
      </c>
      <c r="T103" s="91">
        <v>0</v>
      </c>
      <c r="U103" s="91">
        <v>0</v>
      </c>
      <c r="V103" s="91">
        <v>0</v>
      </c>
      <c r="W103" s="91">
        <v>0</v>
      </c>
    </row>
    <row r="104" spans="1:23" s="67" customFormat="1" ht="6.75" customHeight="1" x14ac:dyDescent="0.25">
      <c r="A104" s="80"/>
      <c r="B104" s="80"/>
      <c r="C104" s="80"/>
      <c r="D104" s="100"/>
      <c r="S104" s="87">
        <f t="shared" si="33"/>
        <v>0</v>
      </c>
    </row>
    <row r="105" spans="1:23" s="67" customFormat="1" ht="14.25" customHeight="1" x14ac:dyDescent="0.25">
      <c r="A105" s="436" t="s">
        <v>683</v>
      </c>
      <c r="B105" s="437"/>
      <c r="C105" s="438"/>
      <c r="D105" s="101">
        <f>D14+D24+D51+D98</f>
        <v>15916021.459999997</v>
      </c>
      <c r="E105" s="101">
        <f t="shared" ref="E105:W105" si="45">E14+E24+E51+E98</f>
        <v>1144608.73</v>
      </c>
      <c r="F105" s="101">
        <f t="shared" si="45"/>
        <v>1100964.67</v>
      </c>
      <c r="G105" s="101">
        <f t="shared" si="45"/>
        <v>1396368.5699999998</v>
      </c>
      <c r="H105" s="101">
        <f t="shared" si="45"/>
        <v>1191923.01</v>
      </c>
      <c r="I105" s="101">
        <f t="shared" si="45"/>
        <v>1493835.0899999999</v>
      </c>
      <c r="J105" s="101">
        <f t="shared" si="45"/>
        <v>1283923.01</v>
      </c>
      <c r="K105" s="101">
        <f t="shared" si="45"/>
        <v>1208923.01</v>
      </c>
      <c r="L105" s="101">
        <f t="shared" si="45"/>
        <v>1247523.01</v>
      </c>
      <c r="M105" s="101">
        <f t="shared" si="45"/>
        <v>1206923.01</v>
      </c>
      <c r="N105" s="101">
        <f t="shared" si="45"/>
        <v>1202923.01</v>
      </c>
      <c r="O105" s="101">
        <f t="shared" si="45"/>
        <v>1206923.01</v>
      </c>
      <c r="P105" s="101">
        <f t="shared" si="45"/>
        <v>1202923.01</v>
      </c>
      <c r="Q105" s="101">
        <f t="shared" si="45"/>
        <v>1449335.0899999999</v>
      </c>
      <c r="R105" s="101">
        <f t="shared" si="45"/>
        <v>2029371.2499999998</v>
      </c>
      <c r="S105" s="101">
        <f t="shared" si="45"/>
        <v>18366467.48</v>
      </c>
      <c r="T105" s="101">
        <f t="shared" si="45"/>
        <v>1206923.01</v>
      </c>
      <c r="U105" s="101">
        <f t="shared" si="45"/>
        <v>1202923.01</v>
      </c>
      <c r="V105" s="101">
        <f t="shared" si="45"/>
        <v>1449335.0899999999</v>
      </c>
      <c r="W105" s="101">
        <f t="shared" si="45"/>
        <v>2029371.2499999998</v>
      </c>
    </row>
    <row r="106" spans="1:23" s="67" customFormat="1" ht="14.25" customHeight="1" x14ac:dyDescent="0.25">
      <c r="A106" s="102"/>
      <c r="B106" s="102"/>
      <c r="C106" s="102"/>
      <c r="D106" s="103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</row>
    <row r="107" spans="1:23" s="67" customFormat="1" ht="16.5" customHeight="1" x14ac:dyDescent="0.25">
      <c r="A107" s="102"/>
      <c r="B107" s="102"/>
      <c r="C107" s="102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</row>
    <row r="108" spans="1:23" s="67" customFormat="1" ht="12.75" customHeight="1" x14ac:dyDescent="0.25">
      <c r="A108" s="102"/>
      <c r="B108" s="102"/>
      <c r="C108" s="102"/>
      <c r="D108" s="105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</row>
    <row r="109" spans="1:23" s="67" customFormat="1" ht="12.75" customHeight="1" x14ac:dyDescent="0.25">
      <c r="A109" s="102"/>
      <c r="B109" s="102"/>
      <c r="C109" s="102"/>
      <c r="D109" s="105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</row>
    <row r="110" spans="1:23" s="67" customFormat="1" ht="12.75" customHeight="1" x14ac:dyDescent="0.25">
      <c r="A110" s="102"/>
      <c r="B110" s="102"/>
      <c r="C110" s="102"/>
      <c r="D110" s="105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</row>
    <row r="111" spans="1:23" s="67" customFormat="1" ht="12.75" customHeight="1" x14ac:dyDescent="0.25">
      <c r="A111" s="102"/>
      <c r="B111" s="102"/>
      <c r="C111" s="102"/>
      <c r="D111" s="105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</row>
    <row r="112" spans="1:23" s="67" customFormat="1" ht="6" customHeight="1" x14ac:dyDescent="0.25">
      <c r="A112" s="80"/>
      <c r="B112" s="80"/>
      <c r="C112" s="80"/>
      <c r="D112" s="80"/>
    </row>
    <row r="113" spans="1:4" s="67" customFormat="1" x14ac:dyDescent="0.25">
      <c r="A113" s="80"/>
      <c r="B113" s="80"/>
      <c r="C113" s="80"/>
      <c r="D113" s="80"/>
    </row>
    <row r="114" spans="1:4" s="67" customFormat="1" x14ac:dyDescent="0.25">
      <c r="A114" s="80"/>
      <c r="B114" s="80"/>
      <c r="C114" s="80"/>
      <c r="D114" s="80"/>
    </row>
    <row r="115" spans="1:4" s="67" customFormat="1" x14ac:dyDescent="0.25">
      <c r="A115" s="80"/>
      <c r="B115" s="80"/>
      <c r="C115" s="80"/>
      <c r="D115" s="80"/>
    </row>
    <row r="116" spans="1:4" s="67" customFormat="1" x14ac:dyDescent="0.25"/>
    <row r="117" spans="1:4" s="67" customFormat="1" x14ac:dyDescent="0.25"/>
    <row r="118" spans="1:4" s="67" customFormat="1" x14ac:dyDescent="0.25"/>
    <row r="119" spans="1:4" s="67" customFormat="1" x14ac:dyDescent="0.25"/>
    <row r="120" spans="1:4" s="67" customFormat="1" x14ac:dyDescent="0.25"/>
    <row r="121" spans="1:4" s="67" customFormat="1" x14ac:dyDescent="0.25"/>
    <row r="122" spans="1:4" s="67" customFormat="1" x14ac:dyDescent="0.25"/>
    <row r="123" spans="1:4" s="67" customFormat="1" x14ac:dyDescent="0.25"/>
  </sheetData>
  <mergeCells count="72"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4"/>
  <sheetViews>
    <sheetView zoomScaleNormal="100" workbookViewId="0">
      <selection sqref="A1:XFD1048576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1260</v>
      </c>
    </row>
    <row r="2" spans="1:11" ht="15" customHeight="1" x14ac:dyDescent="0.25">
      <c r="B2" s="464" t="s">
        <v>693</v>
      </c>
      <c r="C2" s="465"/>
      <c r="D2" s="465"/>
      <c r="E2" s="465"/>
      <c r="F2" s="465"/>
      <c r="G2" s="465"/>
      <c r="H2" s="465"/>
      <c r="I2" s="466"/>
    </row>
    <row r="3" spans="1:11" ht="15" customHeight="1" x14ac:dyDescent="0.25">
      <c r="B3" s="467" t="s">
        <v>822</v>
      </c>
      <c r="C3" s="468"/>
      <c r="D3" s="468"/>
      <c r="E3" s="468"/>
      <c r="F3" s="468"/>
      <c r="G3" s="468"/>
      <c r="H3" s="468"/>
      <c r="I3" s="469"/>
    </row>
    <row r="4" spans="1:11" ht="15.75" customHeight="1" thickBot="1" x14ac:dyDescent="0.3">
      <c r="B4" s="470" t="s">
        <v>1272</v>
      </c>
      <c r="C4" s="471"/>
      <c r="D4" s="471"/>
      <c r="E4" s="471"/>
      <c r="F4" s="471"/>
      <c r="G4" s="471"/>
      <c r="H4" s="471"/>
      <c r="I4" s="472"/>
    </row>
    <row r="5" spans="1:11" ht="24.75" customHeight="1" thickBot="1" x14ac:dyDescent="0.3">
      <c r="B5" s="475" t="s">
        <v>823</v>
      </c>
      <c r="C5" s="476"/>
      <c r="D5" s="473" t="s">
        <v>1268</v>
      </c>
      <c r="E5" s="445" t="s">
        <v>1269</v>
      </c>
      <c r="F5" s="443" t="s">
        <v>823</v>
      </c>
      <c r="G5" s="477"/>
      <c r="H5" s="474" t="s">
        <v>1268</v>
      </c>
      <c r="I5" s="473" t="s">
        <v>1269</v>
      </c>
      <c r="J5" s="108"/>
      <c r="K5" s="109"/>
    </row>
    <row r="6" spans="1:11" ht="15.75" hidden="1" customHeight="1" thickBot="1" x14ac:dyDescent="0.3">
      <c r="B6" s="475"/>
      <c r="C6" s="476"/>
      <c r="D6" s="473"/>
      <c r="E6" s="445" t="s">
        <v>824</v>
      </c>
      <c r="F6" s="478"/>
      <c r="G6" s="479"/>
      <c r="H6" s="474"/>
      <c r="I6" s="473" t="s">
        <v>824</v>
      </c>
      <c r="J6" s="108"/>
    </row>
    <row r="7" spans="1:11" x14ac:dyDescent="0.25">
      <c r="B7" s="454" t="s">
        <v>80</v>
      </c>
      <c r="C7" s="455"/>
      <c r="D7" s="189"/>
      <c r="E7" s="189"/>
      <c r="F7" s="441" t="s">
        <v>0</v>
      </c>
      <c r="G7" s="442"/>
      <c r="H7" s="189"/>
      <c r="I7" s="189"/>
    </row>
    <row r="8" spans="1:11" ht="15" customHeight="1" x14ac:dyDescent="0.25">
      <c r="B8" s="456" t="s">
        <v>40</v>
      </c>
      <c r="C8" s="457"/>
      <c r="D8" s="194"/>
      <c r="E8" s="194"/>
      <c r="F8" s="443" t="s">
        <v>41</v>
      </c>
      <c r="G8" s="444"/>
      <c r="H8" s="228"/>
      <c r="I8" s="228"/>
    </row>
    <row r="9" spans="1:11" ht="18.75" customHeight="1" x14ac:dyDescent="0.25">
      <c r="A9" s="109"/>
      <c r="B9" s="460" t="s">
        <v>825</v>
      </c>
      <c r="C9" s="461"/>
      <c r="D9" s="237">
        <v>405973</v>
      </c>
      <c r="E9" s="237">
        <v>1715948</v>
      </c>
      <c r="F9" s="452" t="s">
        <v>843</v>
      </c>
      <c r="G9" s="453"/>
      <c r="H9" s="354">
        <v>0</v>
      </c>
      <c r="I9" s="237">
        <v>1079413</v>
      </c>
    </row>
    <row r="10" spans="1:11" ht="22.5" customHeight="1" x14ac:dyDescent="0.25">
      <c r="A10" s="109"/>
      <c r="B10" s="114"/>
      <c r="C10" s="153" t="s">
        <v>826</v>
      </c>
      <c r="D10" s="229"/>
      <c r="E10" s="229"/>
      <c r="F10" s="230"/>
      <c r="G10" s="238" t="s">
        <v>876</v>
      </c>
      <c r="H10" s="229"/>
      <c r="I10" s="229"/>
    </row>
    <row r="11" spans="1:11" ht="18" customHeight="1" x14ac:dyDescent="0.25">
      <c r="A11" s="109"/>
      <c r="B11" s="114"/>
      <c r="C11" s="153" t="s">
        <v>827</v>
      </c>
      <c r="D11" s="229">
        <v>405973</v>
      </c>
      <c r="E11" s="229">
        <v>1715948</v>
      </c>
      <c r="F11" s="230"/>
      <c r="G11" s="238" t="s">
        <v>875</v>
      </c>
      <c r="H11" s="229"/>
      <c r="I11" s="229"/>
    </row>
    <row r="12" spans="1:11" ht="16.5" customHeight="1" x14ac:dyDescent="0.25">
      <c r="A12" s="109"/>
      <c r="B12" s="114"/>
      <c r="C12" s="153" t="s">
        <v>828</v>
      </c>
      <c r="D12" s="229"/>
      <c r="E12" s="229"/>
      <c r="F12" s="230"/>
      <c r="G12" s="238" t="s">
        <v>844</v>
      </c>
      <c r="H12" s="229"/>
      <c r="I12" s="229"/>
    </row>
    <row r="13" spans="1:11" ht="21" customHeight="1" x14ac:dyDescent="0.25">
      <c r="A13" s="109"/>
      <c r="B13" s="114"/>
      <c r="C13" s="153" t="s">
        <v>829</v>
      </c>
      <c r="D13" s="229"/>
      <c r="E13" s="229"/>
      <c r="F13" s="230"/>
      <c r="G13" s="238" t="s">
        <v>878</v>
      </c>
      <c r="H13" s="229"/>
      <c r="I13" s="229"/>
    </row>
    <row r="14" spans="1:11" ht="15.75" customHeight="1" x14ac:dyDescent="0.25">
      <c r="A14" s="109"/>
      <c r="B14" s="114"/>
      <c r="C14" s="153" t="s">
        <v>830</v>
      </c>
      <c r="D14" s="229"/>
      <c r="E14" s="229"/>
      <c r="F14" s="230"/>
      <c r="G14" s="238" t="s">
        <v>877</v>
      </c>
      <c r="H14" s="229"/>
      <c r="I14" s="229"/>
    </row>
    <row r="15" spans="1:11" ht="23.25" customHeight="1" x14ac:dyDescent="0.25">
      <c r="A15" s="109"/>
      <c r="B15" s="114"/>
      <c r="C15" s="153" t="s">
        <v>860</v>
      </c>
      <c r="D15" s="229"/>
      <c r="E15" s="229"/>
      <c r="F15" s="230"/>
      <c r="G15" s="238" t="s">
        <v>880</v>
      </c>
      <c r="H15" s="229"/>
      <c r="I15" s="229"/>
    </row>
    <row r="16" spans="1:11" ht="21" customHeight="1" x14ac:dyDescent="0.25">
      <c r="A16" s="109"/>
      <c r="B16" s="114"/>
      <c r="C16" s="153" t="s">
        <v>861</v>
      </c>
      <c r="D16" s="229"/>
      <c r="E16" s="229"/>
      <c r="F16" s="230"/>
      <c r="G16" s="238" t="s">
        <v>879</v>
      </c>
      <c r="H16" s="229"/>
      <c r="I16" s="229"/>
    </row>
    <row r="17" spans="1:10" ht="16.5" customHeight="1" x14ac:dyDescent="0.25">
      <c r="A17" s="109"/>
      <c r="B17" s="460" t="s">
        <v>831</v>
      </c>
      <c r="C17" s="461"/>
      <c r="D17" s="260">
        <v>15813</v>
      </c>
      <c r="E17" s="295">
        <v>0</v>
      </c>
      <c r="F17" s="230"/>
      <c r="G17" s="238" t="s">
        <v>845</v>
      </c>
      <c r="H17" s="229"/>
      <c r="I17" s="229"/>
    </row>
    <row r="18" spans="1:10" x14ac:dyDescent="0.25">
      <c r="A18" s="109"/>
      <c r="B18" s="114"/>
      <c r="C18" s="283" t="s">
        <v>862</v>
      </c>
      <c r="D18" s="229"/>
      <c r="E18" s="229"/>
      <c r="F18" s="230"/>
      <c r="G18" s="238" t="s">
        <v>846</v>
      </c>
      <c r="H18" s="229"/>
      <c r="I18" s="260">
        <v>1079413</v>
      </c>
    </row>
    <row r="19" spans="1:10" ht="19.5" customHeight="1" x14ac:dyDescent="0.25">
      <c r="A19" s="109"/>
      <c r="B19" s="114"/>
      <c r="C19" s="283" t="s">
        <v>1238</v>
      </c>
      <c r="D19" s="229"/>
      <c r="E19" s="229"/>
      <c r="F19" s="448" t="s">
        <v>847</v>
      </c>
      <c r="G19" s="449"/>
      <c r="H19" s="260">
        <v>0</v>
      </c>
      <c r="I19" s="260">
        <v>0</v>
      </c>
    </row>
    <row r="20" spans="1:10" ht="20.25" customHeight="1" x14ac:dyDescent="0.25">
      <c r="A20" s="109"/>
      <c r="B20" s="114"/>
      <c r="C20" s="283" t="s">
        <v>1228</v>
      </c>
      <c r="D20" s="260">
        <v>15813</v>
      </c>
      <c r="E20" s="260"/>
      <c r="F20" s="230"/>
      <c r="G20" s="238" t="s">
        <v>848</v>
      </c>
      <c r="H20" s="260"/>
      <c r="I20" s="260"/>
    </row>
    <row r="21" spans="1:10" ht="23.25" customHeight="1" x14ac:dyDescent="0.25">
      <c r="A21" s="109"/>
      <c r="B21" s="114"/>
      <c r="C21" s="283" t="s">
        <v>863</v>
      </c>
      <c r="D21" s="229"/>
      <c r="E21" s="229"/>
      <c r="F21" s="230"/>
      <c r="G21" s="238" t="s">
        <v>882</v>
      </c>
      <c r="H21" s="260"/>
      <c r="I21" s="260"/>
    </row>
    <row r="22" spans="1:10" ht="18" customHeight="1" x14ac:dyDescent="0.25">
      <c r="A22" s="109"/>
      <c r="B22" s="114"/>
      <c r="C22" s="283" t="s">
        <v>865</v>
      </c>
      <c r="D22" s="229"/>
      <c r="E22" s="229"/>
      <c r="F22" s="230"/>
      <c r="G22" s="238" t="s">
        <v>881</v>
      </c>
      <c r="H22" s="260"/>
      <c r="I22" s="260"/>
    </row>
    <row r="23" spans="1:10" ht="15.75" customHeight="1" x14ac:dyDescent="0.25">
      <c r="A23" s="109"/>
      <c r="B23" s="114"/>
      <c r="C23" s="283" t="s">
        <v>864</v>
      </c>
      <c r="D23" s="229"/>
      <c r="E23" s="229"/>
      <c r="F23" s="448" t="s">
        <v>849</v>
      </c>
      <c r="G23" s="449"/>
      <c r="H23" s="260">
        <v>0</v>
      </c>
      <c r="I23" s="260">
        <v>0</v>
      </c>
    </row>
    <row r="24" spans="1:10" ht="17.25" customHeight="1" x14ac:dyDescent="0.25">
      <c r="A24" s="109"/>
      <c r="B24" s="114"/>
      <c r="C24" s="283" t="s">
        <v>832</v>
      </c>
      <c r="D24" s="295">
        <v>0</v>
      </c>
      <c r="E24" s="229"/>
      <c r="F24" s="230"/>
      <c r="G24" s="238" t="s">
        <v>850</v>
      </c>
      <c r="H24" s="260"/>
      <c r="I24" s="260"/>
    </row>
    <row r="25" spans="1:10" ht="18.75" customHeight="1" x14ac:dyDescent="0.25">
      <c r="A25" s="109"/>
      <c r="B25" s="462" t="s">
        <v>833</v>
      </c>
      <c r="C25" s="463"/>
      <c r="D25" s="260">
        <v>0</v>
      </c>
      <c r="E25" s="260">
        <v>0</v>
      </c>
      <c r="F25" s="230"/>
      <c r="G25" s="238" t="s">
        <v>851</v>
      </c>
      <c r="H25" s="260"/>
      <c r="I25" s="260"/>
    </row>
    <row r="26" spans="1:10" ht="18.75" customHeight="1" x14ac:dyDescent="0.25">
      <c r="A26" s="109"/>
      <c r="B26" s="284"/>
      <c r="C26" s="283" t="s">
        <v>866</v>
      </c>
      <c r="D26" s="260"/>
      <c r="E26" s="260"/>
      <c r="F26" s="448" t="s">
        <v>883</v>
      </c>
      <c r="G26" s="449"/>
      <c r="H26" s="260">
        <v>0</v>
      </c>
      <c r="I26" s="260">
        <v>0</v>
      </c>
    </row>
    <row r="27" spans="1:10" ht="18.75" customHeight="1" x14ac:dyDescent="0.25">
      <c r="A27" s="109"/>
      <c r="B27" s="114"/>
      <c r="C27" s="283" t="s">
        <v>1236</v>
      </c>
      <c r="D27" s="260"/>
      <c r="E27" s="260"/>
      <c r="F27" s="448" t="s">
        <v>852</v>
      </c>
      <c r="G27" s="449"/>
      <c r="H27" s="260">
        <v>0</v>
      </c>
      <c r="I27" s="260">
        <v>0</v>
      </c>
    </row>
    <row r="28" spans="1:10" ht="17.25" customHeight="1" x14ac:dyDescent="0.25">
      <c r="A28" s="109"/>
      <c r="B28" s="114"/>
      <c r="C28" s="283" t="s">
        <v>834</v>
      </c>
      <c r="D28" s="260"/>
      <c r="E28" s="260"/>
      <c r="F28" s="230"/>
      <c r="G28" s="238" t="s">
        <v>884</v>
      </c>
      <c r="H28" s="260"/>
      <c r="I28" s="260"/>
    </row>
    <row r="29" spans="1:10" ht="16.5" customHeight="1" x14ac:dyDescent="0.25">
      <c r="A29" s="109"/>
      <c r="B29" s="114"/>
      <c r="C29" s="283" t="s">
        <v>867</v>
      </c>
      <c r="D29" s="260"/>
      <c r="E29" s="260"/>
      <c r="F29" s="230"/>
      <c r="G29" s="238" t="s">
        <v>885</v>
      </c>
      <c r="H29" s="260"/>
      <c r="I29" s="260"/>
    </row>
    <row r="30" spans="1:10" ht="17.25" customHeight="1" x14ac:dyDescent="0.25">
      <c r="A30" s="109"/>
      <c r="B30" s="114"/>
      <c r="C30" s="283" t="s">
        <v>1237</v>
      </c>
      <c r="D30" s="260"/>
      <c r="E30" s="260"/>
      <c r="F30" s="230"/>
      <c r="G30" s="238" t="s">
        <v>886</v>
      </c>
      <c r="H30" s="260"/>
      <c r="I30" s="260"/>
    </row>
    <row r="31" spans="1:10" ht="15" customHeight="1" x14ac:dyDescent="0.25">
      <c r="A31" s="109"/>
      <c r="B31" s="284" t="s">
        <v>835</v>
      </c>
      <c r="C31" s="283"/>
      <c r="D31" s="260">
        <v>0</v>
      </c>
      <c r="E31" s="260">
        <v>0</v>
      </c>
      <c r="F31" s="450" t="s">
        <v>887</v>
      </c>
      <c r="G31" s="451"/>
      <c r="H31" s="260">
        <v>210212</v>
      </c>
      <c r="I31" s="260">
        <v>0</v>
      </c>
      <c r="J31" s="114"/>
    </row>
    <row r="32" spans="1:10" ht="16.5" customHeight="1" x14ac:dyDescent="0.25">
      <c r="A32" s="109"/>
      <c r="B32" s="114"/>
      <c r="C32" s="283" t="s">
        <v>868</v>
      </c>
      <c r="D32" s="260"/>
      <c r="E32" s="260"/>
      <c r="F32" s="230"/>
      <c r="G32" s="238" t="s">
        <v>853</v>
      </c>
      <c r="H32" s="260"/>
      <c r="I32" s="260"/>
      <c r="J32" s="114"/>
    </row>
    <row r="33" spans="1:10" ht="17.25" customHeight="1" x14ac:dyDescent="0.25">
      <c r="A33" s="109"/>
      <c r="B33" s="114"/>
      <c r="C33" s="283" t="s">
        <v>1235</v>
      </c>
      <c r="D33" s="260"/>
      <c r="E33" s="260"/>
      <c r="F33" s="230"/>
      <c r="G33" s="238" t="s">
        <v>888</v>
      </c>
      <c r="H33" s="260"/>
      <c r="I33" s="260"/>
      <c r="J33" s="114"/>
    </row>
    <row r="34" spans="1:10" ht="18" customHeight="1" x14ac:dyDescent="0.25">
      <c r="A34" s="109"/>
      <c r="B34" s="114"/>
      <c r="C34" s="283" t="s">
        <v>836</v>
      </c>
      <c r="D34" s="260"/>
      <c r="E34" s="260"/>
      <c r="F34" s="230"/>
      <c r="G34" s="238" t="s">
        <v>889</v>
      </c>
      <c r="H34" s="260"/>
      <c r="I34" s="260"/>
      <c r="J34" s="114"/>
    </row>
    <row r="35" spans="1:10" ht="15" customHeight="1" x14ac:dyDescent="0.25">
      <c r="A35" s="109"/>
      <c r="B35" s="114"/>
      <c r="C35" s="283" t="s">
        <v>870</v>
      </c>
      <c r="D35" s="260"/>
      <c r="E35" s="260"/>
      <c r="F35" s="230"/>
      <c r="G35" s="238" t="s">
        <v>854</v>
      </c>
      <c r="H35" s="260"/>
      <c r="I35" s="260"/>
      <c r="J35" s="114"/>
    </row>
    <row r="36" spans="1:10" ht="15" customHeight="1" x14ac:dyDescent="0.25">
      <c r="A36" s="109"/>
      <c r="B36" s="114"/>
      <c r="C36" s="283" t="s">
        <v>869</v>
      </c>
      <c r="D36" s="260"/>
      <c r="E36" s="260"/>
      <c r="F36" s="230"/>
      <c r="G36" s="238" t="s">
        <v>890</v>
      </c>
      <c r="H36" s="260">
        <v>210212</v>
      </c>
      <c r="I36" s="260">
        <v>0</v>
      </c>
      <c r="J36" s="114"/>
    </row>
    <row r="37" spans="1:10" ht="17.25" customHeight="1" x14ac:dyDescent="0.25">
      <c r="A37" s="109"/>
      <c r="B37" s="462" t="s">
        <v>837</v>
      </c>
      <c r="C37" s="463"/>
      <c r="D37" s="260">
        <v>0</v>
      </c>
      <c r="E37" s="260">
        <v>0</v>
      </c>
      <c r="F37" s="231"/>
      <c r="G37" s="238" t="s">
        <v>893</v>
      </c>
      <c r="H37" s="260"/>
      <c r="I37" s="260"/>
      <c r="J37" s="114"/>
    </row>
    <row r="38" spans="1:10" ht="18" customHeight="1" x14ac:dyDescent="0.25">
      <c r="A38" s="109"/>
      <c r="B38" s="462" t="s">
        <v>838</v>
      </c>
      <c r="C38" s="463"/>
      <c r="D38" s="260">
        <v>0</v>
      </c>
      <c r="E38" s="260">
        <v>0</v>
      </c>
      <c r="F38" s="448" t="s">
        <v>855</v>
      </c>
      <c r="G38" s="449"/>
      <c r="H38" s="260">
        <v>0</v>
      </c>
      <c r="I38" s="260">
        <v>0</v>
      </c>
      <c r="J38" s="114"/>
    </row>
    <row r="39" spans="1:10" ht="15" customHeight="1" x14ac:dyDescent="0.25">
      <c r="A39" s="109"/>
      <c r="B39" s="114"/>
      <c r="C39" s="283" t="s">
        <v>872</v>
      </c>
      <c r="D39" s="260"/>
      <c r="E39" s="260"/>
      <c r="F39" s="230"/>
      <c r="G39" s="238" t="s">
        <v>892</v>
      </c>
      <c r="H39" s="260"/>
      <c r="I39" s="260"/>
      <c r="J39" s="114"/>
    </row>
    <row r="40" spans="1:10" ht="15" customHeight="1" x14ac:dyDescent="0.25">
      <c r="A40" s="109"/>
      <c r="B40" s="114"/>
      <c r="C40" s="283" t="s">
        <v>871</v>
      </c>
      <c r="D40" s="260"/>
      <c r="E40" s="260"/>
      <c r="F40" s="230"/>
      <c r="G40" s="238" t="s">
        <v>891</v>
      </c>
      <c r="H40" s="260"/>
      <c r="I40" s="260"/>
      <c r="J40" s="114"/>
    </row>
    <row r="41" spans="1:10" ht="15" customHeight="1" x14ac:dyDescent="0.25">
      <c r="A41" s="109"/>
      <c r="B41" s="462" t="s">
        <v>839</v>
      </c>
      <c r="C41" s="463"/>
      <c r="D41" s="260">
        <v>0</v>
      </c>
      <c r="E41" s="260">
        <v>0</v>
      </c>
      <c r="F41" s="231"/>
      <c r="G41" s="238" t="s">
        <v>856</v>
      </c>
      <c r="H41" s="260"/>
      <c r="I41" s="260"/>
      <c r="J41" s="114"/>
    </row>
    <row r="42" spans="1:10" ht="15.75" customHeight="1" x14ac:dyDescent="0.25">
      <c r="A42" s="109"/>
      <c r="B42" s="114"/>
      <c r="C42" s="283" t="s">
        <v>840</v>
      </c>
      <c r="D42" s="229"/>
      <c r="E42" s="229"/>
      <c r="F42" s="448" t="s">
        <v>857</v>
      </c>
      <c r="G42" s="449"/>
      <c r="H42" s="260">
        <v>0</v>
      </c>
      <c r="I42" s="260">
        <v>0</v>
      </c>
      <c r="J42" s="114"/>
    </row>
    <row r="43" spans="1:10" ht="15" customHeight="1" x14ac:dyDescent="0.25">
      <c r="A43" s="109"/>
      <c r="B43" s="114"/>
      <c r="C43" s="283" t="s">
        <v>841</v>
      </c>
      <c r="D43" s="229"/>
      <c r="E43" s="229"/>
      <c r="F43" s="230"/>
      <c r="G43" s="238" t="s">
        <v>858</v>
      </c>
      <c r="H43" s="260"/>
      <c r="I43" s="260"/>
      <c r="J43" s="114"/>
    </row>
    <row r="44" spans="1:10" ht="15" customHeight="1" x14ac:dyDescent="0.25">
      <c r="A44" s="109"/>
      <c r="B44" s="114"/>
      <c r="C44" s="283" t="s">
        <v>874</v>
      </c>
      <c r="D44" s="229"/>
      <c r="E44" s="229"/>
      <c r="F44" s="230"/>
      <c r="G44" s="238" t="s">
        <v>1232</v>
      </c>
      <c r="H44" s="260"/>
      <c r="I44" s="260"/>
      <c r="J44" s="114"/>
    </row>
    <row r="45" spans="1:10" ht="17.25" customHeight="1" x14ac:dyDescent="0.25">
      <c r="A45" s="109"/>
      <c r="B45" s="114"/>
      <c r="C45" s="283" t="s">
        <v>873</v>
      </c>
      <c r="D45" s="229"/>
      <c r="E45" s="229"/>
      <c r="F45" s="230"/>
      <c r="G45" s="238" t="s">
        <v>1231</v>
      </c>
      <c r="H45" s="260">
        <v>0</v>
      </c>
      <c r="I45" s="260"/>
      <c r="J45" s="114"/>
    </row>
    <row r="46" spans="1:10" x14ac:dyDescent="0.25">
      <c r="B46" s="446"/>
      <c r="C46" s="447"/>
      <c r="D46" s="229"/>
      <c r="E46" s="229"/>
      <c r="F46" s="230"/>
      <c r="G46" s="232"/>
      <c r="H46" s="260"/>
      <c r="I46" s="260"/>
      <c r="J46" s="114"/>
    </row>
    <row r="47" spans="1:10" ht="15.75" customHeight="1" x14ac:dyDescent="0.25">
      <c r="A47" s="109"/>
      <c r="B47" s="458" t="s">
        <v>842</v>
      </c>
      <c r="C47" s="459"/>
      <c r="D47" s="237">
        <v>421786</v>
      </c>
      <c r="E47" s="237">
        <v>1715948</v>
      </c>
      <c r="F47" s="490" t="s">
        <v>859</v>
      </c>
      <c r="G47" s="491"/>
      <c r="H47" s="261">
        <v>210212</v>
      </c>
      <c r="I47" s="261">
        <v>1079413</v>
      </c>
      <c r="J47" s="114"/>
    </row>
    <row r="48" spans="1:10" ht="15.75" customHeight="1" thickBot="1" x14ac:dyDescent="0.3">
      <c r="A48" s="109"/>
      <c r="B48" s="307"/>
      <c r="C48" s="311"/>
      <c r="D48" s="312"/>
      <c r="E48" s="309"/>
      <c r="F48" s="313"/>
      <c r="G48" s="306"/>
      <c r="H48" s="314"/>
      <c r="I48" s="340"/>
      <c r="J48" s="114"/>
    </row>
    <row r="49" spans="1:10" ht="15.75" customHeight="1" x14ac:dyDescent="0.25">
      <c r="A49" s="109"/>
      <c r="B49" s="310"/>
      <c r="C49" s="308"/>
      <c r="D49" s="308"/>
      <c r="E49" s="310"/>
      <c r="F49" s="308"/>
      <c r="G49" s="310"/>
      <c r="H49" s="310"/>
      <c r="I49" s="310"/>
      <c r="J49" s="109"/>
    </row>
    <row r="50" spans="1:10" ht="15.75" customHeight="1" x14ac:dyDescent="0.25">
      <c r="A50" s="109"/>
      <c r="B50" s="308"/>
      <c r="C50" s="308"/>
      <c r="D50" s="308"/>
      <c r="E50" s="308"/>
      <c r="F50" s="308"/>
      <c r="G50" s="308"/>
      <c r="H50" s="308"/>
      <c r="I50" s="308"/>
      <c r="J50" s="109"/>
    </row>
    <row r="51" spans="1:10" ht="15.75" customHeight="1" x14ac:dyDescent="0.25">
      <c r="A51" s="109"/>
      <c r="B51" s="308"/>
      <c r="C51" s="308"/>
      <c r="D51" s="308"/>
      <c r="E51" s="308"/>
      <c r="F51" s="308"/>
      <c r="G51" s="308"/>
      <c r="H51" s="308"/>
      <c r="I51" s="308"/>
      <c r="J51" s="109"/>
    </row>
    <row r="52" spans="1:10" ht="15.75" customHeight="1" x14ac:dyDescent="0.25">
      <c r="A52" s="109"/>
      <c r="B52" s="308"/>
      <c r="C52" s="308"/>
      <c r="D52" s="308"/>
      <c r="E52" s="308"/>
      <c r="F52" s="308"/>
      <c r="G52" s="308"/>
      <c r="H52" s="308"/>
      <c r="I52" s="308"/>
      <c r="J52" s="109"/>
    </row>
    <row r="53" spans="1:10" ht="15.75" customHeight="1" x14ac:dyDescent="0.25">
      <c r="A53" s="109"/>
      <c r="B53" s="308"/>
      <c r="C53" s="308"/>
      <c r="D53" s="308"/>
      <c r="E53" s="308"/>
      <c r="F53" s="308"/>
      <c r="G53" s="308"/>
      <c r="H53" s="308"/>
      <c r="I53" s="308"/>
      <c r="J53" s="109"/>
    </row>
    <row r="54" spans="1:10" ht="15.75" customHeight="1" x14ac:dyDescent="0.25">
      <c r="A54" s="109"/>
      <c r="B54" s="308"/>
      <c r="C54" s="308"/>
      <c r="D54" s="308"/>
      <c r="E54" s="308"/>
      <c r="F54" s="308"/>
      <c r="G54" s="308"/>
      <c r="H54" s="308"/>
      <c r="I54" s="308"/>
      <c r="J54" s="109"/>
    </row>
    <row r="55" spans="1:10" ht="15.75" customHeight="1" x14ac:dyDescent="0.25">
      <c r="A55" s="109"/>
      <c r="B55" s="308"/>
      <c r="C55" s="308"/>
      <c r="D55" s="308"/>
      <c r="E55" s="308"/>
      <c r="F55" s="308"/>
      <c r="G55" s="308"/>
      <c r="H55" s="308"/>
      <c r="I55" s="308"/>
      <c r="J55" s="109"/>
    </row>
    <row r="56" spans="1:10" ht="15.75" customHeight="1" x14ac:dyDescent="0.25">
      <c r="A56" s="109"/>
      <c r="B56" s="308"/>
      <c r="C56" s="308"/>
      <c r="D56" s="308"/>
      <c r="E56" s="308"/>
      <c r="F56" s="308"/>
      <c r="G56" s="308"/>
      <c r="H56" s="308"/>
      <c r="I56" s="308"/>
      <c r="J56" s="109"/>
    </row>
    <row r="57" spans="1:10" ht="15.75" customHeight="1" x14ac:dyDescent="0.25">
      <c r="A57" s="109"/>
      <c r="B57" s="308"/>
      <c r="C57" s="308"/>
      <c r="D57" s="308"/>
      <c r="E57" s="308"/>
      <c r="F57" s="308"/>
      <c r="G57" s="308"/>
      <c r="H57" s="308"/>
      <c r="I57" s="308"/>
      <c r="J57" s="109"/>
    </row>
    <row r="58" spans="1:10" ht="15.75" customHeight="1" x14ac:dyDescent="0.25">
      <c r="A58" s="109"/>
      <c r="B58" s="308"/>
      <c r="C58" s="308"/>
      <c r="D58" s="308"/>
      <c r="E58" s="308"/>
      <c r="F58" s="308"/>
      <c r="G58" s="308"/>
      <c r="H58" s="308"/>
      <c r="I58" s="308"/>
      <c r="J58" s="109"/>
    </row>
    <row r="59" spans="1:10" ht="15.75" customHeight="1" x14ac:dyDescent="0.25">
      <c r="A59" s="109"/>
      <c r="B59" s="308"/>
      <c r="C59" s="308"/>
      <c r="D59" s="308"/>
      <c r="E59" s="308"/>
      <c r="F59" s="308"/>
      <c r="G59" s="308"/>
      <c r="H59" s="308"/>
      <c r="I59" s="308"/>
      <c r="J59" s="109"/>
    </row>
    <row r="60" spans="1:10" ht="15.75" customHeight="1" x14ac:dyDescent="0.25">
      <c r="A60" s="109"/>
      <c r="B60" s="308"/>
      <c r="C60" s="308"/>
      <c r="D60" s="308"/>
      <c r="E60" s="308"/>
      <c r="F60" s="308"/>
      <c r="G60" s="308"/>
      <c r="H60" s="308"/>
      <c r="I60" s="308"/>
      <c r="J60" s="109"/>
    </row>
    <row r="61" spans="1:10" ht="15.75" customHeight="1" thickBot="1" x14ac:dyDescent="0.3">
      <c r="A61" s="109"/>
      <c r="B61" s="308"/>
      <c r="C61" s="308"/>
      <c r="D61" s="315"/>
      <c r="E61" s="315"/>
      <c r="F61" s="315"/>
      <c r="G61" s="308"/>
      <c r="H61" s="315"/>
      <c r="I61" s="308"/>
      <c r="J61" s="109"/>
    </row>
    <row r="62" spans="1:10" x14ac:dyDescent="0.25">
      <c r="B62" s="484" t="s">
        <v>55</v>
      </c>
      <c r="C62" s="485"/>
      <c r="D62" s="229"/>
      <c r="E62" s="229"/>
      <c r="F62" s="233" t="s">
        <v>56</v>
      </c>
      <c r="G62" s="316"/>
      <c r="H62" s="261">
        <v>0</v>
      </c>
      <c r="I62" s="317">
        <v>0</v>
      </c>
      <c r="J62" s="114"/>
    </row>
    <row r="63" spans="1:10" x14ac:dyDescent="0.25">
      <c r="B63" s="482" t="s">
        <v>894</v>
      </c>
      <c r="C63" s="483"/>
      <c r="D63" s="229"/>
      <c r="E63" s="229"/>
      <c r="F63" s="488" t="s">
        <v>897</v>
      </c>
      <c r="G63" s="488"/>
      <c r="H63" s="260"/>
      <c r="I63" s="260"/>
      <c r="J63" s="114"/>
    </row>
    <row r="64" spans="1:10" x14ac:dyDescent="0.25">
      <c r="A64" s="109"/>
      <c r="B64" s="482" t="s">
        <v>895</v>
      </c>
      <c r="C64" s="483"/>
      <c r="D64" s="229"/>
      <c r="E64" s="229"/>
      <c r="F64" s="488" t="s">
        <v>898</v>
      </c>
      <c r="G64" s="488"/>
      <c r="H64" s="260"/>
      <c r="I64" s="260"/>
      <c r="J64" s="114"/>
    </row>
    <row r="65" spans="1:13" x14ac:dyDescent="0.25">
      <c r="A65" s="109"/>
      <c r="B65" s="482" t="s">
        <v>1258</v>
      </c>
      <c r="C65" s="483"/>
      <c r="D65" s="229">
        <v>867420</v>
      </c>
      <c r="E65" s="229">
        <v>867420</v>
      </c>
      <c r="F65" s="488" t="s">
        <v>899</v>
      </c>
      <c r="G65" s="488"/>
      <c r="H65" s="260"/>
      <c r="I65" s="260"/>
      <c r="J65" s="114"/>
    </row>
    <row r="66" spans="1:13" s="192" customFormat="1" x14ac:dyDescent="0.25">
      <c r="A66" s="191"/>
      <c r="B66" s="462" t="s">
        <v>1257</v>
      </c>
      <c r="C66" s="463"/>
      <c r="D66" s="229">
        <v>3274815</v>
      </c>
      <c r="E66" s="234">
        <v>3274815</v>
      </c>
      <c r="F66" s="488" t="s">
        <v>917</v>
      </c>
      <c r="G66" s="488"/>
      <c r="H66" s="260"/>
      <c r="I66" s="260"/>
      <c r="J66" s="193"/>
      <c r="K66" s="191" t="s">
        <v>1259</v>
      </c>
      <c r="L66" s="191"/>
      <c r="M66" s="191"/>
    </row>
    <row r="67" spans="1:13" x14ac:dyDescent="0.25">
      <c r="A67" s="109"/>
      <c r="B67" s="482" t="s">
        <v>896</v>
      </c>
      <c r="C67" s="483"/>
      <c r="D67" s="229">
        <v>24969</v>
      </c>
      <c r="E67" s="229">
        <v>24969</v>
      </c>
      <c r="F67" s="488" t="s">
        <v>916</v>
      </c>
      <c r="G67" s="488"/>
      <c r="H67" s="260"/>
      <c r="I67" s="260"/>
      <c r="J67" s="114"/>
    </row>
    <row r="68" spans="1:13" x14ac:dyDescent="0.25">
      <c r="A68" s="109"/>
      <c r="B68" s="482" t="s">
        <v>919</v>
      </c>
      <c r="C68" s="483"/>
      <c r="D68" s="229"/>
      <c r="E68" s="235"/>
      <c r="F68" s="231"/>
      <c r="G68" s="231"/>
      <c r="H68" s="260"/>
      <c r="I68" s="260"/>
      <c r="J68" s="114"/>
    </row>
    <row r="69" spans="1:13" x14ac:dyDescent="0.25">
      <c r="A69" s="109"/>
      <c r="B69" s="482" t="s">
        <v>918</v>
      </c>
      <c r="C69" s="483"/>
      <c r="D69" s="229"/>
      <c r="E69" s="229"/>
      <c r="F69" s="480" t="s">
        <v>920</v>
      </c>
      <c r="G69" s="480"/>
      <c r="H69" s="260">
        <v>0</v>
      </c>
      <c r="I69" s="260">
        <v>0</v>
      </c>
      <c r="J69" s="114"/>
    </row>
    <row r="70" spans="1:13" ht="12" customHeight="1" x14ac:dyDescent="0.25">
      <c r="A70" s="109"/>
      <c r="B70" s="482" t="s">
        <v>1234</v>
      </c>
      <c r="C70" s="483"/>
      <c r="D70" s="229"/>
      <c r="E70" s="229"/>
      <c r="F70" s="231"/>
      <c r="G70" s="231"/>
      <c r="H70" s="260"/>
      <c r="I70" s="260"/>
      <c r="J70" s="114"/>
    </row>
    <row r="71" spans="1:13" ht="12" customHeight="1" x14ac:dyDescent="0.25">
      <c r="A71" s="109"/>
      <c r="B71" s="482" t="s">
        <v>1233</v>
      </c>
      <c r="C71" s="483"/>
      <c r="D71" s="229"/>
      <c r="E71" s="229"/>
      <c r="F71" s="231"/>
      <c r="G71" s="232"/>
      <c r="H71" s="260"/>
      <c r="I71" s="260"/>
      <c r="J71" s="114"/>
    </row>
    <row r="72" spans="1:13" x14ac:dyDescent="0.25">
      <c r="A72" s="109"/>
      <c r="B72" s="114"/>
      <c r="C72" s="111"/>
      <c r="D72" s="229"/>
      <c r="E72" s="229"/>
      <c r="F72" s="481" t="s">
        <v>921</v>
      </c>
      <c r="G72" s="481"/>
      <c r="H72" s="261">
        <v>210212</v>
      </c>
      <c r="I72" s="261">
        <v>1079413</v>
      </c>
      <c r="J72" s="114"/>
    </row>
    <row r="73" spans="1:13" x14ac:dyDescent="0.25">
      <c r="A73" s="109"/>
      <c r="B73" s="458" t="s">
        <v>915</v>
      </c>
      <c r="C73" s="459"/>
      <c r="D73" s="237">
        <v>4167204</v>
      </c>
      <c r="E73" s="237">
        <v>4167204</v>
      </c>
      <c r="F73" s="231"/>
      <c r="G73" s="232"/>
      <c r="H73" s="260"/>
      <c r="I73" s="260"/>
      <c r="J73" s="114"/>
    </row>
    <row r="74" spans="1:13" x14ac:dyDescent="0.25">
      <c r="A74" s="109"/>
      <c r="B74" s="114"/>
      <c r="C74" s="111"/>
      <c r="D74" s="229"/>
      <c r="E74" s="229"/>
      <c r="F74" s="481" t="s">
        <v>900</v>
      </c>
      <c r="G74" s="481"/>
      <c r="H74" s="260"/>
      <c r="I74" s="260"/>
      <c r="J74" s="114"/>
    </row>
    <row r="75" spans="1:13" x14ac:dyDescent="0.25">
      <c r="A75" s="109"/>
      <c r="B75" s="486" t="s">
        <v>914</v>
      </c>
      <c r="C75" s="487"/>
      <c r="D75" s="237">
        <v>4588990</v>
      </c>
      <c r="E75" s="237">
        <v>5883152</v>
      </c>
      <c r="F75" s="231"/>
      <c r="G75" s="232"/>
      <c r="H75" s="260"/>
      <c r="I75" s="260"/>
      <c r="J75" s="114"/>
    </row>
    <row r="76" spans="1:13" ht="9.75" customHeight="1" x14ac:dyDescent="0.25">
      <c r="A76" s="109"/>
      <c r="B76" s="285"/>
      <c r="C76" s="282"/>
      <c r="D76" s="229"/>
      <c r="E76" s="229"/>
      <c r="F76" s="231"/>
      <c r="G76" s="232"/>
      <c r="H76" s="260"/>
      <c r="I76" s="260"/>
      <c r="J76" s="114"/>
    </row>
    <row r="77" spans="1:13" x14ac:dyDescent="0.25">
      <c r="A77" s="109"/>
      <c r="B77" s="114"/>
      <c r="C77" s="111"/>
      <c r="D77" s="229"/>
      <c r="E77" s="229"/>
      <c r="F77" s="481" t="s">
        <v>901</v>
      </c>
      <c r="G77" s="481"/>
      <c r="H77" s="261">
        <v>0</v>
      </c>
      <c r="I77" s="261">
        <v>0</v>
      </c>
      <c r="J77" s="114"/>
    </row>
    <row r="78" spans="1:13" x14ac:dyDescent="0.25">
      <c r="A78" s="109"/>
      <c r="B78" s="114"/>
      <c r="C78" s="111"/>
      <c r="D78" s="229"/>
      <c r="E78" s="229"/>
      <c r="F78" s="488" t="s">
        <v>902</v>
      </c>
      <c r="G78" s="488"/>
      <c r="H78" s="260"/>
      <c r="I78" s="260"/>
      <c r="J78" s="114"/>
    </row>
    <row r="79" spans="1:13" x14ac:dyDescent="0.25">
      <c r="A79" s="109"/>
      <c r="B79" s="114"/>
      <c r="C79" s="111"/>
      <c r="D79" s="229"/>
      <c r="E79" s="229"/>
      <c r="F79" s="488" t="s">
        <v>903</v>
      </c>
      <c r="G79" s="488"/>
      <c r="H79" s="260"/>
      <c r="I79" s="260"/>
      <c r="J79" s="114"/>
    </row>
    <row r="80" spans="1:13" x14ac:dyDescent="0.25">
      <c r="A80" s="109"/>
      <c r="B80" s="114"/>
      <c r="C80" s="111"/>
      <c r="D80" s="229"/>
      <c r="E80" s="229"/>
      <c r="F80" s="488" t="s">
        <v>904</v>
      </c>
      <c r="G80" s="488"/>
      <c r="H80" s="260"/>
      <c r="I80" s="260"/>
      <c r="J80" s="114"/>
    </row>
    <row r="81" spans="1:10" ht="9.75" customHeight="1" x14ac:dyDescent="0.25">
      <c r="A81" s="109"/>
      <c r="B81" s="114"/>
      <c r="C81" s="111"/>
      <c r="D81" s="229"/>
      <c r="E81" s="229"/>
      <c r="F81" s="231"/>
      <c r="G81" s="239"/>
      <c r="H81" s="260"/>
      <c r="I81" s="260"/>
      <c r="J81" s="114"/>
    </row>
    <row r="82" spans="1:10" ht="10.5" customHeight="1" x14ac:dyDescent="0.25">
      <c r="A82" s="109"/>
      <c r="B82" s="114"/>
      <c r="C82" s="111"/>
      <c r="D82" s="229"/>
      <c r="E82" s="229"/>
      <c r="F82" s="231"/>
      <c r="G82" s="239"/>
      <c r="H82" s="260"/>
      <c r="I82" s="260"/>
      <c r="J82" s="114"/>
    </row>
    <row r="83" spans="1:10" x14ac:dyDescent="0.25">
      <c r="A83" s="109"/>
      <c r="B83" s="114"/>
      <c r="C83" s="111"/>
      <c r="D83" s="229"/>
      <c r="E83" s="229"/>
      <c r="F83" s="481" t="s">
        <v>905</v>
      </c>
      <c r="G83" s="481"/>
      <c r="H83" s="261">
        <v>2292450</v>
      </c>
      <c r="I83" s="261">
        <v>2717411</v>
      </c>
      <c r="J83" s="114"/>
    </row>
    <row r="84" spans="1:10" x14ac:dyDescent="0.25">
      <c r="A84" s="109"/>
      <c r="B84" s="114"/>
      <c r="C84" s="111"/>
      <c r="D84" s="229"/>
      <c r="E84" s="229"/>
      <c r="F84" s="488" t="s">
        <v>906</v>
      </c>
      <c r="G84" s="488"/>
      <c r="H84" s="260">
        <v>-62906</v>
      </c>
      <c r="I84" s="260">
        <v>71325</v>
      </c>
      <c r="J84" s="114"/>
    </row>
    <row r="85" spans="1:10" x14ac:dyDescent="0.25">
      <c r="A85" s="109"/>
      <c r="B85" s="114"/>
      <c r="C85" s="111"/>
      <c r="D85" s="229"/>
      <c r="E85" s="229"/>
      <c r="F85" s="488" t="s">
        <v>907</v>
      </c>
      <c r="G85" s="488"/>
      <c r="H85" s="260">
        <v>2355356</v>
      </c>
      <c r="I85" s="260">
        <v>2646086</v>
      </c>
      <c r="J85" s="114"/>
    </row>
    <row r="86" spans="1:10" x14ac:dyDescent="0.25">
      <c r="A86" s="109"/>
      <c r="B86" s="114"/>
      <c r="C86" s="111"/>
      <c r="D86" s="229"/>
      <c r="E86" s="229"/>
      <c r="F86" s="488" t="s">
        <v>908</v>
      </c>
      <c r="G86" s="488"/>
      <c r="H86" s="260"/>
      <c r="I86" s="260"/>
      <c r="J86" s="114"/>
    </row>
    <row r="87" spans="1:10" x14ac:dyDescent="0.25">
      <c r="A87" s="109"/>
      <c r="B87" s="114"/>
      <c r="C87" s="111"/>
      <c r="D87" s="229"/>
      <c r="E87" s="229"/>
      <c r="F87" s="488" t="s">
        <v>909</v>
      </c>
      <c r="G87" s="488"/>
      <c r="H87" s="260"/>
      <c r="I87" s="260"/>
      <c r="J87" s="114"/>
    </row>
    <row r="88" spans="1:10" ht="11.25" customHeight="1" x14ac:dyDescent="0.25">
      <c r="A88" s="109"/>
      <c r="B88" s="114"/>
      <c r="C88" s="111"/>
      <c r="D88" s="229"/>
      <c r="E88" s="229"/>
      <c r="F88" s="231"/>
      <c r="G88" s="239"/>
      <c r="H88" s="260"/>
      <c r="I88" s="260"/>
      <c r="J88" s="114"/>
    </row>
    <row r="89" spans="1:10" ht="11.25" customHeight="1" x14ac:dyDescent="0.25">
      <c r="A89" s="109"/>
      <c r="B89" s="114"/>
      <c r="C89" s="111"/>
      <c r="D89" s="229"/>
      <c r="E89" s="229"/>
      <c r="F89" s="231"/>
      <c r="G89" s="239"/>
      <c r="H89" s="260"/>
      <c r="I89" s="260"/>
      <c r="J89" s="114"/>
    </row>
    <row r="90" spans="1:10" ht="27" customHeight="1" x14ac:dyDescent="0.25">
      <c r="A90" s="109"/>
      <c r="B90" s="114"/>
      <c r="C90" s="111"/>
      <c r="D90" s="229"/>
      <c r="E90" s="229"/>
      <c r="F90" s="452" t="s">
        <v>1239</v>
      </c>
      <c r="G90" s="453"/>
      <c r="H90" s="261">
        <v>2086328</v>
      </c>
      <c r="I90" s="261">
        <v>2086328</v>
      </c>
      <c r="J90" s="114"/>
    </row>
    <row r="91" spans="1:10" x14ac:dyDescent="0.25">
      <c r="A91" s="109"/>
      <c r="B91" s="114"/>
      <c r="C91" s="111"/>
      <c r="D91" s="229"/>
      <c r="E91" s="229"/>
      <c r="F91" s="488" t="s">
        <v>910</v>
      </c>
      <c r="G91" s="488"/>
      <c r="H91" s="260"/>
      <c r="I91" s="260"/>
      <c r="J91" s="114"/>
    </row>
    <row r="92" spans="1:10" x14ac:dyDescent="0.25">
      <c r="A92" s="109"/>
      <c r="B92" s="114"/>
      <c r="C92" s="111"/>
      <c r="D92" s="236"/>
      <c r="E92" s="236"/>
      <c r="F92" s="488" t="s">
        <v>911</v>
      </c>
      <c r="G92" s="488"/>
      <c r="H92" s="260">
        <v>2086328</v>
      </c>
      <c r="I92" s="260">
        <v>2086328</v>
      </c>
      <c r="J92" s="114"/>
    </row>
    <row r="93" spans="1:10" x14ac:dyDescent="0.25">
      <c r="A93" s="109"/>
      <c r="B93" s="114"/>
      <c r="C93" s="111"/>
      <c r="D93" s="236"/>
      <c r="E93" s="236"/>
      <c r="F93" s="231"/>
      <c r="G93" s="239"/>
      <c r="H93" s="260"/>
      <c r="I93" s="260"/>
      <c r="J93" s="114"/>
    </row>
    <row r="94" spans="1:10" x14ac:dyDescent="0.25">
      <c r="A94" s="109"/>
      <c r="B94" s="114"/>
      <c r="C94" s="111"/>
      <c r="D94" s="236"/>
      <c r="E94" s="236"/>
      <c r="F94" s="481" t="s">
        <v>912</v>
      </c>
      <c r="G94" s="481"/>
      <c r="H94" s="261">
        <v>4378778</v>
      </c>
      <c r="I94" s="261">
        <v>4803739</v>
      </c>
      <c r="J94" s="114"/>
    </row>
    <row r="95" spans="1:10" x14ac:dyDescent="0.25">
      <c r="A95" s="109"/>
      <c r="B95" s="114"/>
      <c r="C95" s="111"/>
      <c r="D95" s="236"/>
      <c r="E95" s="236"/>
      <c r="F95" s="231"/>
      <c r="G95" s="239"/>
      <c r="H95" s="260"/>
      <c r="I95" s="260"/>
      <c r="J95" s="114"/>
    </row>
    <row r="96" spans="1:10" x14ac:dyDescent="0.25">
      <c r="A96" s="109"/>
      <c r="B96" s="114"/>
      <c r="C96" s="111"/>
      <c r="D96" s="236"/>
      <c r="E96" s="236"/>
      <c r="F96" s="489" t="s">
        <v>913</v>
      </c>
      <c r="G96" s="489"/>
      <c r="H96" s="261">
        <v>4588990</v>
      </c>
      <c r="I96" s="261">
        <v>5883152</v>
      </c>
      <c r="J96" s="114"/>
    </row>
    <row r="97" spans="1:10" x14ac:dyDescent="0.25">
      <c r="A97" s="109"/>
      <c r="B97" s="114"/>
      <c r="C97" s="111"/>
      <c r="D97" s="236"/>
      <c r="E97" s="236"/>
      <c r="F97" s="231"/>
      <c r="G97" s="232"/>
      <c r="H97" s="229"/>
      <c r="I97" s="229"/>
      <c r="J97" s="114"/>
    </row>
    <row r="98" spans="1:10" x14ac:dyDescent="0.25">
      <c r="A98" s="109"/>
      <c r="B98" s="114"/>
      <c r="C98" s="111"/>
      <c r="D98" s="236"/>
      <c r="E98" s="236"/>
      <c r="F98" s="231"/>
      <c r="G98" s="232"/>
      <c r="H98" s="229"/>
      <c r="I98" s="229"/>
      <c r="J98" s="114"/>
    </row>
    <row r="99" spans="1:10" ht="15.75" thickBot="1" x14ac:dyDescent="0.3">
      <c r="A99" s="109"/>
      <c r="B99" s="116"/>
      <c r="C99" s="118"/>
      <c r="D99" s="190"/>
      <c r="E99" s="190"/>
      <c r="F99" s="117"/>
      <c r="G99" s="117"/>
      <c r="H99" s="190"/>
      <c r="I99" s="190"/>
      <c r="J99" s="114"/>
    </row>
    <row r="100" spans="1:10" x14ac:dyDescent="0.25">
      <c r="H100" s="112"/>
    </row>
    <row r="102" spans="1:10" x14ac:dyDescent="0.25">
      <c r="C102" s="366" t="s">
        <v>1271</v>
      </c>
      <c r="D102" s="364"/>
      <c r="E102" s="364"/>
      <c r="F102" s="364"/>
      <c r="G102" s="362" t="s">
        <v>1266</v>
      </c>
    </row>
    <row r="103" spans="1:10" x14ac:dyDescent="0.25">
      <c r="C103" s="366" t="s">
        <v>1264</v>
      </c>
      <c r="D103" s="286"/>
      <c r="E103" s="286"/>
      <c r="F103" s="286"/>
      <c r="G103" s="362" t="s">
        <v>1267</v>
      </c>
    </row>
    <row r="104" spans="1:10" x14ac:dyDescent="0.25">
      <c r="C104" s="362"/>
      <c r="D104" s="286"/>
      <c r="E104" s="286"/>
      <c r="F104" s="286"/>
      <c r="G104" s="362"/>
    </row>
  </sheetData>
  <mergeCells count="64"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69:G69"/>
    <mergeCell ref="F72:G72"/>
    <mergeCell ref="F74:G74"/>
    <mergeCell ref="B69:C69"/>
    <mergeCell ref="B70:C70"/>
    <mergeCell ref="B2:I2"/>
    <mergeCell ref="B3:I3"/>
    <mergeCell ref="B4:I4"/>
    <mergeCell ref="D5:D6"/>
    <mergeCell ref="H5:H6"/>
    <mergeCell ref="I5:I6"/>
    <mergeCell ref="B5:C6"/>
    <mergeCell ref="F5:G6"/>
    <mergeCell ref="B47:C47"/>
    <mergeCell ref="B9:C9"/>
    <mergeCell ref="B38:C38"/>
    <mergeCell ref="B41:C41"/>
    <mergeCell ref="B37:C37"/>
    <mergeCell ref="B17:C17"/>
    <mergeCell ref="B25:C25"/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topLeftCell="A13" workbookViewId="0">
      <selection activeCell="E41" sqref="E41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1261</v>
      </c>
    </row>
    <row r="2" spans="2:13" ht="15.75" thickBot="1" x14ac:dyDescent="0.3">
      <c r="B2" s="514" t="s">
        <v>693</v>
      </c>
      <c r="C2" s="515"/>
      <c r="D2" s="516"/>
      <c r="E2" s="516"/>
      <c r="F2" s="516"/>
      <c r="G2" s="516"/>
      <c r="H2" s="516"/>
      <c r="I2" s="516"/>
      <c r="J2" s="516"/>
      <c r="K2" s="517"/>
    </row>
    <row r="3" spans="2:13" ht="15.75" customHeight="1" thickBot="1" x14ac:dyDescent="0.3">
      <c r="B3" s="514" t="s">
        <v>922</v>
      </c>
      <c r="C3" s="515"/>
      <c r="D3" s="516"/>
      <c r="E3" s="516"/>
      <c r="F3" s="516"/>
      <c r="G3" s="516"/>
      <c r="H3" s="516"/>
      <c r="I3" s="516"/>
      <c r="J3" s="516"/>
      <c r="K3" s="517"/>
    </row>
    <row r="4" spans="2:13" ht="15.75" customHeight="1" thickBot="1" x14ac:dyDescent="0.3">
      <c r="B4" s="514" t="s">
        <v>1273</v>
      </c>
      <c r="C4" s="515"/>
      <c r="D4" s="516"/>
      <c r="E4" s="516"/>
      <c r="F4" s="516"/>
      <c r="G4" s="516"/>
      <c r="H4" s="516"/>
      <c r="I4" s="516"/>
      <c r="J4" s="516"/>
      <c r="K4" s="517"/>
    </row>
    <row r="5" spans="2:13" ht="15.75" customHeight="1" thickBot="1" x14ac:dyDescent="0.3">
      <c r="B5" s="514" t="s">
        <v>923</v>
      </c>
      <c r="C5" s="515"/>
      <c r="D5" s="516"/>
      <c r="E5" s="516"/>
      <c r="F5" s="516"/>
      <c r="G5" s="516"/>
      <c r="H5" s="516"/>
      <c r="I5" s="516"/>
      <c r="J5" s="516"/>
      <c r="K5" s="517"/>
    </row>
    <row r="6" spans="2:13" ht="36.75" customHeight="1" x14ac:dyDescent="0.25">
      <c r="B6" s="518" t="s">
        <v>942</v>
      </c>
      <c r="C6" s="519"/>
      <c r="D6" s="520"/>
      <c r="E6" s="328" t="s">
        <v>943</v>
      </c>
      <c r="F6" s="524" t="s">
        <v>924</v>
      </c>
      <c r="G6" s="524" t="s">
        <v>925</v>
      </c>
      <c r="H6" s="524" t="s">
        <v>944</v>
      </c>
      <c r="I6" s="328" t="s">
        <v>945</v>
      </c>
      <c r="J6" s="524" t="s">
        <v>927</v>
      </c>
      <c r="K6" s="524" t="s">
        <v>928</v>
      </c>
    </row>
    <row r="7" spans="2:13" ht="41.25" customHeight="1" thickBot="1" x14ac:dyDescent="0.3">
      <c r="B7" s="521"/>
      <c r="C7" s="522"/>
      <c r="D7" s="523"/>
      <c r="E7" s="329" t="s">
        <v>1270</v>
      </c>
      <c r="F7" s="525"/>
      <c r="G7" s="525"/>
      <c r="H7" s="525"/>
      <c r="I7" s="329" t="s">
        <v>926</v>
      </c>
      <c r="J7" s="525"/>
      <c r="K7" s="525"/>
    </row>
    <row r="8" spans="2:13" x14ac:dyDescent="0.25">
      <c r="B8" s="511"/>
      <c r="C8" s="512"/>
      <c r="D8" s="513"/>
      <c r="E8" s="240"/>
      <c r="F8" s="240"/>
      <c r="G8" s="240"/>
      <c r="H8" s="240"/>
      <c r="I8" s="240"/>
      <c r="J8" s="240"/>
      <c r="K8" s="240"/>
    </row>
    <row r="9" spans="2:13" ht="22.5" customHeight="1" x14ac:dyDescent="0.25">
      <c r="B9" s="493" t="s">
        <v>929</v>
      </c>
      <c r="C9" s="494"/>
      <c r="D9" s="495"/>
      <c r="E9" s="262">
        <v>0</v>
      </c>
      <c r="F9" s="262">
        <v>0</v>
      </c>
      <c r="G9" s="262">
        <v>0</v>
      </c>
      <c r="H9" s="262">
        <v>0</v>
      </c>
      <c r="I9" s="262">
        <v>0</v>
      </c>
      <c r="J9" s="262">
        <v>0</v>
      </c>
      <c r="K9" s="262">
        <v>0</v>
      </c>
    </row>
    <row r="10" spans="2:13" x14ac:dyDescent="0.25">
      <c r="B10" s="443" t="s">
        <v>951</v>
      </c>
      <c r="C10" s="444"/>
      <c r="D10" s="477"/>
      <c r="E10" s="262">
        <v>0</v>
      </c>
      <c r="F10" s="262">
        <v>0</v>
      </c>
      <c r="G10" s="262">
        <v>0</v>
      </c>
      <c r="H10" s="262">
        <v>0</v>
      </c>
      <c r="I10" s="262">
        <v>0</v>
      </c>
      <c r="J10" s="262">
        <v>0</v>
      </c>
      <c r="K10" s="262">
        <v>0</v>
      </c>
    </row>
    <row r="11" spans="2:13" ht="11.25" customHeight="1" x14ac:dyDescent="0.25">
      <c r="B11" s="114"/>
      <c r="C11" s="206"/>
      <c r="D11" s="200"/>
      <c r="E11" s="242"/>
      <c r="F11" s="242"/>
      <c r="G11" s="242"/>
      <c r="H11" s="242"/>
      <c r="I11" s="242"/>
      <c r="J11" s="242"/>
      <c r="K11" s="242"/>
    </row>
    <row r="12" spans="2:13" x14ac:dyDescent="0.25">
      <c r="B12" s="202"/>
      <c r="C12" s="203"/>
      <c r="D12" s="123" t="s">
        <v>946</v>
      </c>
      <c r="E12" s="242"/>
      <c r="F12" s="242"/>
      <c r="G12" s="242"/>
      <c r="H12" s="242"/>
      <c r="I12" s="242"/>
      <c r="J12" s="242"/>
      <c r="K12" s="242"/>
    </row>
    <row r="13" spans="2:13" ht="12" customHeight="1" x14ac:dyDescent="0.25">
      <c r="B13" s="202"/>
      <c r="C13" s="203"/>
      <c r="D13" s="123"/>
      <c r="E13" s="242"/>
      <c r="F13" s="242"/>
      <c r="G13" s="242"/>
      <c r="H13" s="242"/>
      <c r="I13" s="242"/>
      <c r="J13" s="242"/>
      <c r="K13" s="242"/>
    </row>
    <row r="14" spans="2:13" x14ac:dyDescent="0.25">
      <c r="B14" s="122"/>
      <c r="C14" s="165"/>
      <c r="D14" s="123" t="s">
        <v>939</v>
      </c>
      <c r="E14" s="243"/>
      <c r="F14" s="243"/>
      <c r="G14" s="243"/>
      <c r="H14" s="243"/>
      <c r="I14" s="243"/>
      <c r="J14" s="243"/>
      <c r="K14" s="243"/>
    </row>
    <row r="15" spans="2:13" x14ac:dyDescent="0.25">
      <c r="B15" s="122"/>
      <c r="C15" s="165"/>
      <c r="D15" s="123"/>
      <c r="E15" s="243"/>
      <c r="F15" s="243"/>
      <c r="G15" s="243"/>
      <c r="H15" s="243"/>
      <c r="I15" s="243"/>
      <c r="J15" s="243"/>
      <c r="K15" s="243"/>
    </row>
    <row r="16" spans="2:13" x14ac:dyDescent="0.25">
      <c r="B16" s="122"/>
      <c r="C16" s="165"/>
      <c r="D16" s="123" t="s">
        <v>930</v>
      </c>
      <c r="E16" s="243"/>
      <c r="F16" s="243"/>
      <c r="G16" s="243"/>
      <c r="H16" s="243"/>
      <c r="I16" s="243"/>
      <c r="J16" s="243"/>
      <c r="K16" s="243"/>
      <c r="M16" t="s">
        <v>1227</v>
      </c>
    </row>
    <row r="17" spans="2:11" ht="11.25" customHeight="1" x14ac:dyDescent="0.25">
      <c r="B17" s="122"/>
      <c r="C17" s="165"/>
      <c r="D17" s="123"/>
      <c r="E17" s="243"/>
      <c r="F17" s="243"/>
      <c r="G17" s="243"/>
      <c r="H17" s="243"/>
      <c r="I17" s="243"/>
      <c r="J17" s="243"/>
      <c r="K17" s="243"/>
    </row>
    <row r="18" spans="2:11" x14ac:dyDescent="0.25">
      <c r="B18" s="493" t="s">
        <v>947</v>
      </c>
      <c r="C18" s="494"/>
      <c r="D18" s="495"/>
      <c r="E18" s="262">
        <v>0</v>
      </c>
      <c r="F18" s="262">
        <v>0</v>
      </c>
      <c r="G18" s="262">
        <v>0</v>
      </c>
      <c r="H18" s="262">
        <v>0</v>
      </c>
      <c r="I18" s="262">
        <v>0</v>
      </c>
      <c r="J18" s="262">
        <v>0</v>
      </c>
      <c r="K18" s="262">
        <v>0</v>
      </c>
    </row>
    <row r="19" spans="2:11" ht="12" customHeight="1" x14ac:dyDescent="0.25">
      <c r="B19" s="202"/>
      <c r="C19" s="203"/>
      <c r="D19" s="204"/>
      <c r="E19" s="242"/>
      <c r="F19" s="242"/>
      <c r="G19" s="242"/>
      <c r="H19" s="242"/>
      <c r="I19" s="242"/>
      <c r="J19" s="242"/>
      <c r="K19" s="242"/>
    </row>
    <row r="20" spans="2:11" x14ac:dyDescent="0.25">
      <c r="B20" s="202"/>
      <c r="C20" s="203"/>
      <c r="D20" s="123" t="s">
        <v>940</v>
      </c>
      <c r="E20" s="242"/>
      <c r="F20" s="242"/>
      <c r="G20" s="242"/>
      <c r="H20" s="242"/>
      <c r="I20" s="242"/>
      <c r="J20" s="242"/>
      <c r="K20" s="242"/>
    </row>
    <row r="21" spans="2:11" ht="12" customHeight="1" x14ac:dyDescent="0.25">
      <c r="B21" s="202"/>
      <c r="C21" s="203"/>
      <c r="D21" s="123"/>
      <c r="E21" s="242"/>
      <c r="F21" s="242"/>
      <c r="G21" s="242"/>
      <c r="H21" s="242"/>
      <c r="I21" s="242"/>
      <c r="J21" s="242"/>
      <c r="K21" s="242"/>
    </row>
    <row r="22" spans="2:11" x14ac:dyDescent="0.25">
      <c r="B22" s="122"/>
      <c r="C22" s="165"/>
      <c r="D22" s="123" t="s">
        <v>941</v>
      </c>
      <c r="E22" s="243"/>
      <c r="F22" s="243"/>
      <c r="G22" s="243"/>
      <c r="H22" s="243"/>
      <c r="I22" s="243"/>
      <c r="J22" s="243"/>
      <c r="K22" s="243"/>
    </row>
    <row r="23" spans="2:11" ht="11.25" customHeight="1" x14ac:dyDescent="0.25">
      <c r="B23" s="122"/>
      <c r="C23" s="165"/>
      <c r="D23" s="123"/>
      <c r="E23" s="243"/>
      <c r="F23" s="243"/>
      <c r="G23" s="243"/>
      <c r="H23" s="243"/>
      <c r="I23" s="243"/>
      <c r="J23" s="243"/>
      <c r="K23" s="243"/>
    </row>
    <row r="24" spans="2:11" x14ac:dyDescent="0.25">
      <c r="B24" s="122"/>
      <c r="C24" s="165"/>
      <c r="D24" s="123" t="s">
        <v>931</v>
      </c>
      <c r="E24" s="243"/>
      <c r="F24" s="243"/>
      <c r="G24" s="243"/>
      <c r="H24" s="243"/>
      <c r="I24" s="243"/>
      <c r="J24" s="243"/>
      <c r="K24" s="243"/>
    </row>
    <row r="25" spans="2:11" ht="11.25" customHeight="1" x14ac:dyDescent="0.25">
      <c r="B25" s="122"/>
      <c r="C25" s="165"/>
      <c r="D25" s="123"/>
      <c r="E25" s="304"/>
      <c r="F25" s="243"/>
      <c r="G25" s="243"/>
      <c r="H25" s="243"/>
      <c r="I25" s="243"/>
      <c r="J25" s="243"/>
      <c r="K25" s="243"/>
    </row>
    <row r="26" spans="2:11" x14ac:dyDescent="0.25">
      <c r="B26" s="493" t="s">
        <v>948</v>
      </c>
      <c r="C26" s="494"/>
      <c r="D26" s="495"/>
      <c r="E26" s="304">
        <v>1079413</v>
      </c>
      <c r="F26" s="353">
        <v>2413860</v>
      </c>
      <c r="G26" s="323">
        <v>0</v>
      </c>
      <c r="H26" s="304">
        <v>1544659</v>
      </c>
      <c r="I26" s="304">
        <v>210212</v>
      </c>
      <c r="J26" s="262">
        <v>0</v>
      </c>
      <c r="K26" s="262">
        <v>0</v>
      </c>
    </row>
    <row r="27" spans="2:11" x14ac:dyDescent="0.25">
      <c r="B27" s="122"/>
      <c r="C27" s="165"/>
      <c r="D27" s="123"/>
      <c r="E27" s="355"/>
      <c r="F27" s="281"/>
      <c r="G27" s="281"/>
      <c r="H27" s="304"/>
      <c r="I27" s="345"/>
      <c r="J27" s="262"/>
      <c r="K27" s="262"/>
    </row>
    <row r="28" spans="2:11" ht="23.25" customHeight="1" x14ac:dyDescent="0.25">
      <c r="B28" s="493" t="s">
        <v>949</v>
      </c>
      <c r="C28" s="494"/>
      <c r="D28" s="495"/>
      <c r="E28" s="304">
        <v>1079413</v>
      </c>
      <c r="F28" s="304">
        <v>2413860</v>
      </c>
      <c r="G28" s="323">
        <v>0</v>
      </c>
      <c r="H28" s="304">
        <v>1544659</v>
      </c>
      <c r="I28" s="304">
        <v>210212</v>
      </c>
      <c r="J28" s="262">
        <v>0</v>
      </c>
      <c r="K28" s="262">
        <v>0</v>
      </c>
    </row>
    <row r="29" spans="2:11" ht="9.75" customHeight="1" x14ac:dyDescent="0.25">
      <c r="B29" s="493"/>
      <c r="C29" s="494"/>
      <c r="D29" s="495"/>
      <c r="E29" s="242"/>
      <c r="F29" s="242"/>
      <c r="G29" s="242"/>
      <c r="H29" s="242"/>
      <c r="I29" s="242"/>
      <c r="J29" s="242"/>
      <c r="K29" s="242"/>
    </row>
    <row r="30" spans="2:11" ht="16.5" customHeight="1" x14ac:dyDescent="0.25">
      <c r="B30" s="493" t="s">
        <v>938</v>
      </c>
      <c r="C30" s="494"/>
      <c r="D30" s="495"/>
      <c r="E30" s="262">
        <v>0</v>
      </c>
      <c r="F30" s="262">
        <v>0</v>
      </c>
      <c r="G30" s="262">
        <v>0</v>
      </c>
      <c r="H30" s="262">
        <v>0</v>
      </c>
      <c r="I30" s="262">
        <v>0</v>
      </c>
      <c r="J30" s="262">
        <v>0</v>
      </c>
      <c r="K30" s="262">
        <v>0</v>
      </c>
    </row>
    <row r="31" spans="2:11" ht="10.5" customHeight="1" x14ac:dyDescent="0.25">
      <c r="B31" s="202"/>
      <c r="C31" s="203"/>
      <c r="D31" s="204"/>
      <c r="E31" s="244"/>
      <c r="F31" s="242"/>
      <c r="G31" s="242"/>
      <c r="H31" s="242"/>
      <c r="I31" s="242"/>
      <c r="J31" s="242"/>
      <c r="K31" s="242"/>
    </row>
    <row r="32" spans="2:11" ht="15" customHeight="1" x14ac:dyDescent="0.25">
      <c r="B32" s="114"/>
      <c r="C32" s="500" t="s">
        <v>932</v>
      </c>
      <c r="D32" s="461"/>
      <c r="E32" s="245"/>
      <c r="F32" s="241"/>
      <c r="G32" s="241"/>
      <c r="H32" s="241"/>
      <c r="I32" s="241"/>
      <c r="J32" s="241"/>
      <c r="K32" s="241"/>
    </row>
    <row r="33" spans="1:11" ht="11.25" customHeight="1" x14ac:dyDescent="0.25">
      <c r="A33" s="111"/>
      <c r="B33" s="114"/>
      <c r="C33" s="198"/>
      <c r="D33" s="205"/>
      <c r="E33" s="245"/>
      <c r="F33" s="241"/>
      <c r="G33" s="241"/>
      <c r="H33" s="241"/>
      <c r="I33" s="241"/>
      <c r="J33" s="241"/>
      <c r="K33" s="241"/>
    </row>
    <row r="34" spans="1:11" ht="15" customHeight="1" x14ac:dyDescent="0.25">
      <c r="A34" s="111"/>
      <c r="B34" s="114"/>
      <c r="C34" s="500" t="s">
        <v>933</v>
      </c>
      <c r="D34" s="461"/>
      <c r="E34" s="241"/>
      <c r="F34" s="241"/>
      <c r="G34" s="241"/>
      <c r="H34" s="241"/>
      <c r="I34" s="241"/>
      <c r="J34" s="241"/>
      <c r="K34" s="241"/>
    </row>
    <row r="35" spans="1:11" ht="12" customHeight="1" x14ac:dyDescent="0.25">
      <c r="A35" s="111"/>
      <c r="B35" s="114"/>
      <c r="C35" s="198"/>
      <c r="D35" s="205"/>
      <c r="E35" s="245"/>
      <c r="F35" s="241"/>
      <c r="G35" s="241"/>
      <c r="H35" s="241"/>
      <c r="I35" s="241"/>
      <c r="J35" s="241"/>
      <c r="K35" s="241"/>
    </row>
    <row r="36" spans="1:11" ht="15" customHeight="1" x14ac:dyDescent="0.25">
      <c r="A36" s="111"/>
      <c r="B36" s="114"/>
      <c r="C36" s="500" t="s">
        <v>934</v>
      </c>
      <c r="D36" s="461"/>
      <c r="E36" s="245"/>
      <c r="F36" s="241"/>
      <c r="G36" s="241"/>
      <c r="H36" s="241"/>
      <c r="I36" s="241"/>
      <c r="J36" s="241"/>
      <c r="K36" s="241"/>
    </row>
    <row r="37" spans="1:11" ht="12" customHeight="1" x14ac:dyDescent="0.25">
      <c r="B37" s="508"/>
      <c r="C37" s="509"/>
      <c r="D37" s="510"/>
      <c r="E37" s="241"/>
      <c r="F37" s="241"/>
      <c r="G37" s="241"/>
      <c r="H37" s="241"/>
      <c r="I37" s="241"/>
      <c r="J37" s="241"/>
      <c r="K37" s="241"/>
    </row>
    <row r="38" spans="1:11" ht="24.75" customHeight="1" x14ac:dyDescent="0.25">
      <c r="B38" s="493" t="s">
        <v>950</v>
      </c>
      <c r="C38" s="494"/>
      <c r="D38" s="495"/>
      <c r="E38" s="262">
        <v>0</v>
      </c>
      <c r="F38" s="262">
        <v>0</v>
      </c>
      <c r="G38" s="262">
        <v>0</v>
      </c>
      <c r="H38" s="262">
        <v>0</v>
      </c>
      <c r="I38" s="262">
        <v>0</v>
      </c>
      <c r="J38" s="262">
        <v>0</v>
      </c>
      <c r="K38" s="262">
        <v>0</v>
      </c>
    </row>
    <row r="39" spans="1:11" ht="13.5" customHeight="1" x14ac:dyDescent="0.25">
      <c r="A39" s="111"/>
      <c r="B39" s="202"/>
      <c r="C39" s="203"/>
      <c r="D39" s="204"/>
      <c r="E39" s="241"/>
      <c r="F39" s="241"/>
      <c r="G39" s="241"/>
      <c r="H39" s="241"/>
      <c r="I39" s="241"/>
      <c r="J39" s="241"/>
      <c r="K39" s="241"/>
    </row>
    <row r="40" spans="1:11" ht="21" customHeight="1" x14ac:dyDescent="0.25">
      <c r="A40" s="111"/>
      <c r="B40" s="114"/>
      <c r="C40" s="500" t="s">
        <v>935</v>
      </c>
      <c r="D40" s="461"/>
      <c r="E40" s="241"/>
      <c r="F40" s="241"/>
      <c r="G40" s="241"/>
      <c r="H40" s="241"/>
      <c r="I40" s="241"/>
      <c r="J40" s="241"/>
      <c r="K40" s="241"/>
    </row>
    <row r="41" spans="1:11" ht="12.75" customHeight="1" x14ac:dyDescent="0.25">
      <c r="A41" s="111"/>
      <c r="B41" s="114"/>
      <c r="C41" s="198"/>
      <c r="D41" s="205"/>
      <c r="E41" s="241"/>
      <c r="F41" s="241"/>
      <c r="G41" s="241"/>
      <c r="H41" s="241"/>
      <c r="I41" s="241"/>
      <c r="J41" s="241"/>
      <c r="K41" s="241"/>
    </row>
    <row r="42" spans="1:11" ht="15" customHeight="1" x14ac:dyDescent="0.25">
      <c r="A42" s="111"/>
      <c r="B42" s="114"/>
      <c r="C42" s="500" t="s">
        <v>936</v>
      </c>
      <c r="D42" s="461"/>
      <c r="E42" s="241"/>
      <c r="F42" s="241"/>
      <c r="G42" s="241"/>
      <c r="H42" s="241"/>
      <c r="I42" s="241"/>
      <c r="J42" s="241"/>
      <c r="K42" s="241"/>
    </row>
    <row r="43" spans="1:11" ht="13.5" customHeight="1" x14ac:dyDescent="0.25">
      <c r="A43" s="111"/>
      <c r="B43" s="114"/>
      <c r="C43" s="198"/>
      <c r="D43" s="205"/>
      <c r="E43" s="241"/>
      <c r="F43" s="241"/>
      <c r="G43" s="241"/>
      <c r="H43" s="241"/>
      <c r="I43" s="241"/>
      <c r="J43" s="241"/>
      <c r="K43" s="241"/>
    </row>
    <row r="44" spans="1:11" ht="20.25" customHeight="1" x14ac:dyDescent="0.25">
      <c r="A44" s="111"/>
      <c r="B44" s="114"/>
      <c r="C44" s="500" t="s">
        <v>937</v>
      </c>
      <c r="D44" s="461"/>
      <c r="E44" s="241"/>
      <c r="F44" s="241"/>
      <c r="G44" s="241"/>
      <c r="H44" s="241"/>
      <c r="I44" s="241"/>
      <c r="J44" s="241"/>
      <c r="K44" s="241"/>
    </row>
    <row r="45" spans="1:11" ht="15.75" thickBot="1" x14ac:dyDescent="0.3">
      <c r="B45" s="496"/>
      <c r="C45" s="497"/>
      <c r="D45" s="498"/>
      <c r="E45" s="246"/>
      <c r="F45" s="246"/>
      <c r="G45" s="246"/>
      <c r="H45" s="246"/>
      <c r="I45" s="246"/>
      <c r="J45" s="246"/>
      <c r="K45" s="246"/>
    </row>
    <row r="46" spans="1:11" ht="15.75" thickBot="1" x14ac:dyDescent="0.3"/>
    <row r="47" spans="1:11" x14ac:dyDescent="0.25">
      <c r="D47" s="502" t="s">
        <v>953</v>
      </c>
      <c r="E47" s="330" t="s">
        <v>1229</v>
      </c>
      <c r="F47" s="330" t="s">
        <v>954</v>
      </c>
      <c r="G47" s="330" t="s">
        <v>957</v>
      </c>
      <c r="H47" s="505" t="s">
        <v>959</v>
      </c>
      <c r="I47" s="330" t="s">
        <v>960</v>
      </c>
    </row>
    <row r="48" spans="1:11" x14ac:dyDescent="0.25">
      <c r="D48" s="503"/>
      <c r="E48" s="326" t="s">
        <v>1230</v>
      </c>
      <c r="F48" s="326" t="s">
        <v>955</v>
      </c>
      <c r="G48" s="326" t="s">
        <v>958</v>
      </c>
      <c r="H48" s="506"/>
      <c r="I48" s="326" t="s">
        <v>961</v>
      </c>
    </row>
    <row r="49" spans="2:11" ht="15.75" thickBot="1" x14ac:dyDescent="0.3">
      <c r="D49" s="504"/>
      <c r="E49" s="331"/>
      <c r="F49" s="327" t="s">
        <v>956</v>
      </c>
      <c r="G49" s="332"/>
      <c r="H49" s="507"/>
      <c r="I49" s="332"/>
    </row>
    <row r="50" spans="2:11" ht="22.5" x14ac:dyDescent="0.25">
      <c r="D50" s="126" t="s">
        <v>962</v>
      </c>
      <c r="E50" s="296">
        <v>0</v>
      </c>
      <c r="F50" s="296">
        <v>0</v>
      </c>
      <c r="G50" s="296">
        <v>0</v>
      </c>
      <c r="H50" s="296">
        <v>0</v>
      </c>
      <c r="I50" s="296">
        <v>0</v>
      </c>
    </row>
    <row r="51" spans="2:11" x14ac:dyDescent="0.25">
      <c r="D51" s="126"/>
      <c r="E51" s="247"/>
      <c r="F51" s="247"/>
      <c r="G51" s="247"/>
      <c r="H51" s="247"/>
      <c r="I51" s="247"/>
    </row>
    <row r="52" spans="2:11" x14ac:dyDescent="0.25">
      <c r="D52" s="127" t="s">
        <v>963</v>
      </c>
      <c r="E52" s="247"/>
      <c r="F52" s="247"/>
      <c r="G52" s="247"/>
      <c r="H52" s="247"/>
      <c r="I52" s="247"/>
    </row>
    <row r="53" spans="2:11" x14ac:dyDescent="0.25">
      <c r="D53" s="127"/>
      <c r="E53" s="247"/>
      <c r="F53" s="247"/>
      <c r="G53" s="247"/>
      <c r="H53" s="247"/>
      <c r="I53" s="247"/>
    </row>
    <row r="54" spans="2:11" x14ac:dyDescent="0.25">
      <c r="D54" s="127" t="s">
        <v>964</v>
      </c>
      <c r="E54" s="247"/>
      <c r="F54" s="247"/>
      <c r="G54" s="247"/>
      <c r="H54" s="247"/>
      <c r="I54" s="247"/>
    </row>
    <row r="55" spans="2:11" x14ac:dyDescent="0.25">
      <c r="D55" s="127"/>
      <c r="E55" s="247"/>
      <c r="F55" s="247"/>
      <c r="G55" s="247"/>
      <c r="H55" s="247"/>
      <c r="I55" s="247"/>
    </row>
    <row r="56" spans="2:11" ht="15.75" thickBot="1" x14ac:dyDescent="0.3">
      <c r="D56" s="128" t="s">
        <v>965</v>
      </c>
      <c r="E56" s="248"/>
      <c r="F56" s="248"/>
      <c r="G56" s="248"/>
      <c r="H56" s="248"/>
      <c r="I56" s="248"/>
    </row>
    <row r="60" spans="2:11" x14ac:dyDescent="0.25">
      <c r="D60" s="501" t="s">
        <v>1271</v>
      </c>
      <c r="E60" s="501"/>
      <c r="F60" s="501"/>
      <c r="H60" s="501" t="s">
        <v>1266</v>
      </c>
      <c r="I60" s="501"/>
      <c r="J60" s="501"/>
    </row>
    <row r="61" spans="2:11" x14ac:dyDescent="0.25">
      <c r="D61" s="501" t="s">
        <v>1264</v>
      </c>
      <c r="E61" s="501"/>
      <c r="F61" s="501"/>
      <c r="H61" s="501" t="s">
        <v>1267</v>
      </c>
      <c r="I61" s="501"/>
      <c r="J61" s="501"/>
    </row>
    <row r="62" spans="2:11" x14ac:dyDescent="0.25">
      <c r="H62" s="371"/>
      <c r="I62" s="371"/>
      <c r="J62" s="371"/>
    </row>
    <row r="64" spans="2:11" ht="36.75" customHeight="1" x14ac:dyDescent="0.25">
      <c r="B64" s="125">
        <v>1</v>
      </c>
      <c r="C64" s="125"/>
      <c r="D64" s="499" t="s">
        <v>952</v>
      </c>
      <c r="E64" s="499"/>
      <c r="F64" s="499"/>
      <c r="G64" s="499"/>
      <c r="H64" s="499"/>
      <c r="I64" s="499"/>
      <c r="J64" s="499"/>
      <c r="K64" s="499"/>
    </row>
    <row r="65" spans="2:11" ht="21.75" customHeight="1" x14ac:dyDescent="0.25">
      <c r="B65" s="125">
        <v>2</v>
      </c>
      <c r="D65" s="492" t="s">
        <v>1265</v>
      </c>
      <c r="E65" s="492"/>
      <c r="F65" s="492"/>
      <c r="G65" s="492"/>
      <c r="H65" s="492"/>
      <c r="I65" s="492"/>
      <c r="J65" s="492"/>
      <c r="K65" s="492"/>
    </row>
  </sheetData>
  <mergeCells count="35"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zoomScale="80" zoomScaleNormal="80" workbookViewId="0">
      <selection activeCell="E31" sqref="E31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1262</v>
      </c>
    </row>
    <row r="2" spans="1:13" x14ac:dyDescent="0.25">
      <c r="B2" s="526" t="s">
        <v>693</v>
      </c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8"/>
    </row>
    <row r="3" spans="1:13" ht="15.75" customHeight="1" x14ac:dyDescent="0.25">
      <c r="B3" s="467" t="s">
        <v>966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9"/>
    </row>
    <row r="4" spans="1:13" ht="15.75" customHeight="1" thickBot="1" x14ac:dyDescent="0.3">
      <c r="B4" s="470" t="s">
        <v>1273</v>
      </c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2"/>
    </row>
    <row r="5" spans="1:13" ht="15.75" thickBot="1" x14ac:dyDescent="0.3">
      <c r="B5" s="529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1"/>
    </row>
    <row r="6" spans="1:13" ht="79.5" customHeight="1" thickBot="1" x14ac:dyDescent="0.3">
      <c r="B6" s="533" t="s">
        <v>967</v>
      </c>
      <c r="C6" s="534"/>
      <c r="D6" s="333" t="s">
        <v>968</v>
      </c>
      <c r="E6" s="333" t="s">
        <v>969</v>
      </c>
      <c r="F6" s="333" t="s">
        <v>970</v>
      </c>
      <c r="G6" s="333" t="s">
        <v>971</v>
      </c>
      <c r="H6" s="333" t="s">
        <v>972</v>
      </c>
      <c r="I6" s="333" t="s">
        <v>973</v>
      </c>
      <c r="J6" s="333" t="s">
        <v>974</v>
      </c>
      <c r="K6" s="333" t="s">
        <v>975</v>
      </c>
      <c r="L6" s="333" t="s">
        <v>976</v>
      </c>
      <c r="M6" s="333" t="s">
        <v>977</v>
      </c>
    </row>
    <row r="7" spans="1:13" ht="10.5" customHeight="1" x14ac:dyDescent="0.25">
      <c r="A7" s="111"/>
      <c r="B7" s="114"/>
      <c r="C7" s="204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7.25" customHeight="1" x14ac:dyDescent="0.25">
      <c r="A8" s="111"/>
      <c r="B8" s="535" t="s">
        <v>978</v>
      </c>
      <c r="C8" s="536"/>
      <c r="D8" s="262"/>
      <c r="E8" s="262"/>
      <c r="F8" s="262"/>
      <c r="G8" s="262">
        <v>0</v>
      </c>
      <c r="H8" s="262"/>
      <c r="I8" s="262">
        <v>0</v>
      </c>
      <c r="J8" s="262">
        <v>0</v>
      </c>
      <c r="K8" s="262">
        <v>0</v>
      </c>
      <c r="L8" s="262">
        <v>0</v>
      </c>
      <c r="M8" s="262">
        <v>0</v>
      </c>
    </row>
    <row r="9" spans="1:13" ht="12.75" customHeight="1" x14ac:dyDescent="0.25">
      <c r="A9" s="111"/>
      <c r="B9" s="249"/>
      <c r="C9" s="207"/>
      <c r="D9" s="262"/>
      <c r="E9" s="262"/>
      <c r="F9" s="262"/>
      <c r="G9" s="262"/>
      <c r="H9" s="262"/>
      <c r="I9" s="262"/>
      <c r="J9" s="262"/>
      <c r="K9" s="262"/>
      <c r="L9" s="262"/>
      <c r="M9" s="262"/>
    </row>
    <row r="10" spans="1:13" x14ac:dyDescent="0.25">
      <c r="A10" s="111"/>
      <c r="B10" s="114"/>
      <c r="C10" s="157" t="s">
        <v>979</v>
      </c>
      <c r="D10" s="262"/>
      <c r="E10" s="262"/>
      <c r="F10" s="262"/>
      <c r="G10" s="262"/>
      <c r="H10" s="262"/>
      <c r="I10" s="262"/>
      <c r="J10" s="262"/>
      <c r="K10" s="262"/>
      <c r="L10" s="262"/>
      <c r="M10" s="262"/>
    </row>
    <row r="11" spans="1:13" ht="12" customHeight="1" x14ac:dyDescent="0.25">
      <c r="A11" s="111"/>
      <c r="B11" s="114"/>
      <c r="C11" s="157"/>
      <c r="D11" s="262"/>
      <c r="E11" s="262"/>
      <c r="F11" s="262"/>
      <c r="G11" s="262"/>
      <c r="H11" s="262"/>
      <c r="I11" s="262"/>
      <c r="J11" s="262"/>
      <c r="K11" s="262"/>
      <c r="L11" s="262"/>
      <c r="M11" s="262"/>
    </row>
    <row r="12" spans="1:13" x14ac:dyDescent="0.25">
      <c r="A12" s="111"/>
      <c r="B12" s="114"/>
      <c r="C12" s="157" t="s">
        <v>980</v>
      </c>
      <c r="D12" s="262"/>
      <c r="E12" s="262"/>
      <c r="F12" s="262"/>
      <c r="G12" s="262"/>
      <c r="H12" s="262"/>
      <c r="I12" s="262"/>
      <c r="J12" s="262"/>
      <c r="K12" s="262"/>
      <c r="L12" s="262"/>
      <c r="M12" s="262"/>
    </row>
    <row r="13" spans="1:13" ht="10.5" customHeight="1" x14ac:dyDescent="0.25">
      <c r="A13" s="111"/>
      <c r="B13" s="114"/>
      <c r="C13" s="157"/>
      <c r="D13" s="262"/>
      <c r="E13" s="262"/>
      <c r="F13" s="262"/>
      <c r="G13" s="262"/>
      <c r="H13" s="262"/>
      <c r="I13" s="262"/>
      <c r="J13" s="262"/>
      <c r="K13" s="262"/>
      <c r="L13" s="262"/>
      <c r="M13" s="262"/>
    </row>
    <row r="14" spans="1:13" x14ac:dyDescent="0.25">
      <c r="A14" s="111"/>
      <c r="B14" s="114"/>
      <c r="C14" s="157" t="s">
        <v>981</v>
      </c>
      <c r="D14" s="262"/>
      <c r="E14" s="262"/>
      <c r="F14" s="262"/>
      <c r="G14" s="262"/>
      <c r="H14" s="262"/>
      <c r="I14" s="262"/>
      <c r="J14" s="262"/>
      <c r="K14" s="262"/>
      <c r="L14" s="262"/>
      <c r="M14" s="262"/>
    </row>
    <row r="15" spans="1:13" ht="11.25" customHeight="1" x14ac:dyDescent="0.25">
      <c r="A15" s="111"/>
      <c r="B15" s="114"/>
      <c r="C15" s="157"/>
      <c r="D15" s="262"/>
      <c r="E15" s="262"/>
      <c r="F15" s="262"/>
      <c r="G15" s="262"/>
      <c r="H15" s="262"/>
      <c r="I15" s="262"/>
      <c r="J15" s="262"/>
      <c r="K15" s="262"/>
      <c r="L15" s="262"/>
      <c r="M15" s="262"/>
    </row>
    <row r="16" spans="1:13" x14ac:dyDescent="0.25">
      <c r="A16" s="111"/>
      <c r="B16" s="114"/>
      <c r="C16" s="157" t="s">
        <v>982</v>
      </c>
      <c r="D16" s="262"/>
      <c r="E16" s="262"/>
      <c r="F16" s="262"/>
      <c r="G16" s="262"/>
      <c r="H16" s="262"/>
      <c r="I16" s="262"/>
      <c r="J16" s="262"/>
      <c r="K16" s="262"/>
      <c r="L16" s="262"/>
      <c r="M16" s="262"/>
    </row>
    <row r="17" spans="1:13" x14ac:dyDescent="0.25">
      <c r="A17" s="111"/>
      <c r="B17" s="114"/>
      <c r="C17" s="205"/>
      <c r="D17" s="262"/>
      <c r="E17" s="262"/>
      <c r="F17" s="262"/>
      <c r="G17" s="262"/>
      <c r="H17" s="262"/>
      <c r="I17" s="262"/>
      <c r="J17" s="262"/>
      <c r="K17" s="262"/>
      <c r="L17" s="262"/>
      <c r="M17" s="262"/>
    </row>
    <row r="18" spans="1:13" x14ac:dyDescent="0.25">
      <c r="A18" s="111"/>
      <c r="B18" s="443" t="s">
        <v>983</v>
      </c>
      <c r="C18" s="477"/>
      <c r="D18" s="262"/>
      <c r="E18" s="262"/>
      <c r="F18" s="262"/>
      <c r="G18" s="262">
        <v>0</v>
      </c>
      <c r="H18" s="262"/>
      <c r="I18" s="262">
        <v>0</v>
      </c>
      <c r="J18" s="262">
        <v>0</v>
      </c>
      <c r="K18" s="262">
        <v>0</v>
      </c>
      <c r="L18" s="262">
        <v>0</v>
      </c>
      <c r="M18" s="262">
        <v>0</v>
      </c>
    </row>
    <row r="19" spans="1:13" ht="10.5" customHeight="1" x14ac:dyDescent="0.25">
      <c r="A19" s="111"/>
      <c r="B19" s="199"/>
      <c r="C19" s="200"/>
      <c r="D19" s="262"/>
      <c r="E19" s="262"/>
      <c r="F19" s="262"/>
      <c r="G19" s="262"/>
      <c r="H19" s="262"/>
      <c r="I19" s="262"/>
      <c r="J19" s="262"/>
      <c r="K19" s="262"/>
      <c r="L19" s="262"/>
      <c r="M19" s="262"/>
    </row>
    <row r="20" spans="1:13" x14ac:dyDescent="0.25">
      <c r="A20" s="111"/>
      <c r="B20" s="114"/>
      <c r="C20" s="157" t="s">
        <v>984</v>
      </c>
      <c r="D20" s="262"/>
      <c r="E20" s="262"/>
      <c r="F20" s="262"/>
      <c r="G20" s="262"/>
      <c r="H20" s="262"/>
      <c r="I20" s="262"/>
      <c r="J20" s="262"/>
      <c r="K20" s="262"/>
      <c r="L20" s="262"/>
      <c r="M20" s="262"/>
    </row>
    <row r="21" spans="1:13" ht="11.25" customHeight="1" x14ac:dyDescent="0.25">
      <c r="A21" s="111"/>
      <c r="B21" s="114"/>
      <c r="C21" s="157"/>
      <c r="D21" s="262"/>
      <c r="E21" s="262"/>
      <c r="F21" s="262"/>
      <c r="G21" s="262"/>
      <c r="H21" s="262"/>
      <c r="I21" s="262"/>
      <c r="J21" s="262"/>
      <c r="K21" s="262"/>
      <c r="L21" s="262"/>
      <c r="M21" s="262"/>
    </row>
    <row r="22" spans="1:13" x14ac:dyDescent="0.25">
      <c r="A22" s="111"/>
      <c r="B22" s="114"/>
      <c r="C22" s="157" t="s">
        <v>985</v>
      </c>
      <c r="D22" s="262"/>
      <c r="E22" s="262"/>
      <c r="F22" s="262"/>
      <c r="G22" s="262"/>
      <c r="H22" s="262"/>
      <c r="I22" s="262"/>
      <c r="J22" s="262"/>
      <c r="K22" s="262"/>
      <c r="L22" s="262"/>
      <c r="M22" s="262"/>
    </row>
    <row r="23" spans="1:13" ht="13.5" customHeight="1" x14ac:dyDescent="0.25">
      <c r="A23" s="111"/>
      <c r="B23" s="114"/>
      <c r="C23" s="157"/>
      <c r="D23" s="262"/>
      <c r="E23" s="262"/>
      <c r="F23" s="262"/>
      <c r="G23" s="262"/>
      <c r="H23" s="262"/>
      <c r="I23" s="262"/>
      <c r="J23" s="262"/>
      <c r="K23" s="262"/>
      <c r="L23" s="262"/>
      <c r="M23" s="262"/>
    </row>
    <row r="24" spans="1:13" x14ac:dyDescent="0.25">
      <c r="A24" s="111"/>
      <c r="B24" s="114"/>
      <c r="C24" s="157" t="s">
        <v>986</v>
      </c>
      <c r="D24" s="262"/>
      <c r="E24" s="262"/>
      <c r="F24" s="262"/>
      <c r="G24" s="262"/>
      <c r="H24" s="262"/>
      <c r="I24" s="262"/>
      <c r="J24" s="262"/>
      <c r="K24" s="262"/>
      <c r="L24" s="262"/>
      <c r="M24" s="262"/>
    </row>
    <row r="25" spans="1:13" ht="11.25" customHeight="1" x14ac:dyDescent="0.25">
      <c r="A25" s="111"/>
      <c r="B25" s="114"/>
      <c r="C25" s="157"/>
      <c r="D25" s="262"/>
      <c r="E25" s="262"/>
      <c r="F25" s="262"/>
      <c r="G25" s="262"/>
      <c r="H25" s="262"/>
      <c r="I25" s="262"/>
      <c r="J25" s="262"/>
      <c r="K25" s="262"/>
      <c r="L25" s="262"/>
      <c r="M25" s="262"/>
    </row>
    <row r="26" spans="1:13" x14ac:dyDescent="0.25">
      <c r="A26" s="111"/>
      <c r="B26" s="114"/>
      <c r="C26" s="157" t="s">
        <v>987</v>
      </c>
      <c r="D26" s="262"/>
      <c r="E26" s="262"/>
      <c r="F26" s="262"/>
      <c r="G26" s="262"/>
      <c r="H26" s="262"/>
      <c r="I26" s="262"/>
      <c r="J26" s="262"/>
      <c r="K26" s="262"/>
      <c r="L26" s="262"/>
      <c r="M26" s="262"/>
    </row>
    <row r="27" spans="1:13" x14ac:dyDescent="0.25">
      <c r="A27" s="111"/>
      <c r="B27" s="114"/>
      <c r="C27" s="205"/>
      <c r="D27" s="262"/>
      <c r="E27" s="262"/>
      <c r="F27" s="262"/>
      <c r="G27" s="262"/>
      <c r="H27" s="262"/>
      <c r="I27" s="262"/>
      <c r="J27" s="262"/>
      <c r="K27" s="262"/>
      <c r="L27" s="262"/>
      <c r="M27" s="262"/>
    </row>
    <row r="28" spans="1:13" ht="21.75" customHeight="1" x14ac:dyDescent="0.25">
      <c r="A28" s="111"/>
      <c r="B28" s="535" t="s">
        <v>988</v>
      </c>
      <c r="C28" s="536"/>
      <c r="D28" s="262"/>
      <c r="E28" s="262"/>
      <c r="F28" s="262"/>
      <c r="G28" s="262">
        <v>0</v>
      </c>
      <c r="H28" s="262"/>
      <c r="I28" s="262">
        <v>0</v>
      </c>
      <c r="J28" s="262">
        <v>0</v>
      </c>
      <c r="K28" s="262">
        <v>0</v>
      </c>
      <c r="L28" s="262">
        <v>0</v>
      </c>
      <c r="M28" s="262">
        <v>0</v>
      </c>
    </row>
    <row r="29" spans="1:13" ht="15.75" thickBot="1" x14ac:dyDescent="0.3">
      <c r="A29" s="111"/>
      <c r="B29" s="116"/>
      <c r="C29" s="166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5">
      <c r="B30" s="112"/>
    </row>
    <row r="33" spans="4:11" x14ac:dyDescent="0.25">
      <c r="D33" s="532" t="s">
        <v>1271</v>
      </c>
      <c r="E33" s="532"/>
      <c r="F33" s="532"/>
      <c r="G33" s="532"/>
      <c r="H33" s="286"/>
      <c r="I33" s="532" t="s">
        <v>1266</v>
      </c>
      <c r="J33" s="532"/>
      <c r="K33" s="532"/>
    </row>
    <row r="34" spans="4:11" x14ac:dyDescent="0.25">
      <c r="D34" s="532" t="s">
        <v>1264</v>
      </c>
      <c r="E34" s="532"/>
      <c r="F34" s="532"/>
      <c r="G34" s="532"/>
      <c r="H34" s="286"/>
      <c r="I34" s="532" t="s">
        <v>1267</v>
      </c>
      <c r="J34" s="532"/>
      <c r="K34" s="532"/>
    </row>
    <row r="35" spans="4:11" x14ac:dyDescent="0.25">
      <c r="I35" s="501"/>
      <c r="J35" s="501"/>
      <c r="K35" s="501"/>
    </row>
  </sheetData>
  <mergeCells count="13">
    <mergeCell ref="I35:K35"/>
    <mergeCell ref="I34:K34"/>
    <mergeCell ref="D33:G33"/>
    <mergeCell ref="D34:G34"/>
    <mergeCell ref="B6:C6"/>
    <mergeCell ref="B8:C8"/>
    <mergeCell ref="B18:C18"/>
    <mergeCell ref="B28:C28"/>
    <mergeCell ref="B2:M2"/>
    <mergeCell ref="B3:M3"/>
    <mergeCell ref="B4:M4"/>
    <mergeCell ref="B5:M5"/>
    <mergeCell ref="I33:K33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86"/>
  <sheetViews>
    <sheetView zoomScale="106" zoomScaleNormal="106" workbookViewId="0">
      <selection activeCell="D26" sqref="D2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68" t="s">
        <v>1026</v>
      </c>
      <c r="C1" s="568"/>
      <c r="D1" s="568"/>
      <c r="E1" s="568"/>
      <c r="F1" s="568"/>
      <c r="G1" s="568"/>
    </row>
    <row r="2" spans="2:7" ht="9.9499999999999993" customHeight="1" x14ac:dyDescent="0.25">
      <c r="B2" s="569" t="s">
        <v>693</v>
      </c>
      <c r="C2" s="570"/>
      <c r="D2" s="570"/>
      <c r="E2" s="570"/>
      <c r="F2" s="570"/>
      <c r="G2" s="571"/>
    </row>
    <row r="3" spans="2:7" ht="9.9499999999999993" customHeight="1" x14ac:dyDescent="0.25">
      <c r="B3" s="572" t="s">
        <v>1025</v>
      </c>
      <c r="C3" s="573"/>
      <c r="D3" s="573"/>
      <c r="E3" s="573"/>
      <c r="F3" s="573"/>
      <c r="G3" s="574"/>
    </row>
    <row r="4" spans="2:7" ht="9.9499999999999993" customHeight="1" x14ac:dyDescent="0.25">
      <c r="B4" s="572" t="s">
        <v>1273</v>
      </c>
      <c r="C4" s="573"/>
      <c r="D4" s="573"/>
      <c r="E4" s="573"/>
      <c r="F4" s="573"/>
      <c r="G4" s="574"/>
    </row>
    <row r="5" spans="2:7" ht="9.9499999999999993" customHeight="1" thickBot="1" x14ac:dyDescent="0.3">
      <c r="B5" s="537" t="s">
        <v>923</v>
      </c>
      <c r="C5" s="538"/>
      <c r="D5" s="538"/>
      <c r="E5" s="538"/>
      <c r="F5" s="538"/>
      <c r="G5" s="539"/>
    </row>
    <row r="6" spans="2:7" ht="15.75" thickBot="1" x14ac:dyDescent="0.3">
      <c r="B6" s="151"/>
      <c r="C6" s="151"/>
      <c r="D6" s="121"/>
      <c r="E6" s="121"/>
      <c r="F6" s="121"/>
      <c r="G6" s="121"/>
    </row>
    <row r="7" spans="2:7" x14ac:dyDescent="0.25">
      <c r="B7" s="553" t="s">
        <v>823</v>
      </c>
      <c r="C7" s="554"/>
      <c r="D7" s="555"/>
      <c r="E7" s="119" t="s">
        <v>1007</v>
      </c>
      <c r="F7" s="559" t="s">
        <v>681</v>
      </c>
      <c r="G7" s="119" t="s">
        <v>997</v>
      </c>
    </row>
    <row r="8" spans="2:7" ht="15.75" thickBot="1" x14ac:dyDescent="0.3">
      <c r="B8" s="556"/>
      <c r="C8" s="557"/>
      <c r="D8" s="558"/>
      <c r="E8" s="120" t="s">
        <v>1024</v>
      </c>
      <c r="F8" s="560"/>
      <c r="G8" s="120" t="s">
        <v>1023</v>
      </c>
    </row>
    <row r="9" spans="2:7" x14ac:dyDescent="0.25">
      <c r="B9" s="152"/>
      <c r="C9" s="110"/>
      <c r="D9" s="153"/>
      <c r="E9" s="180"/>
      <c r="F9" s="180"/>
      <c r="G9" s="180"/>
    </row>
    <row r="10" spans="2:7" ht="15" customHeight="1" x14ac:dyDescent="0.25">
      <c r="B10" s="152"/>
      <c r="C10" s="444" t="s">
        <v>1022</v>
      </c>
      <c r="D10" s="477"/>
      <c r="E10" s="263">
        <v>18321016</v>
      </c>
      <c r="F10" s="263">
        <v>7800159</v>
      </c>
      <c r="G10" s="263">
        <v>7800159</v>
      </c>
    </row>
    <row r="11" spans="2:7" x14ac:dyDescent="0.25">
      <c r="B11" s="152"/>
      <c r="C11" s="110"/>
      <c r="D11" s="154" t="s">
        <v>1021</v>
      </c>
      <c r="E11" s="208">
        <v>18321016</v>
      </c>
      <c r="F11" s="208">
        <v>7800159</v>
      </c>
      <c r="G11" s="208">
        <v>7800159</v>
      </c>
    </row>
    <row r="12" spans="2:7" x14ac:dyDescent="0.25">
      <c r="B12" s="152"/>
      <c r="C12" s="110"/>
      <c r="D12" s="154" t="s">
        <v>996</v>
      </c>
      <c r="E12" s="264">
        <v>0</v>
      </c>
      <c r="F12" s="264">
        <v>0</v>
      </c>
      <c r="G12" s="264">
        <v>0</v>
      </c>
    </row>
    <row r="13" spans="2:7" x14ac:dyDescent="0.25">
      <c r="B13" s="152"/>
      <c r="C13" s="110"/>
      <c r="D13" s="154" t="s">
        <v>1020</v>
      </c>
      <c r="E13" s="264">
        <v>0</v>
      </c>
      <c r="F13" s="264">
        <v>0</v>
      </c>
      <c r="G13" s="264">
        <v>0</v>
      </c>
    </row>
    <row r="14" spans="2:7" x14ac:dyDescent="0.25">
      <c r="B14" s="152"/>
      <c r="C14" s="110"/>
      <c r="D14" s="153"/>
      <c r="E14" s="208"/>
      <c r="F14" s="208"/>
      <c r="G14" s="208"/>
    </row>
    <row r="15" spans="2:7" ht="15" customHeight="1" x14ac:dyDescent="0.25">
      <c r="B15" s="124"/>
      <c r="C15" s="444" t="s">
        <v>1226</v>
      </c>
      <c r="D15" s="477"/>
      <c r="E15" s="263">
        <v>18321016</v>
      </c>
      <c r="F15" s="263">
        <v>7863065</v>
      </c>
      <c r="G15" s="263">
        <v>7863065</v>
      </c>
    </row>
    <row r="16" spans="2:7" x14ac:dyDescent="0.25">
      <c r="B16" s="152"/>
      <c r="C16" s="110"/>
      <c r="D16" s="154" t="s">
        <v>1002</v>
      </c>
      <c r="E16" s="208">
        <v>18321016</v>
      </c>
      <c r="F16" s="208">
        <v>7863065</v>
      </c>
      <c r="G16" s="208">
        <v>7863065</v>
      </c>
    </row>
    <row r="17" spans="2:7" x14ac:dyDescent="0.25">
      <c r="B17" s="152"/>
      <c r="C17" s="110"/>
      <c r="D17" s="154" t="s">
        <v>1019</v>
      </c>
      <c r="E17" s="264">
        <v>0</v>
      </c>
      <c r="F17" s="264">
        <v>0</v>
      </c>
      <c r="G17" s="264">
        <v>0</v>
      </c>
    </row>
    <row r="18" spans="2:7" x14ac:dyDescent="0.25">
      <c r="B18" s="152"/>
      <c r="C18" s="110"/>
      <c r="D18" s="153"/>
      <c r="E18" s="208"/>
      <c r="F18" s="208"/>
      <c r="G18" s="208"/>
    </row>
    <row r="19" spans="2:7" ht="15" customHeight="1" x14ac:dyDescent="0.25">
      <c r="B19" s="152"/>
      <c r="C19" s="444" t="s">
        <v>1018</v>
      </c>
      <c r="D19" s="477"/>
      <c r="E19" s="264">
        <v>0</v>
      </c>
      <c r="F19" s="264">
        <v>0</v>
      </c>
      <c r="G19" s="264">
        <v>0</v>
      </c>
    </row>
    <row r="20" spans="2:7" x14ac:dyDescent="0.25">
      <c r="B20" s="152"/>
      <c r="C20" s="110"/>
      <c r="D20" s="154" t="s">
        <v>1001</v>
      </c>
      <c r="E20" s="208"/>
      <c r="F20" s="208"/>
      <c r="G20" s="208"/>
    </row>
    <row r="21" spans="2:7" x14ac:dyDescent="0.25">
      <c r="B21" s="152"/>
      <c r="C21" s="110"/>
      <c r="D21" s="154" t="s">
        <v>991</v>
      </c>
      <c r="E21" s="208"/>
      <c r="F21" s="208"/>
      <c r="G21" s="208"/>
    </row>
    <row r="22" spans="2:7" x14ac:dyDescent="0.25">
      <c r="B22" s="152"/>
      <c r="C22" s="110"/>
      <c r="D22" s="153"/>
      <c r="E22" s="208"/>
      <c r="F22" s="208"/>
      <c r="G22" s="208"/>
    </row>
    <row r="23" spans="2:7" ht="15" customHeight="1" x14ac:dyDescent="0.25">
      <c r="B23" s="152"/>
      <c r="C23" s="444" t="s">
        <v>1017</v>
      </c>
      <c r="D23" s="477"/>
      <c r="E23" s="357">
        <v>0</v>
      </c>
      <c r="F23" s="263">
        <v>-62906</v>
      </c>
      <c r="G23" s="263">
        <v>-62906</v>
      </c>
    </row>
    <row r="24" spans="2:7" ht="15" customHeight="1" x14ac:dyDescent="0.25">
      <c r="B24" s="152"/>
      <c r="C24" s="444" t="s">
        <v>1016</v>
      </c>
      <c r="D24" s="477"/>
      <c r="E24" s="357">
        <v>0</v>
      </c>
      <c r="F24" s="263">
        <v>-62906</v>
      </c>
      <c r="G24" s="263">
        <v>-62906</v>
      </c>
    </row>
    <row r="25" spans="2:7" ht="15" customHeight="1" x14ac:dyDescent="0.25">
      <c r="B25" s="152"/>
      <c r="C25" s="444" t="s">
        <v>1015</v>
      </c>
      <c r="D25" s="477"/>
      <c r="E25" s="357">
        <v>0</v>
      </c>
      <c r="F25" s="263">
        <v>-62906</v>
      </c>
      <c r="G25" s="263">
        <v>-62906</v>
      </c>
    </row>
    <row r="26" spans="2:7" ht="15.75" thickBot="1" x14ac:dyDescent="0.3">
      <c r="B26" s="155"/>
      <c r="C26" s="167"/>
      <c r="D26" s="156"/>
      <c r="E26" s="250"/>
      <c r="F26" s="250"/>
      <c r="G26" s="250"/>
    </row>
    <row r="27" spans="2:7" ht="15.75" thickBot="1" x14ac:dyDescent="0.3">
      <c r="B27" s="151"/>
      <c r="C27" s="151"/>
      <c r="D27" s="121"/>
      <c r="E27" s="197"/>
      <c r="F27" s="197"/>
      <c r="G27" s="197"/>
    </row>
    <row r="28" spans="2:7" ht="15.75" thickBot="1" x14ac:dyDescent="0.3">
      <c r="B28" s="561" t="s">
        <v>3</v>
      </c>
      <c r="C28" s="562"/>
      <c r="D28" s="563"/>
      <c r="E28" s="182" t="s">
        <v>686</v>
      </c>
      <c r="F28" s="182" t="s">
        <v>681</v>
      </c>
      <c r="G28" s="182" t="s">
        <v>688</v>
      </c>
    </row>
    <row r="29" spans="2:7" x14ac:dyDescent="0.25">
      <c r="B29" s="152"/>
      <c r="C29" s="110"/>
      <c r="D29" s="153"/>
      <c r="E29" s="180"/>
      <c r="F29" s="180"/>
      <c r="G29" s="180"/>
    </row>
    <row r="30" spans="2:7" ht="15" customHeight="1" x14ac:dyDescent="0.25">
      <c r="B30" s="124"/>
      <c r="C30" s="444" t="s">
        <v>1014</v>
      </c>
      <c r="D30" s="477"/>
      <c r="E30" s="265">
        <v>0</v>
      </c>
      <c r="F30" s="265">
        <v>0</v>
      </c>
      <c r="G30" s="265">
        <v>0</v>
      </c>
    </row>
    <row r="31" spans="2:7" x14ac:dyDescent="0.25">
      <c r="B31" s="152"/>
      <c r="C31" s="110"/>
      <c r="D31" s="157" t="s">
        <v>1013</v>
      </c>
      <c r="E31" s="188"/>
      <c r="F31" s="188"/>
      <c r="G31" s="188"/>
    </row>
    <row r="32" spans="2:7" x14ac:dyDescent="0.25">
      <c r="B32" s="152"/>
      <c r="C32" s="110"/>
      <c r="D32" s="157" t="s">
        <v>1012</v>
      </c>
      <c r="E32" s="188"/>
      <c r="F32" s="188"/>
      <c r="G32" s="188"/>
    </row>
    <row r="33" spans="2:7" x14ac:dyDescent="0.25">
      <c r="B33" s="152"/>
      <c r="C33" s="110"/>
      <c r="D33" s="153"/>
      <c r="E33" s="188"/>
      <c r="F33" s="188"/>
      <c r="G33" s="188"/>
    </row>
    <row r="34" spans="2:7" ht="15" customHeight="1" x14ac:dyDescent="0.25">
      <c r="B34" s="124"/>
      <c r="C34" s="444" t="s">
        <v>1011</v>
      </c>
      <c r="D34" s="477"/>
      <c r="E34" s="357">
        <v>0</v>
      </c>
      <c r="F34" s="251">
        <v>-62906</v>
      </c>
      <c r="G34" s="251">
        <v>-62906</v>
      </c>
    </row>
    <row r="35" spans="2:7" ht="15.75" thickBot="1" x14ac:dyDescent="0.3">
      <c r="B35" s="155"/>
      <c r="C35" s="167"/>
      <c r="D35" s="156"/>
      <c r="E35" s="181"/>
      <c r="F35" s="181"/>
      <c r="G35" s="181"/>
    </row>
    <row r="36" spans="2:7" ht="15.75" thickBot="1" x14ac:dyDescent="0.3">
      <c r="B36" s="151"/>
      <c r="C36" s="151"/>
      <c r="D36" s="121"/>
      <c r="E36" s="197"/>
      <c r="F36" s="197"/>
      <c r="G36" s="197"/>
    </row>
    <row r="37" spans="2:7" x14ac:dyDescent="0.25">
      <c r="B37" s="545" t="s">
        <v>3</v>
      </c>
      <c r="C37" s="546"/>
      <c r="D37" s="547"/>
      <c r="E37" s="564" t="s">
        <v>998</v>
      </c>
      <c r="F37" s="551" t="s">
        <v>681</v>
      </c>
      <c r="G37" s="183" t="s">
        <v>997</v>
      </c>
    </row>
    <row r="38" spans="2:7" ht="15.75" thickBot="1" x14ac:dyDescent="0.3">
      <c r="B38" s="548"/>
      <c r="C38" s="549"/>
      <c r="D38" s="550"/>
      <c r="E38" s="565"/>
      <c r="F38" s="552"/>
      <c r="G38" s="184" t="s">
        <v>688</v>
      </c>
    </row>
    <row r="39" spans="2:7" x14ac:dyDescent="0.25">
      <c r="B39" s="158"/>
      <c r="C39" s="168"/>
      <c r="D39" s="159"/>
      <c r="E39" s="185"/>
      <c r="F39" s="185"/>
      <c r="G39" s="185"/>
    </row>
    <row r="40" spans="2:7" x14ac:dyDescent="0.25">
      <c r="B40" s="160"/>
      <c r="C40" s="566" t="s">
        <v>1010</v>
      </c>
      <c r="D40" s="567"/>
      <c r="E40" s="267">
        <v>0</v>
      </c>
      <c r="F40" s="267">
        <v>0</v>
      </c>
      <c r="G40" s="267">
        <v>0</v>
      </c>
    </row>
    <row r="41" spans="2:7" x14ac:dyDescent="0.25">
      <c r="B41" s="158"/>
      <c r="C41" s="168"/>
      <c r="D41" s="161" t="s">
        <v>1004</v>
      </c>
      <c r="E41" s="266">
        <v>0</v>
      </c>
      <c r="F41" s="266">
        <v>0</v>
      </c>
      <c r="G41" s="266">
        <v>0</v>
      </c>
    </row>
    <row r="42" spans="2:7" x14ac:dyDescent="0.25">
      <c r="B42" s="158"/>
      <c r="C42" s="168"/>
      <c r="D42" s="161" t="s">
        <v>994</v>
      </c>
      <c r="E42" s="252"/>
      <c r="F42" s="252"/>
      <c r="G42" s="252"/>
    </row>
    <row r="43" spans="2:7" x14ac:dyDescent="0.25">
      <c r="B43" s="160"/>
      <c r="C43" s="566" t="s">
        <v>1009</v>
      </c>
      <c r="D43" s="567"/>
      <c r="E43" s="267">
        <v>0</v>
      </c>
      <c r="F43" s="267">
        <v>0</v>
      </c>
      <c r="G43" s="267">
        <v>0</v>
      </c>
    </row>
    <row r="44" spans="2:7" x14ac:dyDescent="0.25">
      <c r="B44" s="158"/>
      <c r="C44" s="168"/>
      <c r="D44" s="161" t="s">
        <v>1003</v>
      </c>
      <c r="E44" s="252"/>
      <c r="F44" s="252"/>
      <c r="G44" s="252"/>
    </row>
    <row r="45" spans="2:7" x14ac:dyDescent="0.25">
      <c r="B45" s="158"/>
      <c r="C45" s="168"/>
      <c r="D45" s="161" t="s">
        <v>993</v>
      </c>
      <c r="E45" s="252"/>
      <c r="F45" s="252"/>
      <c r="G45" s="252"/>
    </row>
    <row r="46" spans="2:7" x14ac:dyDescent="0.25">
      <c r="B46" s="158"/>
      <c r="C46" s="168"/>
      <c r="D46" s="159"/>
      <c r="E46" s="252"/>
      <c r="F46" s="252"/>
      <c r="G46" s="252"/>
    </row>
    <row r="47" spans="2:7" x14ac:dyDescent="0.25">
      <c r="B47" s="543"/>
      <c r="C47" s="566" t="s">
        <v>1008</v>
      </c>
      <c r="D47" s="567"/>
      <c r="E47" s="268">
        <v>0</v>
      </c>
      <c r="F47" s="268">
        <v>0</v>
      </c>
      <c r="G47" s="268">
        <v>0</v>
      </c>
    </row>
    <row r="48" spans="2:7" ht="15.75" thickBot="1" x14ac:dyDescent="0.3">
      <c r="B48" s="544"/>
      <c r="C48" s="169"/>
      <c r="D48" s="162"/>
      <c r="E48" s="186"/>
      <c r="F48" s="186"/>
      <c r="G48" s="186"/>
    </row>
    <row r="49" spans="2:7" ht="15.75" thickBot="1" x14ac:dyDescent="0.3">
      <c r="B49" s="151"/>
      <c r="C49" s="151"/>
      <c r="D49" s="121"/>
      <c r="E49" s="197"/>
      <c r="F49" s="197"/>
      <c r="G49" s="197"/>
    </row>
    <row r="50" spans="2:7" x14ac:dyDescent="0.25">
      <c r="B50" s="545" t="s">
        <v>3</v>
      </c>
      <c r="C50" s="546"/>
      <c r="D50" s="547"/>
      <c r="E50" s="183" t="s">
        <v>1007</v>
      </c>
      <c r="F50" s="551" t="s">
        <v>681</v>
      </c>
      <c r="G50" s="183" t="s">
        <v>997</v>
      </c>
    </row>
    <row r="51" spans="2:7" ht="15.75" thickBot="1" x14ac:dyDescent="0.3">
      <c r="B51" s="548"/>
      <c r="C51" s="549"/>
      <c r="D51" s="550"/>
      <c r="E51" s="184" t="s">
        <v>686</v>
      </c>
      <c r="F51" s="552"/>
      <c r="G51" s="184" t="s">
        <v>688</v>
      </c>
    </row>
    <row r="52" spans="2:7" x14ac:dyDescent="0.25">
      <c r="B52" s="540"/>
      <c r="C52" s="541"/>
      <c r="D52" s="542"/>
      <c r="E52" s="185"/>
      <c r="F52" s="185"/>
      <c r="G52" s="185"/>
    </row>
    <row r="53" spans="2:7" x14ac:dyDescent="0.25">
      <c r="B53" s="158"/>
      <c r="C53" s="566" t="s">
        <v>1006</v>
      </c>
      <c r="D53" s="567"/>
      <c r="E53" s="254">
        <v>18321016</v>
      </c>
      <c r="F53" s="254">
        <v>7800159</v>
      </c>
      <c r="G53" s="254">
        <v>7800159</v>
      </c>
    </row>
    <row r="54" spans="2:7" x14ac:dyDescent="0.25">
      <c r="B54" s="158"/>
      <c r="C54" s="566" t="s">
        <v>1005</v>
      </c>
      <c r="D54" s="567"/>
      <c r="E54" s="267">
        <v>0</v>
      </c>
      <c r="F54" s="267">
        <v>0</v>
      </c>
      <c r="G54" s="267">
        <v>0</v>
      </c>
    </row>
    <row r="55" spans="2:7" x14ac:dyDescent="0.25">
      <c r="B55" s="158"/>
      <c r="C55" s="168"/>
      <c r="D55" s="161" t="s">
        <v>1004</v>
      </c>
      <c r="E55" s="266">
        <v>0</v>
      </c>
      <c r="F55" s="266">
        <v>0</v>
      </c>
      <c r="G55" s="266">
        <v>0</v>
      </c>
    </row>
    <row r="56" spans="2:7" x14ac:dyDescent="0.25">
      <c r="B56" s="158"/>
      <c r="C56" s="168"/>
      <c r="D56" s="161" t="s">
        <v>1003</v>
      </c>
      <c r="E56" s="252"/>
      <c r="F56" s="252"/>
      <c r="G56" s="252"/>
    </row>
    <row r="57" spans="2:7" x14ac:dyDescent="0.25">
      <c r="B57" s="158"/>
      <c r="C57" s="168"/>
      <c r="D57" s="159"/>
      <c r="E57" s="252"/>
      <c r="F57" s="252"/>
      <c r="G57" s="252"/>
    </row>
    <row r="58" spans="2:7" x14ac:dyDescent="0.25">
      <c r="B58" s="158"/>
      <c r="C58" s="566" t="s">
        <v>1002</v>
      </c>
      <c r="D58" s="567"/>
      <c r="E58" s="254">
        <v>18321016</v>
      </c>
      <c r="F58" s="254">
        <v>7863065</v>
      </c>
      <c r="G58" s="254">
        <v>7863065</v>
      </c>
    </row>
    <row r="59" spans="2:7" x14ac:dyDescent="0.25">
      <c r="B59" s="158"/>
      <c r="C59" s="168"/>
      <c r="D59" s="159"/>
      <c r="E59" s="252"/>
      <c r="F59" s="252"/>
      <c r="G59" s="252"/>
    </row>
    <row r="60" spans="2:7" x14ac:dyDescent="0.25">
      <c r="B60" s="158"/>
      <c r="C60" s="566" t="s">
        <v>1001</v>
      </c>
      <c r="D60" s="567"/>
      <c r="E60" s="252"/>
      <c r="F60" s="252"/>
      <c r="G60" s="252"/>
    </row>
    <row r="61" spans="2:7" x14ac:dyDescent="0.25">
      <c r="B61" s="158"/>
      <c r="C61" s="168"/>
      <c r="D61" s="159"/>
      <c r="E61" s="252"/>
      <c r="F61" s="252"/>
      <c r="G61" s="252"/>
    </row>
    <row r="62" spans="2:7" x14ac:dyDescent="0.25">
      <c r="B62" s="160"/>
      <c r="C62" s="566" t="s">
        <v>1000</v>
      </c>
      <c r="D62" s="567"/>
      <c r="E62" s="268">
        <v>0</v>
      </c>
      <c r="F62" s="254">
        <v>-62906</v>
      </c>
      <c r="G62" s="254">
        <v>-62906</v>
      </c>
    </row>
    <row r="63" spans="2:7" x14ac:dyDescent="0.25">
      <c r="B63" s="160"/>
      <c r="C63" s="566" t="s">
        <v>999</v>
      </c>
      <c r="D63" s="567"/>
      <c r="E63" s="268">
        <v>0</v>
      </c>
      <c r="F63" s="254">
        <v>-62906</v>
      </c>
      <c r="G63" s="254">
        <v>-62906</v>
      </c>
    </row>
    <row r="64" spans="2:7" ht="15.75" thickBot="1" x14ac:dyDescent="0.3">
      <c r="B64" s="163"/>
      <c r="C64" s="170"/>
      <c r="D64" s="164"/>
      <c r="E64" s="187"/>
      <c r="F64" s="187"/>
      <c r="G64" s="187"/>
    </row>
    <row r="65" spans="2:7" ht="15.75" thickBot="1" x14ac:dyDescent="0.3">
      <c r="B65" s="151"/>
      <c r="C65" s="151"/>
      <c r="D65" s="121"/>
      <c r="E65" s="197"/>
      <c r="F65" s="197"/>
      <c r="G65" s="197"/>
    </row>
    <row r="66" spans="2:7" x14ac:dyDescent="0.25">
      <c r="B66" s="545" t="s">
        <v>3</v>
      </c>
      <c r="C66" s="546"/>
      <c r="D66" s="547"/>
      <c r="E66" s="564" t="s">
        <v>998</v>
      </c>
      <c r="F66" s="551" t="s">
        <v>681</v>
      </c>
      <c r="G66" s="183" t="s">
        <v>997</v>
      </c>
    </row>
    <row r="67" spans="2:7" ht="15.75" thickBot="1" x14ac:dyDescent="0.3">
      <c r="B67" s="548"/>
      <c r="C67" s="549"/>
      <c r="D67" s="550"/>
      <c r="E67" s="565"/>
      <c r="F67" s="552"/>
      <c r="G67" s="184" t="s">
        <v>688</v>
      </c>
    </row>
    <row r="68" spans="2:7" x14ac:dyDescent="0.25">
      <c r="B68" s="540"/>
      <c r="C68" s="541"/>
      <c r="D68" s="542"/>
      <c r="E68" s="185"/>
      <c r="F68" s="185"/>
      <c r="G68" s="185"/>
    </row>
    <row r="69" spans="2:7" x14ac:dyDescent="0.25">
      <c r="B69" s="158"/>
      <c r="C69" s="577" t="s">
        <v>996</v>
      </c>
      <c r="D69" s="483"/>
      <c r="E69" s="253"/>
      <c r="F69" s="253"/>
      <c r="G69" s="253"/>
    </row>
    <row r="70" spans="2:7" x14ac:dyDescent="0.25">
      <c r="B70" s="158"/>
      <c r="C70" s="577" t="s">
        <v>995</v>
      </c>
      <c r="D70" s="483"/>
      <c r="E70" s="266">
        <v>0</v>
      </c>
      <c r="F70" s="266">
        <v>0</v>
      </c>
      <c r="G70" s="266">
        <v>0</v>
      </c>
    </row>
    <row r="71" spans="2:7" x14ac:dyDescent="0.25">
      <c r="B71" s="158"/>
      <c r="C71" s="168"/>
      <c r="D71" s="161" t="s">
        <v>994</v>
      </c>
      <c r="E71" s="266"/>
      <c r="F71" s="266"/>
      <c r="G71" s="266"/>
    </row>
    <row r="72" spans="2:7" x14ac:dyDescent="0.25">
      <c r="B72" s="158"/>
      <c r="C72" s="168"/>
      <c r="D72" s="161" t="s">
        <v>993</v>
      </c>
      <c r="E72" s="266"/>
      <c r="F72" s="266"/>
      <c r="G72" s="266"/>
    </row>
    <row r="73" spans="2:7" x14ac:dyDescent="0.25">
      <c r="B73" s="158"/>
      <c r="C73" s="168"/>
      <c r="D73" s="159"/>
      <c r="E73" s="266"/>
      <c r="F73" s="266"/>
      <c r="G73" s="266"/>
    </row>
    <row r="74" spans="2:7" x14ac:dyDescent="0.25">
      <c r="B74" s="158"/>
      <c r="C74" s="577" t="s">
        <v>992</v>
      </c>
      <c r="D74" s="483"/>
      <c r="E74" s="266">
        <v>0</v>
      </c>
      <c r="F74" s="266">
        <v>0</v>
      </c>
      <c r="G74" s="266">
        <v>0</v>
      </c>
    </row>
    <row r="75" spans="2:7" x14ac:dyDescent="0.25">
      <c r="B75" s="158"/>
      <c r="C75" s="168"/>
      <c r="D75" s="159"/>
      <c r="E75" s="266"/>
      <c r="F75" s="266"/>
      <c r="G75" s="266"/>
    </row>
    <row r="76" spans="2:7" x14ac:dyDescent="0.25">
      <c r="B76" s="158"/>
      <c r="C76" s="577" t="s">
        <v>991</v>
      </c>
      <c r="D76" s="483"/>
      <c r="E76" s="266">
        <v>0</v>
      </c>
      <c r="F76" s="266">
        <v>0</v>
      </c>
      <c r="G76" s="266">
        <v>0</v>
      </c>
    </row>
    <row r="77" spans="2:7" x14ac:dyDescent="0.25">
      <c r="B77" s="158"/>
      <c r="C77" s="168"/>
      <c r="D77" s="159"/>
      <c r="E77" s="266"/>
      <c r="F77" s="266"/>
      <c r="G77" s="266"/>
    </row>
    <row r="78" spans="2:7" x14ac:dyDescent="0.25">
      <c r="B78" s="160"/>
      <c r="C78" s="566" t="s">
        <v>990</v>
      </c>
      <c r="D78" s="567"/>
      <c r="E78" s="267">
        <v>0</v>
      </c>
      <c r="F78" s="267">
        <v>0</v>
      </c>
      <c r="G78" s="267">
        <v>0</v>
      </c>
    </row>
    <row r="79" spans="2:7" x14ac:dyDescent="0.25">
      <c r="B79" s="543"/>
      <c r="C79" s="566" t="s">
        <v>989</v>
      </c>
      <c r="D79" s="567"/>
      <c r="E79" s="268">
        <v>0</v>
      </c>
      <c r="F79" s="268">
        <v>0</v>
      </c>
      <c r="G79" s="268">
        <v>0</v>
      </c>
    </row>
    <row r="80" spans="2:7" ht="15.75" thickBot="1" x14ac:dyDescent="0.3">
      <c r="B80" s="544"/>
      <c r="C80" s="169"/>
      <c r="D80" s="162"/>
      <c r="E80" s="186"/>
      <c r="F80" s="186"/>
      <c r="G80" s="186"/>
    </row>
    <row r="84" spans="4:7" x14ac:dyDescent="0.25">
      <c r="D84" s="366" t="s">
        <v>1271</v>
      </c>
      <c r="E84" s="575" t="s">
        <v>1266</v>
      </c>
      <c r="F84" s="575"/>
      <c r="G84" s="575"/>
    </row>
    <row r="85" spans="4:7" ht="30" customHeight="1" x14ac:dyDescent="0.25">
      <c r="D85" s="366" t="s">
        <v>1264</v>
      </c>
      <c r="E85" s="576" t="s">
        <v>1267</v>
      </c>
      <c r="F85" s="576"/>
      <c r="G85" s="576"/>
    </row>
    <row r="86" spans="4:7" x14ac:dyDescent="0.25">
      <c r="D86" s="365"/>
      <c r="E86" s="373"/>
      <c r="F86" s="373"/>
      <c r="G86" s="373"/>
    </row>
  </sheetData>
  <mergeCells count="45">
    <mergeCell ref="E84:G84"/>
    <mergeCell ref="E85:G85"/>
    <mergeCell ref="C79:D79"/>
    <mergeCell ref="C69:D69"/>
    <mergeCell ref="C70:D70"/>
    <mergeCell ref="C74:D74"/>
    <mergeCell ref="C76:D76"/>
    <mergeCell ref="C78:D78"/>
    <mergeCell ref="C40:D40"/>
    <mergeCell ref="C58:D58"/>
    <mergeCell ref="C60:D60"/>
    <mergeCell ref="C62:D62"/>
    <mergeCell ref="C63:D63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</mergeCells>
  <printOptions horizontalCentered="1"/>
  <pageMargins left="0" right="0" top="0" bottom="0" header="0" footer="0"/>
  <pageSetup scale="60" fitToHeight="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86"/>
  <sheetViews>
    <sheetView topLeftCell="A7" workbookViewId="0">
      <selection activeCell="A7" sqref="A1:XFD1048576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85" t="s">
        <v>1095</v>
      </c>
      <c r="C1" s="585"/>
      <c r="D1" s="585"/>
      <c r="E1" s="585"/>
      <c r="F1" s="585"/>
      <c r="G1" s="585"/>
      <c r="H1" s="585"/>
      <c r="I1" s="585"/>
      <c r="J1" s="585"/>
    </row>
    <row r="2" spans="2:10" ht="12.95" customHeight="1" x14ac:dyDescent="0.25">
      <c r="B2" s="526" t="s">
        <v>693</v>
      </c>
      <c r="C2" s="527"/>
      <c r="D2" s="527"/>
      <c r="E2" s="527"/>
      <c r="F2" s="527"/>
      <c r="G2" s="527"/>
      <c r="H2" s="527"/>
      <c r="I2" s="527"/>
      <c r="J2" s="528"/>
    </row>
    <row r="3" spans="2:10" ht="12.95" customHeight="1" x14ac:dyDescent="0.25">
      <c r="B3" s="600" t="s">
        <v>1094</v>
      </c>
      <c r="C3" s="601"/>
      <c r="D3" s="601"/>
      <c r="E3" s="601"/>
      <c r="F3" s="601"/>
      <c r="G3" s="601"/>
      <c r="H3" s="601"/>
      <c r="I3" s="601"/>
      <c r="J3" s="602"/>
    </row>
    <row r="4" spans="2:10" ht="12.95" customHeight="1" x14ac:dyDescent="0.25">
      <c r="B4" s="600" t="s">
        <v>1273</v>
      </c>
      <c r="C4" s="601"/>
      <c r="D4" s="601"/>
      <c r="E4" s="601"/>
      <c r="F4" s="601"/>
      <c r="G4" s="601"/>
      <c r="H4" s="601"/>
      <c r="I4" s="601"/>
      <c r="J4" s="602"/>
    </row>
    <row r="5" spans="2:10" ht="12.95" customHeight="1" thickBot="1" x14ac:dyDescent="0.3">
      <c r="B5" s="603" t="s">
        <v>923</v>
      </c>
      <c r="C5" s="604"/>
      <c r="D5" s="604"/>
      <c r="E5" s="604"/>
      <c r="F5" s="604"/>
      <c r="G5" s="604"/>
      <c r="H5" s="604"/>
      <c r="I5" s="604"/>
      <c r="J5" s="605"/>
    </row>
    <row r="6" spans="2:10" ht="15.75" thickBot="1" x14ac:dyDescent="0.3">
      <c r="B6" s="526"/>
      <c r="C6" s="527"/>
      <c r="D6" s="528"/>
      <c r="E6" s="606" t="s">
        <v>679</v>
      </c>
      <c r="F6" s="607"/>
      <c r="G6" s="607"/>
      <c r="H6" s="607"/>
      <c r="I6" s="608"/>
      <c r="J6" s="502" t="s">
        <v>1093</v>
      </c>
    </row>
    <row r="7" spans="2:10" x14ac:dyDescent="0.25">
      <c r="B7" s="600" t="s">
        <v>3</v>
      </c>
      <c r="C7" s="601"/>
      <c r="D7" s="602"/>
      <c r="E7" s="502" t="s">
        <v>1092</v>
      </c>
      <c r="F7" s="505" t="s">
        <v>687</v>
      </c>
      <c r="G7" s="502" t="s">
        <v>680</v>
      </c>
      <c r="H7" s="502" t="s">
        <v>681</v>
      </c>
      <c r="I7" s="502" t="s">
        <v>682</v>
      </c>
      <c r="J7" s="503"/>
    </row>
    <row r="8" spans="2:10" ht="15.75" thickBot="1" x14ac:dyDescent="0.3">
      <c r="B8" s="603" t="s">
        <v>1091</v>
      </c>
      <c r="C8" s="604"/>
      <c r="D8" s="605"/>
      <c r="E8" s="504"/>
      <c r="F8" s="507"/>
      <c r="G8" s="504"/>
      <c r="H8" s="504"/>
      <c r="I8" s="504"/>
      <c r="J8" s="504"/>
    </row>
    <row r="9" spans="2:10" x14ac:dyDescent="0.25">
      <c r="B9" s="595"/>
      <c r="C9" s="596"/>
      <c r="D9" s="597"/>
      <c r="E9" s="195"/>
      <c r="F9" s="195"/>
      <c r="G9" s="195"/>
      <c r="H9" s="195"/>
      <c r="I9" s="195"/>
      <c r="J9" s="195"/>
    </row>
    <row r="10" spans="2:10" x14ac:dyDescent="0.25">
      <c r="B10" s="586" t="s">
        <v>1090</v>
      </c>
      <c r="C10" s="566"/>
      <c r="D10" s="567"/>
      <c r="E10" s="195"/>
      <c r="F10" s="195"/>
      <c r="G10" s="195"/>
      <c r="H10" s="195"/>
      <c r="I10" s="195"/>
      <c r="J10" s="195"/>
    </row>
    <row r="11" spans="2:10" x14ac:dyDescent="0.25">
      <c r="B11" s="115"/>
      <c r="C11" s="588" t="s">
        <v>1089</v>
      </c>
      <c r="D11" s="589"/>
      <c r="E11" s="324">
        <v>0</v>
      </c>
      <c r="F11" s="324">
        <v>0</v>
      </c>
      <c r="G11" s="324">
        <v>0</v>
      </c>
      <c r="H11" s="324">
        <v>0</v>
      </c>
      <c r="I11" s="324">
        <v>0</v>
      </c>
      <c r="J11" s="324">
        <v>0</v>
      </c>
    </row>
    <row r="12" spans="2:10" x14ac:dyDescent="0.25">
      <c r="B12" s="115"/>
      <c r="C12" s="588" t="s">
        <v>1088</v>
      </c>
      <c r="D12" s="589"/>
      <c r="E12" s="196"/>
      <c r="F12" s="196"/>
      <c r="G12" s="196"/>
      <c r="H12" s="196"/>
      <c r="I12" s="196"/>
      <c r="J12" s="196"/>
    </row>
    <row r="13" spans="2:10" x14ac:dyDescent="0.25">
      <c r="B13" s="115"/>
      <c r="C13" s="588" t="s">
        <v>1087</v>
      </c>
      <c r="D13" s="589"/>
      <c r="E13" s="196"/>
      <c r="F13" s="196"/>
      <c r="G13" s="196"/>
      <c r="H13" s="196"/>
      <c r="I13" s="196"/>
      <c r="J13" s="196"/>
    </row>
    <row r="14" spans="2:10" x14ac:dyDescent="0.25">
      <c r="B14" s="115"/>
      <c r="C14" s="588" t="s">
        <v>1086</v>
      </c>
      <c r="D14" s="589"/>
      <c r="E14" s="209"/>
      <c r="F14" s="269"/>
      <c r="G14" s="209"/>
      <c r="H14" s="209"/>
      <c r="I14" s="209"/>
      <c r="J14" s="325"/>
    </row>
    <row r="15" spans="2:10" x14ac:dyDescent="0.25">
      <c r="B15" s="115"/>
      <c r="C15" s="588" t="s">
        <v>1085</v>
      </c>
      <c r="D15" s="589"/>
      <c r="E15" s="209"/>
      <c r="F15" s="269"/>
      <c r="G15" s="209"/>
      <c r="H15" s="209"/>
      <c r="I15" s="209"/>
      <c r="J15" s="325"/>
    </row>
    <row r="16" spans="2:10" x14ac:dyDescent="0.25">
      <c r="B16" s="115"/>
      <c r="C16" s="588" t="s">
        <v>1084</v>
      </c>
      <c r="D16" s="589"/>
      <c r="E16" s="209"/>
      <c r="F16" s="269"/>
      <c r="G16" s="209"/>
      <c r="H16" s="209"/>
      <c r="I16" s="209"/>
      <c r="J16" s="325"/>
    </row>
    <row r="17" spans="2:10" x14ac:dyDescent="0.25">
      <c r="B17" s="115"/>
      <c r="C17" s="588" t="s">
        <v>1083</v>
      </c>
      <c r="D17" s="589"/>
      <c r="E17" s="209">
        <v>2757984</v>
      </c>
      <c r="F17" s="358">
        <v>0</v>
      </c>
      <c r="G17" s="209">
        <v>2757984</v>
      </c>
      <c r="H17" s="209">
        <v>445647</v>
      </c>
      <c r="I17" s="209">
        <v>445647</v>
      </c>
      <c r="J17" s="350">
        <v>2312337</v>
      </c>
    </row>
    <row r="18" spans="2:10" x14ac:dyDescent="0.25">
      <c r="B18" s="482"/>
      <c r="C18" s="588" t="s">
        <v>1082</v>
      </c>
      <c r="D18" s="589"/>
      <c r="E18" s="350"/>
      <c r="F18" s="351"/>
      <c r="G18" s="209"/>
      <c r="H18" s="209"/>
      <c r="I18" s="209"/>
      <c r="J18" s="358"/>
    </row>
    <row r="19" spans="2:10" x14ac:dyDescent="0.25">
      <c r="B19" s="482"/>
      <c r="C19" s="588" t="s">
        <v>1081</v>
      </c>
      <c r="D19" s="589"/>
      <c r="E19" s="352">
        <v>0</v>
      </c>
      <c r="F19" s="351">
        <v>0</v>
      </c>
      <c r="G19" s="352">
        <v>0</v>
      </c>
      <c r="H19" s="352">
        <v>0</v>
      </c>
      <c r="I19" s="352">
        <v>0</v>
      </c>
      <c r="J19" s="352">
        <v>0</v>
      </c>
    </row>
    <row r="20" spans="2:10" x14ac:dyDescent="0.25">
      <c r="B20" s="115"/>
      <c r="C20" s="133"/>
      <c r="D20" s="145" t="s">
        <v>1080</v>
      </c>
      <c r="E20" s="209"/>
      <c r="F20" s="269"/>
      <c r="G20" s="209"/>
      <c r="H20" s="209"/>
      <c r="I20" s="209"/>
      <c r="J20" s="325"/>
    </row>
    <row r="21" spans="2:10" x14ac:dyDescent="0.25">
      <c r="B21" s="115"/>
      <c r="C21" s="133"/>
      <c r="D21" s="145" t="s">
        <v>1079</v>
      </c>
      <c r="E21" s="196"/>
      <c r="F21" s="196"/>
      <c r="G21" s="196"/>
      <c r="H21" s="196"/>
      <c r="I21" s="196"/>
      <c r="J21" s="196"/>
    </row>
    <row r="22" spans="2:10" x14ac:dyDescent="0.25">
      <c r="B22" s="115"/>
      <c r="C22" s="133"/>
      <c r="D22" s="145" t="s">
        <v>1078</v>
      </c>
      <c r="E22" s="196"/>
      <c r="F22" s="196"/>
      <c r="G22" s="196"/>
      <c r="H22" s="196"/>
      <c r="I22" s="196"/>
      <c r="J22" s="196"/>
    </row>
    <row r="23" spans="2:10" x14ac:dyDescent="0.25">
      <c r="B23" s="115"/>
      <c r="C23" s="133"/>
      <c r="D23" s="145" t="s">
        <v>1077</v>
      </c>
      <c r="E23" s="196"/>
      <c r="F23" s="196"/>
      <c r="G23" s="196"/>
      <c r="H23" s="196"/>
      <c r="I23" s="196"/>
      <c r="J23" s="196"/>
    </row>
    <row r="24" spans="2:10" x14ac:dyDescent="0.25">
      <c r="B24" s="115"/>
      <c r="C24" s="133"/>
      <c r="D24" s="145" t="s">
        <v>1076</v>
      </c>
      <c r="E24" s="196"/>
      <c r="F24" s="196"/>
      <c r="G24" s="196"/>
      <c r="H24" s="196"/>
      <c r="I24" s="196"/>
      <c r="J24" s="196"/>
    </row>
    <row r="25" spans="2:10" x14ac:dyDescent="0.25">
      <c r="B25" s="115"/>
      <c r="C25" s="133"/>
      <c r="D25" s="145" t="s">
        <v>1075</v>
      </c>
      <c r="E25" s="196"/>
      <c r="F25" s="196"/>
      <c r="G25" s="196"/>
      <c r="H25" s="196"/>
      <c r="I25" s="196"/>
      <c r="J25" s="196"/>
    </row>
    <row r="26" spans="2:10" x14ac:dyDescent="0.25">
      <c r="B26" s="115"/>
      <c r="C26" s="133"/>
      <c r="D26" s="145" t="s">
        <v>1074</v>
      </c>
      <c r="E26" s="196"/>
      <c r="F26" s="196"/>
      <c r="G26" s="196"/>
      <c r="H26" s="196"/>
      <c r="I26" s="196"/>
      <c r="J26" s="196"/>
    </row>
    <row r="27" spans="2:10" x14ac:dyDescent="0.25">
      <c r="B27" s="115"/>
      <c r="C27" s="133"/>
      <c r="D27" s="145" t="s">
        <v>1073</v>
      </c>
      <c r="E27" s="196"/>
      <c r="F27" s="196"/>
      <c r="G27" s="196"/>
      <c r="H27" s="196"/>
      <c r="I27" s="196"/>
      <c r="J27" s="196"/>
    </row>
    <row r="28" spans="2:10" x14ac:dyDescent="0.25">
      <c r="B28" s="115"/>
      <c r="C28" s="133"/>
      <c r="D28" s="145" t="s">
        <v>1072</v>
      </c>
      <c r="E28" s="196"/>
      <c r="F28" s="196"/>
      <c r="G28" s="255"/>
      <c r="H28" s="196"/>
      <c r="I28" s="196"/>
      <c r="J28" s="196"/>
    </row>
    <row r="29" spans="2:10" x14ac:dyDescent="0.25">
      <c r="B29" s="115"/>
      <c r="C29" s="133"/>
      <c r="D29" s="145" t="s">
        <v>1071</v>
      </c>
      <c r="E29" s="196"/>
      <c r="F29" s="196"/>
      <c r="G29" s="196"/>
      <c r="H29" s="196"/>
      <c r="I29" s="196"/>
      <c r="J29" s="196"/>
    </row>
    <row r="30" spans="2:10" ht="22.5" x14ac:dyDescent="0.25">
      <c r="B30" s="115"/>
      <c r="C30" s="133"/>
      <c r="D30" s="113" t="s">
        <v>1070</v>
      </c>
      <c r="E30" s="196"/>
      <c r="F30" s="196"/>
      <c r="G30" s="196"/>
      <c r="H30" s="196"/>
      <c r="I30" s="196"/>
      <c r="J30" s="196"/>
    </row>
    <row r="31" spans="2:10" ht="24" customHeight="1" x14ac:dyDescent="0.25">
      <c r="B31" s="115"/>
      <c r="C31" s="492" t="s">
        <v>1069</v>
      </c>
      <c r="D31" s="590"/>
      <c r="E31" s="269">
        <v>0</v>
      </c>
      <c r="F31" s="269">
        <v>0</v>
      </c>
      <c r="G31" s="269">
        <v>0</v>
      </c>
      <c r="H31" s="269">
        <v>0</v>
      </c>
      <c r="I31" s="269">
        <v>0</v>
      </c>
      <c r="J31" s="269">
        <v>0</v>
      </c>
    </row>
    <row r="32" spans="2:10" x14ac:dyDescent="0.25">
      <c r="B32" s="115"/>
      <c r="C32" s="133"/>
      <c r="D32" s="145" t="s">
        <v>1068</v>
      </c>
      <c r="E32" s="196"/>
      <c r="F32" s="196"/>
      <c r="G32" s="196"/>
      <c r="H32" s="196"/>
      <c r="I32" s="196"/>
      <c r="J32" s="196"/>
    </row>
    <row r="33" spans="2:10" x14ac:dyDescent="0.25">
      <c r="B33" s="115"/>
      <c r="C33" s="133"/>
      <c r="D33" s="145" t="s">
        <v>1067</v>
      </c>
      <c r="E33" s="196"/>
      <c r="F33" s="196"/>
      <c r="G33" s="196"/>
      <c r="H33" s="196"/>
      <c r="I33" s="196"/>
      <c r="J33" s="196"/>
    </row>
    <row r="34" spans="2:10" x14ac:dyDescent="0.25">
      <c r="B34" s="115"/>
      <c r="C34" s="133"/>
      <c r="D34" s="145" t="s">
        <v>1066</v>
      </c>
      <c r="E34" s="196"/>
      <c r="F34" s="196"/>
      <c r="G34" s="196"/>
      <c r="H34" s="196"/>
      <c r="I34" s="196"/>
      <c r="J34" s="196"/>
    </row>
    <row r="35" spans="2:10" x14ac:dyDescent="0.25">
      <c r="B35" s="115"/>
      <c r="C35" s="133"/>
      <c r="D35" s="113" t="s">
        <v>1065</v>
      </c>
      <c r="E35" s="196"/>
      <c r="F35" s="196"/>
      <c r="G35" s="196"/>
      <c r="H35" s="196"/>
      <c r="I35" s="196"/>
      <c r="J35" s="196"/>
    </row>
    <row r="36" spans="2:10" x14ac:dyDescent="0.25">
      <c r="B36" s="115"/>
      <c r="C36" s="133"/>
      <c r="D36" s="145" t="s">
        <v>1064</v>
      </c>
      <c r="E36" s="196"/>
      <c r="F36" s="196"/>
      <c r="G36" s="196"/>
      <c r="H36" s="196"/>
      <c r="I36" s="196"/>
      <c r="J36" s="196"/>
    </row>
    <row r="37" spans="2:10" x14ac:dyDescent="0.25">
      <c r="B37" s="115"/>
      <c r="C37" s="588" t="s">
        <v>1063</v>
      </c>
      <c r="D37" s="589"/>
      <c r="E37" s="325">
        <v>15563032</v>
      </c>
      <c r="F37" s="269">
        <v>0</v>
      </c>
      <c r="G37" s="325">
        <v>15563032</v>
      </c>
      <c r="H37" s="209">
        <v>7354512</v>
      </c>
      <c r="I37" s="209">
        <v>7354512</v>
      </c>
      <c r="J37" s="325">
        <v>8208520</v>
      </c>
    </row>
    <row r="38" spans="2:10" x14ac:dyDescent="0.25">
      <c r="B38" s="115"/>
      <c r="C38" s="588" t="s">
        <v>1062</v>
      </c>
      <c r="D38" s="589"/>
      <c r="E38" s="209"/>
      <c r="F38" s="209"/>
      <c r="G38" s="209"/>
      <c r="H38" s="209"/>
      <c r="I38" s="209"/>
      <c r="J38" s="209"/>
    </row>
    <row r="39" spans="2:10" x14ac:dyDescent="0.25">
      <c r="B39" s="115"/>
      <c r="C39" s="133"/>
      <c r="D39" s="145" t="s">
        <v>1061</v>
      </c>
      <c r="E39" s="209"/>
      <c r="F39" s="209"/>
      <c r="G39" s="209"/>
      <c r="H39" s="209"/>
      <c r="I39" s="209"/>
      <c r="J39" s="209"/>
    </row>
    <row r="40" spans="2:10" x14ac:dyDescent="0.25">
      <c r="B40" s="115"/>
      <c r="C40" s="588" t="s">
        <v>1060</v>
      </c>
      <c r="D40" s="589"/>
      <c r="E40" s="269">
        <v>0</v>
      </c>
      <c r="F40" s="269">
        <v>0</v>
      </c>
      <c r="G40" s="269">
        <v>0</v>
      </c>
      <c r="H40" s="269">
        <v>0</v>
      </c>
      <c r="I40" s="269">
        <v>0</v>
      </c>
      <c r="J40" s="269">
        <v>0</v>
      </c>
    </row>
    <row r="41" spans="2:10" x14ac:dyDescent="0.25">
      <c r="B41" s="115"/>
      <c r="C41" s="133"/>
      <c r="D41" s="145" t="s">
        <v>1059</v>
      </c>
      <c r="E41" s="209"/>
      <c r="F41" s="209"/>
      <c r="G41" s="209"/>
      <c r="H41" s="209"/>
      <c r="I41" s="209"/>
      <c r="J41" s="209"/>
    </row>
    <row r="42" spans="2:10" x14ac:dyDescent="0.25">
      <c r="B42" s="115"/>
      <c r="C42" s="133"/>
      <c r="D42" s="145" t="s">
        <v>1058</v>
      </c>
      <c r="E42" s="209"/>
      <c r="F42" s="209"/>
      <c r="G42" s="209"/>
      <c r="H42" s="209"/>
      <c r="I42" s="209"/>
      <c r="J42" s="209"/>
    </row>
    <row r="43" spans="2:10" x14ac:dyDescent="0.25">
      <c r="B43" s="146"/>
      <c r="C43" s="147"/>
      <c r="D43" s="148"/>
      <c r="E43" s="209"/>
      <c r="F43" s="209"/>
      <c r="G43" s="209"/>
      <c r="H43" s="209"/>
      <c r="I43" s="209"/>
      <c r="J43" s="209"/>
    </row>
    <row r="44" spans="2:10" x14ac:dyDescent="0.25">
      <c r="B44" s="586" t="s">
        <v>1057</v>
      </c>
      <c r="C44" s="566"/>
      <c r="D44" s="587"/>
      <c r="E44" s="581">
        <v>18321016</v>
      </c>
      <c r="F44" s="584">
        <v>0</v>
      </c>
      <c r="G44" s="579">
        <v>18321016</v>
      </c>
      <c r="H44" s="580">
        <v>7800159</v>
      </c>
      <c r="I44" s="580">
        <v>7800159</v>
      </c>
      <c r="J44" s="581">
        <v>10520857</v>
      </c>
    </row>
    <row r="45" spans="2:10" x14ac:dyDescent="0.25">
      <c r="B45" s="586" t="s">
        <v>1056</v>
      </c>
      <c r="C45" s="566"/>
      <c r="D45" s="587"/>
      <c r="E45" s="581"/>
      <c r="F45" s="584"/>
      <c r="G45" s="579"/>
      <c r="H45" s="580"/>
      <c r="I45" s="580"/>
      <c r="J45" s="581"/>
    </row>
    <row r="46" spans="2:10" x14ac:dyDescent="0.25">
      <c r="B46" s="443" t="s">
        <v>1055</v>
      </c>
      <c r="C46" s="444"/>
      <c r="D46" s="476"/>
      <c r="E46" s="209"/>
      <c r="F46" s="209"/>
      <c r="G46" s="209"/>
      <c r="H46" s="209"/>
      <c r="I46" s="209"/>
      <c r="J46" s="209"/>
    </row>
    <row r="47" spans="2:10" x14ac:dyDescent="0.25">
      <c r="B47" s="146"/>
      <c r="C47" s="147"/>
      <c r="D47" s="148"/>
      <c r="E47" s="209"/>
      <c r="F47" s="209"/>
      <c r="G47" s="209"/>
      <c r="H47" s="209"/>
      <c r="I47" s="209"/>
      <c r="J47" s="209"/>
    </row>
    <row r="48" spans="2:10" x14ac:dyDescent="0.25">
      <c r="B48" s="586" t="s">
        <v>1054</v>
      </c>
      <c r="C48" s="566"/>
      <c r="D48" s="587"/>
      <c r="E48" s="209"/>
      <c r="F48" s="209"/>
      <c r="G48" s="209"/>
      <c r="H48" s="209"/>
      <c r="I48" s="209"/>
      <c r="J48" s="209"/>
    </row>
    <row r="49" spans="2:10" x14ac:dyDescent="0.25">
      <c r="B49" s="115"/>
      <c r="C49" s="588" t="s">
        <v>1053</v>
      </c>
      <c r="D49" s="589"/>
      <c r="E49" s="269">
        <v>0</v>
      </c>
      <c r="F49" s="269">
        <v>0</v>
      </c>
      <c r="G49" s="269">
        <v>0</v>
      </c>
      <c r="H49" s="269">
        <v>0</v>
      </c>
      <c r="I49" s="269">
        <v>0</v>
      </c>
      <c r="J49" s="269">
        <v>0</v>
      </c>
    </row>
    <row r="50" spans="2:10" ht="22.5" x14ac:dyDescent="0.25">
      <c r="B50" s="115"/>
      <c r="C50" s="133"/>
      <c r="D50" s="113" t="s">
        <v>1052</v>
      </c>
      <c r="E50" s="209"/>
      <c r="F50" s="209"/>
      <c r="G50" s="209"/>
      <c r="H50" s="209"/>
      <c r="I50" s="209"/>
      <c r="J50" s="209"/>
    </row>
    <row r="51" spans="2:10" x14ac:dyDescent="0.25">
      <c r="B51" s="115"/>
      <c r="C51" s="133"/>
      <c r="D51" s="145" t="s">
        <v>1051</v>
      </c>
      <c r="E51" s="209"/>
      <c r="F51" s="209"/>
      <c r="G51" s="209"/>
      <c r="H51" s="209"/>
      <c r="I51" s="209"/>
      <c r="J51" s="209"/>
    </row>
    <row r="52" spans="2:10" x14ac:dyDescent="0.25">
      <c r="B52" s="115"/>
      <c r="C52" s="133"/>
      <c r="D52" s="145" t="s">
        <v>1050</v>
      </c>
      <c r="E52" s="209"/>
      <c r="F52" s="209"/>
      <c r="G52" s="209"/>
      <c r="H52" s="209"/>
      <c r="I52" s="209"/>
      <c r="J52" s="209"/>
    </row>
    <row r="53" spans="2:10" ht="33.75" x14ac:dyDescent="0.25">
      <c r="B53" s="115"/>
      <c r="C53" s="133"/>
      <c r="D53" s="113" t="s">
        <v>1049</v>
      </c>
      <c r="E53" s="209"/>
      <c r="F53" s="209"/>
      <c r="G53" s="209"/>
      <c r="H53" s="209"/>
      <c r="I53" s="209"/>
      <c r="J53" s="209"/>
    </row>
    <row r="54" spans="2:10" x14ac:dyDescent="0.25">
      <c r="B54" s="115"/>
      <c r="C54" s="133"/>
      <c r="D54" s="145" t="s">
        <v>1048</v>
      </c>
      <c r="E54" s="209"/>
      <c r="F54" s="209"/>
      <c r="G54" s="209"/>
      <c r="H54" s="209"/>
      <c r="I54" s="209"/>
      <c r="J54" s="209"/>
    </row>
    <row r="55" spans="2:10" ht="22.5" x14ac:dyDescent="0.25">
      <c r="B55" s="115"/>
      <c r="C55" s="133"/>
      <c r="D55" s="113" t="s">
        <v>1047</v>
      </c>
      <c r="E55" s="209"/>
      <c r="F55" s="209"/>
      <c r="G55" s="209"/>
      <c r="H55" s="209"/>
      <c r="I55" s="209"/>
      <c r="J55" s="209"/>
    </row>
    <row r="56" spans="2:10" ht="22.5" x14ac:dyDescent="0.25">
      <c r="B56" s="115"/>
      <c r="C56" s="133"/>
      <c r="D56" s="113" t="s">
        <v>1046</v>
      </c>
      <c r="E56" s="209"/>
      <c r="F56" s="209"/>
      <c r="G56" s="209"/>
      <c r="H56" s="209"/>
      <c r="I56" s="209"/>
      <c r="J56" s="209"/>
    </row>
    <row r="57" spans="2:10" ht="22.5" x14ac:dyDescent="0.25">
      <c r="B57" s="115"/>
      <c r="C57" s="133"/>
      <c r="D57" s="149" t="s">
        <v>1045</v>
      </c>
      <c r="E57" s="209"/>
      <c r="F57" s="209"/>
      <c r="G57" s="209"/>
      <c r="H57" s="209"/>
      <c r="I57" s="209"/>
      <c r="J57" s="209"/>
    </row>
    <row r="58" spans="2:10" x14ac:dyDescent="0.25">
      <c r="B58" s="115"/>
      <c r="C58" s="588" t="s">
        <v>1044</v>
      </c>
      <c r="D58" s="589"/>
      <c r="E58" s="269">
        <v>0</v>
      </c>
      <c r="F58" s="269">
        <v>0</v>
      </c>
      <c r="G58" s="269">
        <v>0</v>
      </c>
      <c r="H58" s="269">
        <v>0</v>
      </c>
      <c r="I58" s="269">
        <v>0</v>
      </c>
      <c r="J58" s="269">
        <v>0</v>
      </c>
    </row>
    <row r="59" spans="2:10" x14ac:dyDescent="0.25">
      <c r="B59" s="115"/>
      <c r="C59" s="133"/>
      <c r="D59" s="145" t="s">
        <v>1043</v>
      </c>
      <c r="E59" s="270"/>
      <c r="F59" s="270"/>
      <c r="G59" s="270"/>
      <c r="H59" s="270"/>
      <c r="I59" s="270"/>
      <c r="J59" s="270"/>
    </row>
    <row r="60" spans="2:10" x14ac:dyDescent="0.25">
      <c r="B60" s="115"/>
      <c r="C60" s="133"/>
      <c r="D60" s="145" t="s">
        <v>1042</v>
      </c>
      <c r="E60" s="270"/>
      <c r="F60" s="270"/>
      <c r="G60" s="270"/>
      <c r="H60" s="270"/>
      <c r="I60" s="270"/>
      <c r="J60" s="270"/>
    </row>
    <row r="61" spans="2:10" x14ac:dyDescent="0.25">
      <c r="B61" s="115"/>
      <c r="C61" s="133"/>
      <c r="D61" s="145" t="s">
        <v>1041</v>
      </c>
      <c r="E61" s="270"/>
      <c r="F61" s="270"/>
      <c r="G61" s="270"/>
      <c r="H61" s="270"/>
      <c r="I61" s="270"/>
      <c r="J61" s="270"/>
    </row>
    <row r="62" spans="2:10" x14ac:dyDescent="0.25">
      <c r="B62" s="115"/>
      <c r="C62" s="133"/>
      <c r="D62" s="145" t="s">
        <v>1040</v>
      </c>
      <c r="E62" s="269"/>
      <c r="F62" s="270"/>
      <c r="G62" s="270"/>
      <c r="H62" s="270"/>
      <c r="I62" s="270"/>
      <c r="J62" s="270"/>
    </row>
    <row r="63" spans="2:10" x14ac:dyDescent="0.25">
      <c r="B63" s="115"/>
      <c r="C63" s="588" t="s">
        <v>1039</v>
      </c>
      <c r="D63" s="589"/>
      <c r="E63" s="269">
        <v>0</v>
      </c>
      <c r="F63" s="269">
        <v>0</v>
      </c>
      <c r="G63" s="269">
        <v>0</v>
      </c>
      <c r="H63" s="269">
        <v>0</v>
      </c>
      <c r="I63" s="269">
        <v>0</v>
      </c>
      <c r="J63" s="269">
        <v>0</v>
      </c>
    </row>
    <row r="64" spans="2:10" ht="22.5" x14ac:dyDescent="0.25">
      <c r="B64" s="115"/>
      <c r="C64" s="133"/>
      <c r="D64" s="113" t="s">
        <v>1038</v>
      </c>
      <c r="E64" s="270"/>
      <c r="F64" s="270"/>
      <c r="G64" s="270"/>
      <c r="H64" s="270"/>
      <c r="I64" s="270"/>
      <c r="J64" s="270"/>
    </row>
    <row r="65" spans="2:10" x14ac:dyDescent="0.25">
      <c r="B65" s="115"/>
      <c r="C65" s="133"/>
      <c r="D65" s="145" t="s">
        <v>1037</v>
      </c>
      <c r="E65" s="270"/>
      <c r="F65" s="269"/>
      <c r="G65" s="270"/>
      <c r="H65" s="270"/>
      <c r="I65" s="270"/>
      <c r="J65" s="270"/>
    </row>
    <row r="66" spans="2:10" ht="22.5" customHeight="1" x14ac:dyDescent="0.25">
      <c r="B66" s="115"/>
      <c r="C66" s="492" t="s">
        <v>1036</v>
      </c>
      <c r="D66" s="590"/>
      <c r="E66" s="270"/>
      <c r="F66" s="270"/>
      <c r="G66" s="270"/>
      <c r="H66" s="270"/>
      <c r="I66" s="270"/>
      <c r="J66" s="270"/>
    </row>
    <row r="67" spans="2:10" x14ac:dyDescent="0.25">
      <c r="B67" s="115"/>
      <c r="C67" s="588" t="s">
        <v>1035</v>
      </c>
      <c r="D67" s="589"/>
      <c r="E67" s="270"/>
      <c r="F67" s="270"/>
      <c r="G67" s="270"/>
      <c r="H67" s="270"/>
      <c r="I67" s="270"/>
      <c r="J67" s="270"/>
    </row>
    <row r="68" spans="2:10" x14ac:dyDescent="0.25">
      <c r="B68" s="146"/>
      <c r="C68" s="582"/>
      <c r="D68" s="583"/>
      <c r="E68" s="270"/>
      <c r="F68" s="270"/>
      <c r="G68" s="270"/>
      <c r="H68" s="270"/>
      <c r="I68" s="270"/>
      <c r="J68" s="270"/>
    </row>
    <row r="69" spans="2:10" ht="21" customHeight="1" x14ac:dyDescent="0.25">
      <c r="B69" s="443" t="s">
        <v>1034</v>
      </c>
      <c r="C69" s="444"/>
      <c r="D69" s="476"/>
      <c r="E69" s="269">
        <v>0</v>
      </c>
      <c r="F69" s="269">
        <v>0</v>
      </c>
      <c r="G69" s="269">
        <v>0</v>
      </c>
      <c r="H69" s="269">
        <v>0</v>
      </c>
      <c r="I69" s="269">
        <v>0</v>
      </c>
      <c r="J69" s="269">
        <v>0</v>
      </c>
    </row>
    <row r="70" spans="2:10" x14ac:dyDescent="0.25">
      <c r="B70" s="146"/>
      <c r="C70" s="582"/>
      <c r="D70" s="583"/>
      <c r="E70" s="270"/>
      <c r="F70" s="270"/>
      <c r="G70" s="270"/>
      <c r="H70" s="270"/>
      <c r="I70" s="270"/>
      <c r="J70" s="270"/>
    </row>
    <row r="71" spans="2:10" x14ac:dyDescent="0.25">
      <c r="B71" s="586" t="s">
        <v>1033</v>
      </c>
      <c r="C71" s="566"/>
      <c r="D71" s="587"/>
      <c r="E71" s="269">
        <v>0</v>
      </c>
      <c r="F71" s="269">
        <v>0</v>
      </c>
      <c r="G71" s="269">
        <v>0</v>
      </c>
      <c r="H71" s="269">
        <v>0</v>
      </c>
      <c r="I71" s="269">
        <v>0</v>
      </c>
      <c r="J71" s="269">
        <v>0</v>
      </c>
    </row>
    <row r="72" spans="2:10" x14ac:dyDescent="0.25">
      <c r="B72" s="115"/>
      <c r="C72" s="588" t="s">
        <v>1032</v>
      </c>
      <c r="D72" s="589"/>
      <c r="E72" s="209"/>
      <c r="F72" s="209"/>
      <c r="G72" s="209"/>
      <c r="H72" s="209"/>
      <c r="I72" s="209"/>
      <c r="J72" s="209"/>
    </row>
    <row r="73" spans="2:10" x14ac:dyDescent="0.25">
      <c r="B73" s="146"/>
      <c r="C73" s="582"/>
      <c r="D73" s="583"/>
      <c r="E73" s="209"/>
      <c r="F73" s="209"/>
      <c r="G73" s="209"/>
      <c r="H73" s="209"/>
      <c r="I73" s="209"/>
      <c r="J73" s="209"/>
    </row>
    <row r="74" spans="2:10" x14ac:dyDescent="0.25">
      <c r="B74" s="586" t="s">
        <v>1031</v>
      </c>
      <c r="C74" s="566"/>
      <c r="D74" s="587"/>
      <c r="E74" s="271">
        <v>18321016</v>
      </c>
      <c r="F74" s="387">
        <v>0</v>
      </c>
      <c r="G74" s="271">
        <v>18321016</v>
      </c>
      <c r="H74" s="271">
        <v>7800159</v>
      </c>
      <c r="I74" s="271">
        <v>7800159</v>
      </c>
      <c r="J74" s="271">
        <v>10520857</v>
      </c>
    </row>
    <row r="75" spans="2:10" x14ac:dyDescent="0.25">
      <c r="B75" s="146"/>
      <c r="C75" s="582"/>
      <c r="D75" s="583"/>
      <c r="E75" s="209"/>
      <c r="F75" s="209"/>
      <c r="G75" s="209"/>
      <c r="H75" s="209"/>
      <c r="I75" s="209"/>
      <c r="J75" s="209"/>
    </row>
    <row r="76" spans="2:10" x14ac:dyDescent="0.25">
      <c r="B76" s="115"/>
      <c r="C76" s="594" t="s">
        <v>1030</v>
      </c>
      <c r="D76" s="587"/>
      <c r="E76" s="209"/>
      <c r="F76" s="209"/>
      <c r="G76" s="209"/>
      <c r="H76" s="209"/>
      <c r="I76" s="209"/>
      <c r="J76" s="209"/>
    </row>
    <row r="77" spans="2:10" ht="27.75" customHeight="1" x14ac:dyDescent="0.25">
      <c r="B77" s="115"/>
      <c r="C77" s="492" t="s">
        <v>1029</v>
      </c>
      <c r="D77" s="590"/>
      <c r="E77" s="209"/>
      <c r="F77" s="209"/>
      <c r="G77" s="209"/>
      <c r="H77" s="209"/>
      <c r="I77" s="209"/>
      <c r="J77" s="209"/>
    </row>
    <row r="78" spans="2:10" ht="22.5" customHeight="1" x14ac:dyDescent="0.25">
      <c r="B78" s="115"/>
      <c r="C78" s="492" t="s">
        <v>1028</v>
      </c>
      <c r="D78" s="590"/>
      <c r="E78" s="209"/>
      <c r="F78" s="209"/>
      <c r="G78" s="209"/>
      <c r="H78" s="209"/>
      <c r="I78" s="209"/>
      <c r="J78" s="209"/>
    </row>
    <row r="79" spans="2:10" x14ac:dyDescent="0.25">
      <c r="B79" s="115"/>
      <c r="C79" s="593" t="s">
        <v>1027</v>
      </c>
      <c r="D79" s="476"/>
      <c r="E79" s="269">
        <v>0</v>
      </c>
      <c r="F79" s="269">
        <v>0</v>
      </c>
      <c r="G79" s="269">
        <v>0</v>
      </c>
      <c r="H79" s="269">
        <v>0</v>
      </c>
      <c r="I79" s="269">
        <v>0</v>
      </c>
      <c r="J79" s="269">
        <v>0</v>
      </c>
    </row>
    <row r="80" spans="2:10" ht="15.75" thickBot="1" x14ac:dyDescent="0.3">
      <c r="B80" s="150"/>
      <c r="C80" s="591"/>
      <c r="D80" s="592"/>
      <c r="E80" s="210"/>
      <c r="F80" s="210"/>
      <c r="G80" s="210"/>
      <c r="H80" s="210"/>
      <c r="I80" s="210"/>
      <c r="J80" s="210"/>
    </row>
    <row r="83" spans="4:9" x14ac:dyDescent="0.25">
      <c r="D83" s="374" t="s">
        <v>1271</v>
      </c>
      <c r="E83" s="125"/>
      <c r="F83" s="578" t="s">
        <v>1266</v>
      </c>
      <c r="G83" s="578"/>
      <c r="H83" s="578"/>
      <c r="I83" s="578"/>
    </row>
    <row r="84" spans="4:9" x14ac:dyDescent="0.25">
      <c r="D84" s="375" t="s">
        <v>1264</v>
      </c>
      <c r="E84" s="376"/>
      <c r="F84" s="599" t="s">
        <v>1267</v>
      </c>
      <c r="G84" s="599"/>
      <c r="H84" s="599"/>
      <c r="I84" s="599"/>
    </row>
    <row r="85" spans="4:9" x14ac:dyDescent="0.25">
      <c r="D85" s="107"/>
      <c r="E85" s="287"/>
      <c r="F85" s="377"/>
      <c r="G85" s="377"/>
      <c r="H85" s="377"/>
      <c r="I85" s="377"/>
    </row>
    <row r="86" spans="4:9" x14ac:dyDescent="0.25">
      <c r="F86" s="598"/>
      <c r="G86" s="598"/>
      <c r="H86" s="598"/>
      <c r="I86" s="598"/>
    </row>
  </sheetData>
  <mergeCells count="62">
    <mergeCell ref="F86:I86"/>
    <mergeCell ref="F84:I84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C19:D19"/>
    <mergeCell ref="I7:I8"/>
    <mergeCell ref="B9:D9"/>
    <mergeCell ref="C14:D14"/>
    <mergeCell ref="C15:D15"/>
    <mergeCell ref="B10:D10"/>
    <mergeCell ref="C11:D11"/>
    <mergeCell ref="C12:D12"/>
    <mergeCell ref="C13:D13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49:D49"/>
    <mergeCell ref="C58:D58"/>
    <mergeCell ref="C63:D63"/>
    <mergeCell ref="C66:D66"/>
    <mergeCell ref="C67:D67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F83:I83"/>
    <mergeCell ref="G44:G45"/>
    <mergeCell ref="H44:H45"/>
    <mergeCell ref="I44:I45"/>
    <mergeCell ref="J44:J45"/>
  </mergeCells>
  <printOptions horizontalCentered="1"/>
  <pageMargins left="0" right="0" top="0" bottom="0" header="0" footer="0"/>
  <pageSetup scale="55" fitToHeight="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68"/>
  <sheetViews>
    <sheetView zoomScaleNormal="100" workbookViewId="0">
      <selection activeCell="D78" sqref="D78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609" t="s">
        <v>1240</v>
      </c>
      <c r="C1" s="609"/>
      <c r="D1" s="609"/>
      <c r="E1" s="609"/>
      <c r="F1" s="609"/>
      <c r="G1" s="609"/>
      <c r="H1" s="609"/>
      <c r="I1" s="609"/>
    </row>
    <row r="2" spans="2:10" x14ac:dyDescent="0.25">
      <c r="B2" s="526" t="s">
        <v>693</v>
      </c>
      <c r="C2" s="527"/>
      <c r="D2" s="527"/>
      <c r="E2" s="527"/>
      <c r="F2" s="527"/>
      <c r="G2" s="527"/>
      <c r="H2" s="527"/>
      <c r="I2" s="610"/>
    </row>
    <row r="3" spans="2:10" x14ac:dyDescent="0.25">
      <c r="B3" s="600" t="s">
        <v>1169</v>
      </c>
      <c r="C3" s="601"/>
      <c r="D3" s="601"/>
      <c r="E3" s="601"/>
      <c r="F3" s="601"/>
      <c r="G3" s="601"/>
      <c r="H3" s="601"/>
      <c r="I3" s="611"/>
      <c r="J3" s="125"/>
    </row>
    <row r="4" spans="2:10" x14ac:dyDescent="0.25">
      <c r="B4" s="600" t="s">
        <v>1170</v>
      </c>
      <c r="C4" s="601"/>
      <c r="D4" s="601"/>
      <c r="E4" s="601"/>
      <c r="F4" s="601"/>
      <c r="G4" s="601"/>
      <c r="H4" s="601"/>
      <c r="I4" s="611"/>
    </row>
    <row r="5" spans="2:10" x14ac:dyDescent="0.25">
      <c r="B5" s="600" t="s">
        <v>1273</v>
      </c>
      <c r="C5" s="601"/>
      <c r="D5" s="601"/>
      <c r="E5" s="601"/>
      <c r="F5" s="601"/>
      <c r="G5" s="601"/>
      <c r="H5" s="601"/>
      <c r="I5" s="611"/>
    </row>
    <row r="6" spans="2:10" ht="15.75" thickBot="1" x14ac:dyDescent="0.3">
      <c r="B6" s="603" t="s">
        <v>923</v>
      </c>
      <c r="C6" s="604"/>
      <c r="D6" s="604"/>
      <c r="E6" s="604"/>
      <c r="F6" s="604"/>
      <c r="G6" s="604"/>
      <c r="H6" s="604"/>
      <c r="I6" s="612"/>
    </row>
    <row r="7" spans="2:10" ht="15.75" thickBot="1" x14ac:dyDescent="0.3">
      <c r="B7" s="526" t="s">
        <v>823</v>
      </c>
      <c r="C7" s="528"/>
      <c r="D7" s="606" t="s">
        <v>685</v>
      </c>
      <c r="E7" s="607"/>
      <c r="F7" s="607"/>
      <c r="G7" s="607"/>
      <c r="H7" s="608"/>
      <c r="I7" s="505" t="s">
        <v>1171</v>
      </c>
    </row>
    <row r="8" spans="2:10" ht="23.25" thickBot="1" x14ac:dyDescent="0.3">
      <c r="B8" s="603"/>
      <c r="C8" s="605"/>
      <c r="D8" s="334" t="s">
        <v>1024</v>
      </c>
      <c r="E8" s="327" t="s">
        <v>1172</v>
      </c>
      <c r="F8" s="334" t="s">
        <v>1173</v>
      </c>
      <c r="G8" s="334" t="s">
        <v>681</v>
      </c>
      <c r="H8" s="334" t="s">
        <v>1023</v>
      </c>
      <c r="I8" s="507"/>
    </row>
    <row r="9" spans="2:10" x14ac:dyDescent="0.25">
      <c r="B9" s="484" t="s">
        <v>1174</v>
      </c>
      <c r="C9" s="613"/>
      <c r="D9" s="256">
        <v>18321016</v>
      </c>
      <c r="E9" s="380">
        <v>0</v>
      </c>
      <c r="F9" s="256">
        <v>18321016</v>
      </c>
      <c r="G9" s="256">
        <v>7863065</v>
      </c>
      <c r="H9" s="256">
        <v>7863065</v>
      </c>
      <c r="I9" s="297">
        <v>10457951</v>
      </c>
    </row>
    <row r="10" spans="2:10" x14ac:dyDescent="0.25">
      <c r="B10" s="482" t="s">
        <v>1097</v>
      </c>
      <c r="C10" s="577"/>
      <c r="D10" s="219">
        <v>15563032</v>
      </c>
      <c r="E10" s="388">
        <v>0</v>
      </c>
      <c r="F10" s="220">
        <v>15563032</v>
      </c>
      <c r="G10" s="220">
        <v>6825235</v>
      </c>
      <c r="H10" s="220">
        <v>6825235</v>
      </c>
      <c r="I10" s="369">
        <v>8737797</v>
      </c>
    </row>
    <row r="11" spans="2:10" x14ac:dyDescent="0.25">
      <c r="B11" s="175"/>
      <c r="C11" s="178" t="s">
        <v>1098</v>
      </c>
      <c r="D11" s="213">
        <v>11541471</v>
      </c>
      <c r="E11" s="360">
        <v>0</v>
      </c>
      <c r="F11" s="215">
        <v>11541471</v>
      </c>
      <c r="G11" s="214">
        <v>5654488</v>
      </c>
      <c r="H11" s="214">
        <v>5654488</v>
      </c>
      <c r="I11" s="299">
        <v>5886983</v>
      </c>
    </row>
    <row r="12" spans="2:10" x14ac:dyDescent="0.25">
      <c r="B12" s="175"/>
      <c r="C12" s="178" t="s">
        <v>1099</v>
      </c>
      <c r="D12" s="274">
        <v>0</v>
      </c>
      <c r="E12" s="280">
        <v>0</v>
      </c>
      <c r="F12" s="276">
        <v>0</v>
      </c>
      <c r="G12" s="275">
        <v>0</v>
      </c>
      <c r="H12" s="275">
        <v>0</v>
      </c>
      <c r="I12" s="360">
        <v>0</v>
      </c>
    </row>
    <row r="13" spans="2:10" x14ac:dyDescent="0.25">
      <c r="B13" s="175"/>
      <c r="C13" s="178" t="s">
        <v>1100</v>
      </c>
      <c r="D13" s="213">
        <v>1290815</v>
      </c>
      <c r="E13" s="360">
        <v>0</v>
      </c>
      <c r="F13" s="215">
        <v>1290815</v>
      </c>
      <c r="G13" s="360">
        <v>200480</v>
      </c>
      <c r="H13" s="360">
        <v>200480</v>
      </c>
      <c r="I13" s="299">
        <v>1090335</v>
      </c>
    </row>
    <row r="14" spans="2:10" x14ac:dyDescent="0.25">
      <c r="B14" s="175"/>
      <c r="C14" s="178" t="s">
        <v>1101</v>
      </c>
      <c r="D14" s="213">
        <v>2730746</v>
      </c>
      <c r="E14" s="360">
        <v>0</v>
      </c>
      <c r="F14" s="215">
        <v>2730746</v>
      </c>
      <c r="G14" s="214">
        <v>970267</v>
      </c>
      <c r="H14" s="214">
        <v>970267</v>
      </c>
      <c r="I14" s="299">
        <v>1760479</v>
      </c>
    </row>
    <row r="15" spans="2:10" x14ac:dyDescent="0.25">
      <c r="B15" s="175"/>
      <c r="C15" s="178" t="s">
        <v>1102</v>
      </c>
      <c r="D15" s="274">
        <v>0</v>
      </c>
      <c r="E15" s="280">
        <v>0</v>
      </c>
      <c r="F15" s="276">
        <v>0</v>
      </c>
      <c r="G15" s="276">
        <v>0</v>
      </c>
      <c r="H15" s="276">
        <v>0</v>
      </c>
      <c r="I15" s="360">
        <v>0</v>
      </c>
    </row>
    <row r="16" spans="2:10" x14ac:dyDescent="0.25">
      <c r="B16" s="175"/>
      <c r="C16" s="178" t="s">
        <v>1103</v>
      </c>
      <c r="D16" s="274">
        <v>0</v>
      </c>
      <c r="E16" s="280">
        <v>0</v>
      </c>
      <c r="F16" s="276">
        <v>0</v>
      </c>
      <c r="G16" s="275">
        <v>0</v>
      </c>
      <c r="H16" s="275">
        <v>0</v>
      </c>
      <c r="I16" s="360">
        <v>0</v>
      </c>
    </row>
    <row r="17" spans="2:9" x14ac:dyDescent="0.25">
      <c r="B17" s="175"/>
      <c r="C17" s="178" t="s">
        <v>1104</v>
      </c>
      <c r="D17" s="274">
        <v>0</v>
      </c>
      <c r="E17" s="280">
        <v>0</v>
      </c>
      <c r="F17" s="276">
        <v>0</v>
      </c>
      <c r="G17" s="275">
        <v>0</v>
      </c>
      <c r="H17" s="275">
        <v>0</v>
      </c>
      <c r="I17" s="360">
        <v>0</v>
      </c>
    </row>
    <row r="18" spans="2:9" x14ac:dyDescent="0.25">
      <c r="B18" s="482" t="s">
        <v>1105</v>
      </c>
      <c r="C18" s="577"/>
      <c r="D18" s="300">
        <v>611400</v>
      </c>
      <c r="E18" s="380">
        <v>0</v>
      </c>
      <c r="F18" s="220">
        <v>611400</v>
      </c>
      <c r="G18" s="220">
        <v>284234</v>
      </c>
      <c r="H18" s="220">
        <v>284234</v>
      </c>
      <c r="I18" s="300">
        <v>327166</v>
      </c>
    </row>
    <row r="19" spans="2:9" x14ac:dyDescent="0.25">
      <c r="B19" s="175"/>
      <c r="C19" s="178" t="s">
        <v>1106</v>
      </c>
      <c r="D19" s="301">
        <v>288000</v>
      </c>
      <c r="E19" s="360">
        <v>0</v>
      </c>
      <c r="F19" s="215">
        <v>288000</v>
      </c>
      <c r="G19" s="301">
        <v>161411</v>
      </c>
      <c r="H19" s="301">
        <v>161411</v>
      </c>
      <c r="I19" s="301">
        <v>126589</v>
      </c>
    </row>
    <row r="20" spans="2:9" x14ac:dyDescent="0.25">
      <c r="B20" s="175"/>
      <c r="C20" s="178" t="s">
        <v>1107</v>
      </c>
      <c r="D20" s="213">
        <v>93600</v>
      </c>
      <c r="E20" s="360">
        <v>0</v>
      </c>
      <c r="F20" s="215">
        <v>93600</v>
      </c>
      <c r="G20" s="213">
        <v>48109</v>
      </c>
      <c r="H20" s="213">
        <v>48109</v>
      </c>
      <c r="I20" s="301">
        <v>45491</v>
      </c>
    </row>
    <row r="21" spans="2:9" x14ac:dyDescent="0.25">
      <c r="B21" s="175"/>
      <c r="C21" s="178" t="s">
        <v>1108</v>
      </c>
      <c r="D21" s="274">
        <v>0</v>
      </c>
      <c r="E21" s="280">
        <v>0</v>
      </c>
      <c r="F21" s="276">
        <v>0</v>
      </c>
      <c r="G21" s="274">
        <v>0</v>
      </c>
      <c r="H21" s="274">
        <v>0</v>
      </c>
      <c r="I21" s="361">
        <v>0</v>
      </c>
    </row>
    <row r="22" spans="2:9" x14ac:dyDescent="0.25">
      <c r="B22" s="175"/>
      <c r="C22" s="178" t="s">
        <v>1109</v>
      </c>
      <c r="D22" s="213">
        <v>72000</v>
      </c>
      <c r="E22" s="360">
        <v>0</v>
      </c>
      <c r="F22" s="215">
        <v>72000</v>
      </c>
      <c r="G22" s="213">
        <v>13825</v>
      </c>
      <c r="H22" s="213">
        <v>13825</v>
      </c>
      <c r="I22" s="301">
        <v>58175</v>
      </c>
    </row>
    <row r="23" spans="2:9" x14ac:dyDescent="0.25">
      <c r="B23" s="175"/>
      <c r="C23" s="178" t="s">
        <v>1110</v>
      </c>
      <c r="D23" s="213">
        <v>8400</v>
      </c>
      <c r="E23" s="360">
        <v>0</v>
      </c>
      <c r="F23" s="325">
        <v>8400</v>
      </c>
      <c r="G23" s="361">
        <v>2149</v>
      </c>
      <c r="H23" s="361">
        <v>2149</v>
      </c>
      <c r="I23" s="301">
        <v>6251</v>
      </c>
    </row>
    <row r="24" spans="2:9" x14ac:dyDescent="0.25">
      <c r="B24" s="175"/>
      <c r="C24" s="178" t="s">
        <v>1111</v>
      </c>
      <c r="D24" s="213">
        <v>120000</v>
      </c>
      <c r="E24" s="360">
        <v>0</v>
      </c>
      <c r="F24" s="215">
        <v>120000</v>
      </c>
      <c r="G24" s="213">
        <v>54599</v>
      </c>
      <c r="H24" s="213">
        <v>54599</v>
      </c>
      <c r="I24" s="301">
        <v>65401</v>
      </c>
    </row>
    <row r="25" spans="2:9" x14ac:dyDescent="0.25">
      <c r="B25" s="175"/>
      <c r="C25" s="178" t="s">
        <v>1112</v>
      </c>
      <c r="D25" s="301">
        <v>12000</v>
      </c>
      <c r="E25" s="360">
        <v>0</v>
      </c>
      <c r="F25" s="325">
        <v>12000</v>
      </c>
      <c r="G25" s="361">
        <v>4141</v>
      </c>
      <c r="H25" s="361">
        <v>4141</v>
      </c>
      <c r="I25" s="301">
        <v>7859</v>
      </c>
    </row>
    <row r="26" spans="2:9" x14ac:dyDescent="0.25">
      <c r="B26" s="175"/>
      <c r="C26" s="178" t="s">
        <v>1113</v>
      </c>
      <c r="D26" s="301">
        <v>5400</v>
      </c>
      <c r="E26" s="360">
        <v>0</v>
      </c>
      <c r="F26" s="325">
        <v>5400</v>
      </c>
      <c r="G26" s="361">
        <v>0</v>
      </c>
      <c r="H26" s="361">
        <v>0</v>
      </c>
      <c r="I26" s="301">
        <v>5400</v>
      </c>
    </row>
    <row r="27" spans="2:9" x14ac:dyDescent="0.25">
      <c r="B27" s="175"/>
      <c r="C27" s="178" t="s">
        <v>1114</v>
      </c>
      <c r="D27" s="213">
        <v>12000</v>
      </c>
      <c r="E27" s="360">
        <v>0</v>
      </c>
      <c r="F27" s="325">
        <v>12000</v>
      </c>
      <c r="G27" s="361">
        <v>0</v>
      </c>
      <c r="H27" s="361">
        <v>0</v>
      </c>
      <c r="I27" s="301">
        <v>12000</v>
      </c>
    </row>
    <row r="28" spans="2:9" x14ac:dyDescent="0.25">
      <c r="B28" s="482" t="s">
        <v>1115</v>
      </c>
      <c r="C28" s="577"/>
      <c r="D28" s="219">
        <v>2146584</v>
      </c>
      <c r="E28" s="380">
        <v>0</v>
      </c>
      <c r="F28" s="220">
        <v>2146584</v>
      </c>
      <c r="G28" s="220">
        <v>753596</v>
      </c>
      <c r="H28" s="220">
        <v>753596</v>
      </c>
      <c r="I28" s="341">
        <v>1392988</v>
      </c>
    </row>
    <row r="29" spans="2:9" x14ac:dyDescent="0.25">
      <c r="B29" s="175"/>
      <c r="C29" s="178" t="s">
        <v>1116</v>
      </c>
      <c r="D29" s="213">
        <v>470400</v>
      </c>
      <c r="E29" s="360">
        <v>0</v>
      </c>
      <c r="F29" s="215">
        <v>470400</v>
      </c>
      <c r="G29" s="213">
        <v>115025</v>
      </c>
      <c r="H29" s="213">
        <v>115025</v>
      </c>
      <c r="I29" s="301">
        <v>355375</v>
      </c>
    </row>
    <row r="30" spans="2:9" x14ac:dyDescent="0.25">
      <c r="B30" s="175"/>
      <c r="C30" s="178" t="s">
        <v>1117</v>
      </c>
      <c r="D30" s="274">
        <v>0</v>
      </c>
      <c r="E30" s="280">
        <v>0</v>
      </c>
      <c r="F30" s="358">
        <v>0</v>
      </c>
      <c r="G30" s="361">
        <v>0</v>
      </c>
      <c r="H30" s="361">
        <v>0</v>
      </c>
      <c r="I30" s="356">
        <v>0</v>
      </c>
    </row>
    <row r="31" spans="2:9" x14ac:dyDescent="0.25">
      <c r="B31" s="175"/>
      <c r="C31" s="178" t="s">
        <v>1118</v>
      </c>
      <c r="D31" s="213">
        <v>767256</v>
      </c>
      <c r="E31" s="360">
        <v>0</v>
      </c>
      <c r="F31" s="215">
        <v>767256</v>
      </c>
      <c r="G31" s="213">
        <v>246297</v>
      </c>
      <c r="H31" s="213">
        <v>246297</v>
      </c>
      <c r="I31" s="325">
        <v>520959</v>
      </c>
    </row>
    <row r="32" spans="2:9" x14ac:dyDescent="0.25">
      <c r="B32" s="175"/>
      <c r="C32" s="178" t="s">
        <v>1119</v>
      </c>
      <c r="D32" s="213">
        <v>132000</v>
      </c>
      <c r="E32" s="360">
        <v>0</v>
      </c>
      <c r="F32" s="215">
        <v>132000</v>
      </c>
      <c r="G32" s="213">
        <v>62705</v>
      </c>
      <c r="H32" s="213">
        <v>62705</v>
      </c>
      <c r="I32" s="301">
        <v>69295</v>
      </c>
    </row>
    <row r="33" spans="2:9" x14ac:dyDescent="0.25">
      <c r="B33" s="175"/>
      <c r="C33" s="178" t="s">
        <v>1120</v>
      </c>
      <c r="D33" s="213">
        <v>174000</v>
      </c>
      <c r="E33" s="360">
        <v>0</v>
      </c>
      <c r="F33" s="215">
        <v>174000</v>
      </c>
      <c r="G33" s="213">
        <v>100139</v>
      </c>
      <c r="H33" s="213">
        <v>100139</v>
      </c>
      <c r="I33" s="301">
        <v>73861</v>
      </c>
    </row>
    <row r="34" spans="2:9" x14ac:dyDescent="0.25">
      <c r="B34" s="175"/>
      <c r="C34" s="178" t="s">
        <v>1121</v>
      </c>
      <c r="D34" s="213">
        <v>24000</v>
      </c>
      <c r="E34" s="360">
        <v>0</v>
      </c>
      <c r="F34" s="215">
        <v>24000</v>
      </c>
      <c r="G34" s="368">
        <v>1740</v>
      </c>
      <c r="H34" s="368">
        <v>1740</v>
      </c>
      <c r="I34" s="301">
        <v>22260</v>
      </c>
    </row>
    <row r="35" spans="2:9" x14ac:dyDescent="0.25">
      <c r="B35" s="175"/>
      <c r="C35" s="178" t="s">
        <v>1122</v>
      </c>
      <c r="D35" s="213">
        <v>12600</v>
      </c>
      <c r="E35" s="360">
        <v>0</v>
      </c>
      <c r="F35" s="215">
        <v>12600</v>
      </c>
      <c r="G35" s="213">
        <v>3205</v>
      </c>
      <c r="H35" s="213">
        <v>3205</v>
      </c>
      <c r="I35" s="301">
        <v>9395</v>
      </c>
    </row>
    <row r="36" spans="2:9" x14ac:dyDescent="0.25">
      <c r="B36" s="175"/>
      <c r="C36" s="178" t="s">
        <v>1123</v>
      </c>
      <c r="D36" s="213">
        <v>102000</v>
      </c>
      <c r="E36" s="360">
        <v>0</v>
      </c>
      <c r="F36" s="215">
        <v>102000</v>
      </c>
      <c r="G36" s="361">
        <v>47406</v>
      </c>
      <c r="H36" s="361">
        <v>47406</v>
      </c>
      <c r="I36" s="301">
        <v>54594</v>
      </c>
    </row>
    <row r="37" spans="2:9" x14ac:dyDescent="0.25">
      <c r="B37" s="175"/>
      <c r="C37" s="178" t="s">
        <v>1124</v>
      </c>
      <c r="D37" s="213">
        <v>464328</v>
      </c>
      <c r="E37" s="360">
        <v>0</v>
      </c>
      <c r="F37" s="215">
        <v>464328</v>
      </c>
      <c r="G37" s="213">
        <v>177079</v>
      </c>
      <c r="H37" s="213">
        <v>177079</v>
      </c>
      <c r="I37" s="301">
        <v>287249</v>
      </c>
    </row>
    <row r="38" spans="2:9" x14ac:dyDescent="0.25">
      <c r="B38" s="482" t="s">
        <v>1125</v>
      </c>
      <c r="C38" s="577"/>
      <c r="D38" s="383">
        <v>0</v>
      </c>
      <c r="E38" s="370">
        <v>0</v>
      </c>
      <c r="F38" s="370">
        <v>0</v>
      </c>
      <c r="G38" s="370">
        <v>0</v>
      </c>
      <c r="H38" s="370">
        <v>0</v>
      </c>
      <c r="I38" s="370">
        <v>0</v>
      </c>
    </row>
    <row r="39" spans="2:9" x14ac:dyDescent="0.25">
      <c r="B39" s="175"/>
      <c r="C39" s="178" t="s">
        <v>1126</v>
      </c>
      <c r="D39" s="288">
        <v>0</v>
      </c>
      <c r="E39" s="289">
        <v>0</v>
      </c>
      <c r="F39" s="290">
        <v>0</v>
      </c>
      <c r="G39" s="289">
        <v>0</v>
      </c>
      <c r="H39" s="289">
        <v>0</v>
      </c>
      <c r="I39" s="290">
        <v>0</v>
      </c>
    </row>
    <row r="40" spans="2:9" x14ac:dyDescent="0.25">
      <c r="B40" s="175"/>
      <c r="C40" s="178" t="s">
        <v>1127</v>
      </c>
      <c r="D40" s="288">
        <v>0</v>
      </c>
      <c r="E40" s="289">
        <v>0</v>
      </c>
      <c r="F40" s="290">
        <v>0</v>
      </c>
      <c r="G40" s="289">
        <v>0</v>
      </c>
      <c r="H40" s="289">
        <v>0</v>
      </c>
      <c r="I40" s="290">
        <v>0</v>
      </c>
    </row>
    <row r="41" spans="2:9" x14ac:dyDescent="0.25">
      <c r="B41" s="175"/>
      <c r="C41" s="178" t="s">
        <v>1128</v>
      </c>
      <c r="D41" s="288">
        <v>0</v>
      </c>
      <c r="E41" s="289">
        <v>0</v>
      </c>
      <c r="F41" s="290">
        <v>0</v>
      </c>
      <c r="G41" s="289">
        <v>0</v>
      </c>
      <c r="H41" s="289">
        <v>0</v>
      </c>
      <c r="I41" s="290">
        <v>0</v>
      </c>
    </row>
    <row r="42" spans="2:9" x14ac:dyDescent="0.25">
      <c r="B42" s="175"/>
      <c r="C42" s="178" t="s">
        <v>1129</v>
      </c>
      <c r="D42" s="288">
        <v>0</v>
      </c>
      <c r="E42" s="289">
        <v>0</v>
      </c>
      <c r="F42" s="290">
        <v>0</v>
      </c>
      <c r="G42" s="289">
        <v>0</v>
      </c>
      <c r="H42" s="289">
        <v>0</v>
      </c>
      <c r="I42" s="290">
        <v>0</v>
      </c>
    </row>
    <row r="43" spans="2:9" x14ac:dyDescent="0.25">
      <c r="B43" s="175"/>
      <c r="C43" s="178" t="s">
        <v>1130</v>
      </c>
      <c r="D43" s="288">
        <v>0</v>
      </c>
      <c r="E43" s="289">
        <v>0</v>
      </c>
      <c r="F43" s="290">
        <v>0</v>
      </c>
      <c r="G43" s="289">
        <v>0</v>
      </c>
      <c r="H43" s="289">
        <v>0</v>
      </c>
      <c r="I43" s="290">
        <v>0</v>
      </c>
    </row>
    <row r="44" spans="2:9" x14ac:dyDescent="0.25">
      <c r="B44" s="175"/>
      <c r="C44" s="178" t="s">
        <v>1131</v>
      </c>
      <c r="D44" s="288">
        <v>0</v>
      </c>
      <c r="E44" s="289">
        <v>0</v>
      </c>
      <c r="F44" s="290">
        <v>0</v>
      </c>
      <c r="G44" s="289">
        <v>0</v>
      </c>
      <c r="H44" s="289">
        <v>0</v>
      </c>
      <c r="I44" s="290">
        <v>0</v>
      </c>
    </row>
    <row r="45" spans="2:9" x14ac:dyDescent="0.25">
      <c r="B45" s="175"/>
      <c r="C45" s="178" t="s">
        <v>1132</v>
      </c>
      <c r="D45" s="288">
        <v>0</v>
      </c>
      <c r="E45" s="289">
        <v>0</v>
      </c>
      <c r="F45" s="290">
        <v>0</v>
      </c>
      <c r="G45" s="289">
        <v>0</v>
      </c>
      <c r="H45" s="289">
        <v>0</v>
      </c>
      <c r="I45" s="290">
        <v>0</v>
      </c>
    </row>
    <row r="46" spans="2:9" x14ac:dyDescent="0.25">
      <c r="B46" s="175"/>
      <c r="C46" s="178" t="s">
        <v>1133</v>
      </c>
      <c r="D46" s="288">
        <v>0</v>
      </c>
      <c r="E46" s="289">
        <v>0</v>
      </c>
      <c r="F46" s="290">
        <v>0</v>
      </c>
      <c r="G46" s="289">
        <v>0</v>
      </c>
      <c r="H46" s="289">
        <v>0</v>
      </c>
      <c r="I46" s="290">
        <v>0</v>
      </c>
    </row>
    <row r="47" spans="2:9" x14ac:dyDescent="0.25">
      <c r="B47" s="175"/>
      <c r="C47" s="178" t="s">
        <v>1134</v>
      </c>
      <c r="D47" s="288">
        <v>0</v>
      </c>
      <c r="E47" s="289">
        <v>0</v>
      </c>
      <c r="F47" s="290">
        <v>0</v>
      </c>
      <c r="G47" s="289">
        <v>0</v>
      </c>
      <c r="H47" s="289">
        <v>0</v>
      </c>
      <c r="I47" s="290">
        <v>0</v>
      </c>
    </row>
    <row r="48" spans="2:9" x14ac:dyDescent="0.25">
      <c r="B48" s="482" t="s">
        <v>1135</v>
      </c>
      <c r="C48" s="577"/>
      <c r="D48" s="381">
        <v>0</v>
      </c>
      <c r="E48" s="381">
        <v>0</v>
      </c>
      <c r="F48" s="381">
        <v>0</v>
      </c>
      <c r="G48" s="367">
        <v>0</v>
      </c>
      <c r="H48" s="367">
        <v>0</v>
      </c>
      <c r="I48" s="382">
        <v>0</v>
      </c>
    </row>
    <row r="49" spans="2:9" x14ac:dyDescent="0.25">
      <c r="B49" s="175"/>
      <c r="C49" s="178" t="s">
        <v>1136</v>
      </c>
      <c r="D49" s="213"/>
      <c r="E49" s="299"/>
      <c r="F49" s="338"/>
      <c r="G49" s="299"/>
      <c r="H49" s="299"/>
      <c r="I49" s="358"/>
    </row>
    <row r="50" spans="2:9" x14ac:dyDescent="0.25">
      <c r="B50" s="175"/>
      <c r="C50" s="178" t="s">
        <v>1137</v>
      </c>
      <c r="D50" s="335"/>
      <c r="E50" s="359"/>
      <c r="F50" s="338"/>
      <c r="G50" s="359"/>
      <c r="H50" s="359"/>
      <c r="I50" s="358"/>
    </row>
    <row r="51" spans="2:9" x14ac:dyDescent="0.25">
      <c r="B51" s="175"/>
      <c r="C51" s="178" t="s">
        <v>1138</v>
      </c>
      <c r="D51" s="288">
        <v>0</v>
      </c>
      <c r="E51" s="289">
        <v>0</v>
      </c>
      <c r="F51" s="290">
        <v>0</v>
      </c>
      <c r="G51" s="289">
        <v>0</v>
      </c>
      <c r="H51" s="289">
        <v>0</v>
      </c>
      <c r="I51" s="290">
        <v>0</v>
      </c>
    </row>
    <row r="52" spans="2:9" x14ac:dyDescent="0.25">
      <c r="B52" s="175"/>
      <c r="C52" s="178" t="s">
        <v>1139</v>
      </c>
      <c r="D52" s="346">
        <v>0</v>
      </c>
      <c r="E52" s="346">
        <v>0</v>
      </c>
      <c r="F52" s="346">
        <v>0</v>
      </c>
      <c r="G52" s="368">
        <v>0</v>
      </c>
      <c r="H52" s="368">
        <v>0</v>
      </c>
      <c r="I52" s="356">
        <v>0</v>
      </c>
    </row>
    <row r="53" spans="2:9" x14ac:dyDescent="0.25">
      <c r="B53" s="175"/>
      <c r="C53" s="178" t="s">
        <v>1140</v>
      </c>
      <c r="D53" s="288">
        <v>0</v>
      </c>
      <c r="E53" s="289">
        <v>0</v>
      </c>
      <c r="F53" s="337"/>
      <c r="G53" s="336"/>
      <c r="H53" s="289">
        <v>0</v>
      </c>
      <c r="I53" s="337"/>
    </row>
    <row r="54" spans="2:9" x14ac:dyDescent="0.25">
      <c r="B54" s="175"/>
      <c r="C54" s="178" t="s">
        <v>1141</v>
      </c>
      <c r="D54" s="335"/>
      <c r="E54" s="359"/>
      <c r="F54" s="358"/>
      <c r="G54" s="343"/>
      <c r="H54" s="343"/>
      <c r="I54" s="358"/>
    </row>
    <row r="55" spans="2:9" x14ac:dyDescent="0.25">
      <c r="B55" s="175"/>
      <c r="C55" s="178" t="s">
        <v>1142</v>
      </c>
      <c r="D55" s="288">
        <v>0</v>
      </c>
      <c r="E55" s="289">
        <v>0</v>
      </c>
      <c r="F55" s="290">
        <v>0</v>
      </c>
      <c r="G55" s="289">
        <v>0</v>
      </c>
      <c r="H55" s="289">
        <v>0</v>
      </c>
      <c r="I55" s="290">
        <v>0</v>
      </c>
    </row>
    <row r="56" spans="2:9" x14ac:dyDescent="0.25">
      <c r="B56" s="175"/>
      <c r="C56" s="178" t="s">
        <v>1143</v>
      </c>
      <c r="D56" s="288">
        <v>0</v>
      </c>
      <c r="E56" s="289">
        <v>0</v>
      </c>
      <c r="F56" s="290">
        <v>0</v>
      </c>
      <c r="G56" s="289">
        <v>0</v>
      </c>
      <c r="H56" s="289">
        <v>0</v>
      </c>
      <c r="I56" s="290">
        <v>0</v>
      </c>
    </row>
    <row r="57" spans="2:9" x14ac:dyDescent="0.25">
      <c r="B57" s="175"/>
      <c r="C57" s="178" t="s">
        <v>1144</v>
      </c>
      <c r="D57" s="346">
        <v>0</v>
      </c>
      <c r="E57" s="336">
        <v>0</v>
      </c>
      <c r="F57" s="344">
        <v>0</v>
      </c>
      <c r="G57" s="336">
        <v>0</v>
      </c>
      <c r="H57" s="336">
        <v>0</v>
      </c>
      <c r="I57" s="344">
        <v>0</v>
      </c>
    </row>
    <row r="58" spans="2:9" x14ac:dyDescent="0.25">
      <c r="B58" s="482" t="s">
        <v>1145</v>
      </c>
      <c r="C58" s="577"/>
      <c r="D58" s="383">
        <v>0</v>
      </c>
      <c r="E58" s="370">
        <v>0</v>
      </c>
      <c r="F58" s="370">
        <v>0</v>
      </c>
      <c r="G58" s="370">
        <v>0</v>
      </c>
      <c r="H58" s="370">
        <v>0</v>
      </c>
      <c r="I58" s="370">
        <v>0</v>
      </c>
    </row>
    <row r="59" spans="2:9" x14ac:dyDescent="0.25">
      <c r="B59" s="175"/>
      <c r="C59" s="178" t="s">
        <v>1146</v>
      </c>
      <c r="D59" s="288">
        <v>0</v>
      </c>
      <c r="E59" s="289">
        <v>0</v>
      </c>
      <c r="F59" s="290">
        <v>0</v>
      </c>
      <c r="G59" s="289">
        <v>0</v>
      </c>
      <c r="H59" s="289">
        <v>0</v>
      </c>
      <c r="I59" s="290">
        <v>0</v>
      </c>
    </row>
    <row r="60" spans="2:9" x14ac:dyDescent="0.25">
      <c r="B60" s="175"/>
      <c r="C60" s="178" t="s">
        <v>1147</v>
      </c>
      <c r="D60" s="288">
        <v>0</v>
      </c>
      <c r="E60" s="289">
        <v>0</v>
      </c>
      <c r="F60" s="290">
        <v>0</v>
      </c>
      <c r="G60" s="289">
        <v>0</v>
      </c>
      <c r="H60" s="289">
        <v>0</v>
      </c>
      <c r="I60" s="290">
        <v>0</v>
      </c>
    </row>
    <row r="61" spans="2:9" x14ac:dyDescent="0.25">
      <c r="B61" s="175"/>
      <c r="C61" s="178" t="s">
        <v>1148</v>
      </c>
      <c r="D61" s="288">
        <v>0</v>
      </c>
      <c r="E61" s="289">
        <v>0</v>
      </c>
      <c r="F61" s="290">
        <v>0</v>
      </c>
      <c r="G61" s="289">
        <v>0</v>
      </c>
      <c r="H61" s="289">
        <v>0</v>
      </c>
      <c r="I61" s="290">
        <v>0</v>
      </c>
    </row>
    <row r="62" spans="2:9" x14ac:dyDescent="0.25">
      <c r="B62" s="482" t="s">
        <v>1149</v>
      </c>
      <c r="C62" s="577"/>
      <c r="D62" s="383">
        <v>0</v>
      </c>
      <c r="E62" s="370">
        <v>0</v>
      </c>
      <c r="F62" s="370">
        <v>0</v>
      </c>
      <c r="G62" s="370">
        <v>0</v>
      </c>
      <c r="H62" s="370">
        <v>0</v>
      </c>
      <c r="I62" s="370">
        <v>0</v>
      </c>
    </row>
    <row r="63" spans="2:9" x14ac:dyDescent="0.25">
      <c r="B63" s="175"/>
      <c r="C63" s="178" t="s">
        <v>1150</v>
      </c>
      <c r="D63" s="288">
        <v>0</v>
      </c>
      <c r="E63" s="289">
        <v>0</v>
      </c>
      <c r="F63" s="290">
        <v>0</v>
      </c>
      <c r="G63" s="289">
        <v>0</v>
      </c>
      <c r="H63" s="289">
        <v>0</v>
      </c>
      <c r="I63" s="290">
        <v>0</v>
      </c>
    </row>
    <row r="64" spans="2:9" x14ac:dyDescent="0.25">
      <c r="B64" s="175"/>
      <c r="C64" s="178" t="s">
        <v>1151</v>
      </c>
      <c r="D64" s="288">
        <v>0</v>
      </c>
      <c r="E64" s="289">
        <v>0</v>
      </c>
      <c r="F64" s="290">
        <v>0</v>
      </c>
      <c r="G64" s="289">
        <v>0</v>
      </c>
      <c r="H64" s="289">
        <v>0</v>
      </c>
      <c r="I64" s="290">
        <v>0</v>
      </c>
    </row>
    <row r="65" spans="2:10" x14ac:dyDescent="0.25">
      <c r="B65" s="175"/>
      <c r="C65" s="178" t="s">
        <v>1152</v>
      </c>
      <c r="D65" s="288">
        <v>0</v>
      </c>
      <c r="E65" s="289">
        <v>0</v>
      </c>
      <c r="F65" s="290">
        <v>0</v>
      </c>
      <c r="G65" s="289">
        <v>0</v>
      </c>
      <c r="H65" s="289">
        <v>0</v>
      </c>
      <c r="I65" s="290">
        <v>0</v>
      </c>
    </row>
    <row r="66" spans="2:10" x14ac:dyDescent="0.25">
      <c r="B66" s="175"/>
      <c r="C66" s="178" t="s">
        <v>1153</v>
      </c>
      <c r="D66" s="288">
        <v>0</v>
      </c>
      <c r="E66" s="289">
        <v>0</v>
      </c>
      <c r="F66" s="290">
        <v>0</v>
      </c>
      <c r="G66" s="289">
        <v>0</v>
      </c>
      <c r="H66" s="289">
        <v>0</v>
      </c>
      <c r="I66" s="290">
        <v>0</v>
      </c>
    </row>
    <row r="67" spans="2:10" ht="22.5" x14ac:dyDescent="0.25">
      <c r="B67" s="175"/>
      <c r="C67" s="179" t="s">
        <v>1241</v>
      </c>
      <c r="D67" s="288">
        <v>0</v>
      </c>
      <c r="E67" s="289">
        <v>0</v>
      </c>
      <c r="F67" s="290">
        <v>0</v>
      </c>
      <c r="G67" s="289">
        <v>0</v>
      </c>
      <c r="H67" s="289">
        <v>0</v>
      </c>
      <c r="I67" s="290">
        <v>0</v>
      </c>
    </row>
    <row r="68" spans="2:10" x14ac:dyDescent="0.25">
      <c r="B68" s="175"/>
      <c r="C68" s="178" t="s">
        <v>1154</v>
      </c>
      <c r="D68" s="288">
        <v>0</v>
      </c>
      <c r="E68" s="289">
        <v>0</v>
      </c>
      <c r="F68" s="290">
        <v>0</v>
      </c>
      <c r="G68" s="289">
        <v>0</v>
      </c>
      <c r="H68" s="289">
        <v>0</v>
      </c>
      <c r="I68" s="290">
        <v>0</v>
      </c>
    </row>
    <row r="69" spans="2:10" x14ac:dyDescent="0.25">
      <c r="B69" s="175"/>
      <c r="C69" s="178" t="s">
        <v>1155</v>
      </c>
      <c r="D69" s="288">
        <v>0</v>
      </c>
      <c r="E69" s="289">
        <v>0</v>
      </c>
      <c r="F69" s="290">
        <v>0</v>
      </c>
      <c r="G69" s="289">
        <v>0</v>
      </c>
      <c r="H69" s="289">
        <v>0</v>
      </c>
      <c r="I69" s="290">
        <v>0</v>
      </c>
    </row>
    <row r="70" spans="2:10" x14ac:dyDescent="0.25">
      <c r="B70" s="482" t="s">
        <v>1156</v>
      </c>
      <c r="C70" s="577"/>
      <c r="D70" s="383">
        <v>0</v>
      </c>
      <c r="E70" s="370">
        <v>0</v>
      </c>
      <c r="F70" s="370">
        <v>0</v>
      </c>
      <c r="G70" s="370">
        <v>0</v>
      </c>
      <c r="H70" s="370">
        <v>0</v>
      </c>
      <c r="I70" s="370">
        <v>0</v>
      </c>
    </row>
    <row r="71" spans="2:10" x14ac:dyDescent="0.25">
      <c r="B71" s="175"/>
      <c r="C71" s="178" t="s">
        <v>1157</v>
      </c>
      <c r="D71" s="288">
        <v>0</v>
      </c>
      <c r="E71" s="289">
        <v>0</v>
      </c>
      <c r="F71" s="290">
        <v>0</v>
      </c>
      <c r="G71" s="289">
        <v>0</v>
      </c>
      <c r="H71" s="289">
        <v>0</v>
      </c>
      <c r="I71" s="290">
        <v>0</v>
      </c>
    </row>
    <row r="72" spans="2:10" x14ac:dyDescent="0.25">
      <c r="B72" s="175"/>
      <c r="C72" s="178" t="s">
        <v>1158</v>
      </c>
      <c r="D72" s="288">
        <v>0</v>
      </c>
      <c r="E72" s="289">
        <v>0</v>
      </c>
      <c r="F72" s="290">
        <v>0</v>
      </c>
      <c r="G72" s="289">
        <v>0</v>
      </c>
      <c r="H72" s="289">
        <v>0</v>
      </c>
      <c r="I72" s="290">
        <v>0</v>
      </c>
    </row>
    <row r="73" spans="2:10" x14ac:dyDescent="0.25">
      <c r="B73" s="175"/>
      <c r="C73" s="178" t="s">
        <v>1159</v>
      </c>
      <c r="D73" s="288">
        <v>0</v>
      </c>
      <c r="E73" s="289">
        <v>0</v>
      </c>
      <c r="F73" s="290">
        <v>0</v>
      </c>
      <c r="G73" s="289">
        <v>0</v>
      </c>
      <c r="H73" s="289">
        <v>0</v>
      </c>
      <c r="I73" s="290">
        <v>0</v>
      </c>
    </row>
    <row r="74" spans="2:10" x14ac:dyDescent="0.25">
      <c r="B74" s="482" t="s">
        <v>1160</v>
      </c>
      <c r="C74" s="577"/>
      <c r="D74" s="383">
        <v>0</v>
      </c>
      <c r="E74" s="370">
        <v>0</v>
      </c>
      <c r="F74" s="370">
        <v>0</v>
      </c>
      <c r="G74" s="370">
        <v>0</v>
      </c>
      <c r="H74" s="370">
        <v>0</v>
      </c>
      <c r="I74" s="370">
        <v>0</v>
      </c>
    </row>
    <row r="75" spans="2:10" x14ac:dyDescent="0.25">
      <c r="B75" s="175"/>
      <c r="C75" s="178" t="s">
        <v>1161</v>
      </c>
      <c r="D75" s="288">
        <v>0</v>
      </c>
      <c r="E75" s="289">
        <v>0</v>
      </c>
      <c r="F75" s="290">
        <v>0</v>
      </c>
      <c r="G75" s="289">
        <v>0</v>
      </c>
      <c r="H75" s="289">
        <v>0</v>
      </c>
      <c r="I75" s="290">
        <v>0</v>
      </c>
    </row>
    <row r="76" spans="2:10" x14ac:dyDescent="0.25">
      <c r="B76" s="175"/>
      <c r="C76" s="178" t="s">
        <v>1162</v>
      </c>
      <c r="D76" s="288">
        <v>0</v>
      </c>
      <c r="E76" s="289">
        <v>0</v>
      </c>
      <c r="F76" s="290">
        <v>0</v>
      </c>
      <c r="G76" s="289">
        <v>0</v>
      </c>
      <c r="H76" s="289">
        <v>0</v>
      </c>
      <c r="I76" s="290">
        <v>0</v>
      </c>
    </row>
    <row r="77" spans="2:10" x14ac:dyDescent="0.25">
      <c r="B77" s="175"/>
      <c r="C77" s="178" t="s">
        <v>1163</v>
      </c>
      <c r="D77" s="288">
        <v>0</v>
      </c>
      <c r="E77" s="289">
        <v>0</v>
      </c>
      <c r="F77" s="290">
        <v>0</v>
      </c>
      <c r="G77" s="289">
        <v>0</v>
      </c>
      <c r="H77" s="289">
        <v>0</v>
      </c>
      <c r="I77" s="290">
        <v>0</v>
      </c>
    </row>
    <row r="78" spans="2:10" x14ac:dyDescent="0.25">
      <c r="B78" s="175"/>
      <c r="C78" s="178" t="s">
        <v>1164</v>
      </c>
      <c r="D78" s="288">
        <v>0</v>
      </c>
      <c r="E78" s="289">
        <v>0</v>
      </c>
      <c r="F78" s="290">
        <v>0</v>
      </c>
      <c r="G78" s="289">
        <v>0</v>
      </c>
      <c r="H78" s="289">
        <v>0</v>
      </c>
      <c r="I78" s="290">
        <v>0</v>
      </c>
    </row>
    <row r="79" spans="2:10" x14ac:dyDescent="0.25">
      <c r="B79" s="175"/>
      <c r="C79" s="178" t="s">
        <v>1165</v>
      </c>
      <c r="D79" s="288">
        <v>0</v>
      </c>
      <c r="E79" s="289">
        <v>0</v>
      </c>
      <c r="F79" s="290">
        <v>0</v>
      </c>
      <c r="G79" s="289">
        <v>0</v>
      </c>
      <c r="H79" s="289">
        <v>0</v>
      </c>
      <c r="I79" s="290">
        <v>0</v>
      </c>
      <c r="J79" s="114"/>
    </row>
    <row r="80" spans="2:10" x14ac:dyDescent="0.25">
      <c r="B80" s="175"/>
      <c r="C80" s="178" t="s">
        <v>1166</v>
      </c>
      <c r="D80" s="288">
        <v>0</v>
      </c>
      <c r="E80" s="289">
        <v>0</v>
      </c>
      <c r="F80" s="290">
        <v>0</v>
      </c>
      <c r="G80" s="289">
        <v>0</v>
      </c>
      <c r="H80" s="289">
        <v>0</v>
      </c>
      <c r="I80" s="290">
        <v>0</v>
      </c>
      <c r="J80" s="114"/>
    </row>
    <row r="81" spans="1:10" x14ac:dyDescent="0.25">
      <c r="B81" s="175"/>
      <c r="C81" s="178" t="s">
        <v>1167</v>
      </c>
      <c r="D81" s="288">
        <v>0</v>
      </c>
      <c r="E81" s="289">
        <v>0</v>
      </c>
      <c r="F81" s="290">
        <v>0</v>
      </c>
      <c r="G81" s="289">
        <v>0</v>
      </c>
      <c r="H81" s="289">
        <v>0</v>
      </c>
      <c r="I81" s="342">
        <v>0</v>
      </c>
      <c r="J81" s="114"/>
    </row>
    <row r="82" spans="1:10" ht="15.75" thickBot="1" x14ac:dyDescent="0.3">
      <c r="A82" s="318"/>
      <c r="B82" s="193"/>
      <c r="C82" s="320"/>
      <c r="D82" s="318"/>
      <c r="E82" s="193"/>
      <c r="F82" s="193"/>
      <c r="G82" s="321"/>
      <c r="H82" s="322"/>
      <c r="I82" s="321"/>
      <c r="J82" s="193"/>
    </row>
    <row r="83" spans="1:10" x14ac:dyDescent="0.25">
      <c r="A83" s="318"/>
      <c r="B83" s="319"/>
      <c r="C83" s="319"/>
      <c r="D83" s="319"/>
      <c r="E83" s="319"/>
      <c r="F83" s="319"/>
      <c r="G83" s="319"/>
      <c r="H83" s="318"/>
      <c r="I83" s="318"/>
      <c r="J83" s="318"/>
    </row>
    <row r="84" spans="1:10" x14ac:dyDescent="0.25">
      <c r="A84" s="318"/>
      <c r="B84" s="318"/>
      <c r="C84" s="318"/>
      <c r="D84" s="318"/>
      <c r="E84" s="318"/>
      <c r="F84" s="318"/>
      <c r="G84" s="318"/>
      <c r="H84" s="318"/>
      <c r="I84" s="318"/>
      <c r="J84" s="318"/>
    </row>
    <row r="85" spans="1:10" x14ac:dyDescent="0.25">
      <c r="A85" s="318"/>
      <c r="B85" s="318"/>
      <c r="C85" s="318"/>
      <c r="D85" s="318"/>
      <c r="E85" s="318"/>
      <c r="F85" s="318"/>
      <c r="G85" s="318"/>
      <c r="H85" s="318"/>
      <c r="I85" s="318"/>
      <c r="J85" s="318"/>
    </row>
    <row r="86" spans="1:10" ht="15.75" thickBot="1" x14ac:dyDescent="0.3">
      <c r="A86" s="318"/>
      <c r="B86" s="318"/>
      <c r="C86" s="318"/>
      <c r="D86" s="318"/>
      <c r="E86" s="318"/>
      <c r="F86" s="318"/>
      <c r="G86" s="318"/>
      <c r="H86" s="318"/>
      <c r="I86" s="318"/>
      <c r="J86" s="318"/>
    </row>
    <row r="87" spans="1:10" x14ac:dyDescent="0.25">
      <c r="B87" s="484" t="s">
        <v>1096</v>
      </c>
      <c r="C87" s="485"/>
      <c r="D87" s="305">
        <v>0</v>
      </c>
      <c r="E87" s="305">
        <v>0</v>
      </c>
      <c r="F87" s="305">
        <v>0</v>
      </c>
      <c r="G87" s="305">
        <v>0</v>
      </c>
      <c r="H87" s="305">
        <v>0</v>
      </c>
      <c r="I87" s="305">
        <v>0</v>
      </c>
    </row>
    <row r="88" spans="1:10" x14ac:dyDescent="0.25">
      <c r="B88" s="482" t="s">
        <v>1097</v>
      </c>
      <c r="C88" s="577"/>
      <c r="D88" s="272">
        <v>0</v>
      </c>
      <c r="E88" s="273">
        <v>0</v>
      </c>
      <c r="F88" s="273">
        <v>0</v>
      </c>
      <c r="G88" s="273">
        <v>0</v>
      </c>
      <c r="H88" s="273">
        <v>0</v>
      </c>
      <c r="I88" s="273">
        <v>0</v>
      </c>
    </row>
    <row r="89" spans="1:10" x14ac:dyDescent="0.25">
      <c r="B89" s="175"/>
      <c r="C89" s="178" t="s">
        <v>1098</v>
      </c>
      <c r="D89" s="288">
        <v>0</v>
      </c>
      <c r="E89" s="289">
        <v>0</v>
      </c>
      <c r="F89" s="290">
        <v>0</v>
      </c>
      <c r="G89" s="289">
        <v>0</v>
      </c>
      <c r="H89" s="289">
        <v>0</v>
      </c>
      <c r="I89" s="290">
        <v>0</v>
      </c>
    </row>
    <row r="90" spans="1:10" x14ac:dyDescent="0.25">
      <c r="B90" s="175"/>
      <c r="C90" s="178" t="s">
        <v>1099</v>
      </c>
      <c r="D90" s="288">
        <v>0</v>
      </c>
      <c r="E90" s="289">
        <v>0</v>
      </c>
      <c r="F90" s="290">
        <v>0</v>
      </c>
      <c r="G90" s="289">
        <v>0</v>
      </c>
      <c r="H90" s="289">
        <v>0</v>
      </c>
      <c r="I90" s="290">
        <v>0</v>
      </c>
    </row>
    <row r="91" spans="1:10" x14ac:dyDescent="0.25">
      <c r="B91" s="175"/>
      <c r="C91" s="178" t="s">
        <v>1100</v>
      </c>
      <c r="D91" s="288">
        <v>0</v>
      </c>
      <c r="E91" s="289">
        <v>0</v>
      </c>
      <c r="F91" s="290">
        <v>0</v>
      </c>
      <c r="G91" s="289">
        <v>0</v>
      </c>
      <c r="H91" s="289">
        <v>0</v>
      </c>
      <c r="I91" s="290">
        <v>0</v>
      </c>
    </row>
    <row r="92" spans="1:10" x14ac:dyDescent="0.25">
      <c r="B92" s="175"/>
      <c r="C92" s="178" t="s">
        <v>1101</v>
      </c>
      <c r="D92" s="288">
        <v>0</v>
      </c>
      <c r="E92" s="289">
        <v>0</v>
      </c>
      <c r="F92" s="290">
        <v>0</v>
      </c>
      <c r="G92" s="289">
        <v>0</v>
      </c>
      <c r="H92" s="289">
        <v>0</v>
      </c>
      <c r="I92" s="290">
        <v>0</v>
      </c>
    </row>
    <row r="93" spans="1:10" x14ac:dyDescent="0.25">
      <c r="B93" s="175"/>
      <c r="C93" s="178" t="s">
        <v>1102</v>
      </c>
      <c r="D93" s="288">
        <v>0</v>
      </c>
      <c r="E93" s="289">
        <v>0</v>
      </c>
      <c r="F93" s="290">
        <v>0</v>
      </c>
      <c r="G93" s="289">
        <v>0</v>
      </c>
      <c r="H93" s="289">
        <v>0</v>
      </c>
      <c r="I93" s="290">
        <v>0</v>
      </c>
    </row>
    <row r="94" spans="1:10" x14ac:dyDescent="0.25">
      <c r="B94" s="175"/>
      <c r="C94" s="178" t="s">
        <v>1103</v>
      </c>
      <c r="D94" s="288">
        <v>0</v>
      </c>
      <c r="E94" s="289">
        <v>0</v>
      </c>
      <c r="F94" s="290">
        <v>0</v>
      </c>
      <c r="G94" s="289">
        <v>0</v>
      </c>
      <c r="H94" s="289">
        <v>0</v>
      </c>
      <c r="I94" s="290">
        <v>0</v>
      </c>
    </row>
    <row r="95" spans="1:10" x14ac:dyDescent="0.25">
      <c r="B95" s="175"/>
      <c r="C95" s="178" t="s">
        <v>1104</v>
      </c>
      <c r="D95" s="288">
        <v>0</v>
      </c>
      <c r="E95" s="289">
        <v>0</v>
      </c>
      <c r="F95" s="290">
        <v>0</v>
      </c>
      <c r="G95" s="289">
        <v>0</v>
      </c>
      <c r="H95" s="289">
        <v>0</v>
      </c>
      <c r="I95" s="290">
        <v>0</v>
      </c>
    </row>
    <row r="96" spans="1:10" x14ac:dyDescent="0.25">
      <c r="B96" s="482" t="s">
        <v>1105</v>
      </c>
      <c r="C96" s="577"/>
      <c r="D96" s="383">
        <v>0</v>
      </c>
      <c r="E96" s="370">
        <v>0</v>
      </c>
      <c r="F96" s="370">
        <v>0</v>
      </c>
      <c r="G96" s="370">
        <v>0</v>
      </c>
      <c r="H96" s="370">
        <v>0</v>
      </c>
      <c r="I96" s="370">
        <v>0</v>
      </c>
    </row>
    <row r="97" spans="2:9" x14ac:dyDescent="0.25">
      <c r="B97" s="175"/>
      <c r="C97" s="178" t="s">
        <v>1106</v>
      </c>
      <c r="D97" s="288">
        <v>0</v>
      </c>
      <c r="E97" s="289">
        <v>0</v>
      </c>
      <c r="F97" s="290">
        <v>0</v>
      </c>
      <c r="G97" s="289">
        <v>0</v>
      </c>
      <c r="H97" s="289">
        <v>0</v>
      </c>
      <c r="I97" s="290">
        <v>0</v>
      </c>
    </row>
    <row r="98" spans="2:9" x14ac:dyDescent="0.25">
      <c r="B98" s="175"/>
      <c r="C98" s="178" t="s">
        <v>1107</v>
      </c>
      <c r="D98" s="288">
        <v>0</v>
      </c>
      <c r="E98" s="289">
        <v>0</v>
      </c>
      <c r="F98" s="290">
        <v>0</v>
      </c>
      <c r="G98" s="289">
        <v>0</v>
      </c>
      <c r="H98" s="289">
        <v>0</v>
      </c>
      <c r="I98" s="290">
        <v>0</v>
      </c>
    </row>
    <row r="99" spans="2:9" x14ac:dyDescent="0.25">
      <c r="B99" s="175"/>
      <c r="C99" s="178" t="s">
        <v>1108</v>
      </c>
      <c r="D99" s="288">
        <v>0</v>
      </c>
      <c r="E99" s="289">
        <v>0</v>
      </c>
      <c r="F99" s="290">
        <v>0</v>
      </c>
      <c r="G99" s="289">
        <v>0</v>
      </c>
      <c r="H99" s="289">
        <v>0</v>
      </c>
      <c r="I99" s="290">
        <v>0</v>
      </c>
    </row>
    <row r="100" spans="2:9" x14ac:dyDescent="0.25">
      <c r="B100" s="175"/>
      <c r="C100" s="178" t="s">
        <v>1109</v>
      </c>
      <c r="D100" s="288">
        <v>0</v>
      </c>
      <c r="E100" s="289">
        <v>0</v>
      </c>
      <c r="F100" s="290">
        <v>0</v>
      </c>
      <c r="G100" s="289">
        <v>0</v>
      </c>
      <c r="H100" s="289">
        <v>0</v>
      </c>
      <c r="I100" s="290">
        <v>0</v>
      </c>
    </row>
    <row r="101" spans="2:9" x14ac:dyDescent="0.25">
      <c r="B101" s="175"/>
      <c r="C101" s="178" t="s">
        <v>1110</v>
      </c>
      <c r="D101" s="288">
        <v>0</v>
      </c>
      <c r="E101" s="289">
        <v>0</v>
      </c>
      <c r="F101" s="290">
        <v>0</v>
      </c>
      <c r="G101" s="289">
        <v>0</v>
      </c>
      <c r="H101" s="289">
        <v>0</v>
      </c>
      <c r="I101" s="290">
        <v>0</v>
      </c>
    </row>
    <row r="102" spans="2:9" x14ac:dyDescent="0.25">
      <c r="B102" s="175"/>
      <c r="C102" s="178" t="s">
        <v>1111</v>
      </c>
      <c r="D102" s="288">
        <v>0</v>
      </c>
      <c r="E102" s="289">
        <v>0</v>
      </c>
      <c r="F102" s="290">
        <v>0</v>
      </c>
      <c r="G102" s="289">
        <v>0</v>
      </c>
      <c r="H102" s="289">
        <v>0</v>
      </c>
      <c r="I102" s="290">
        <v>0</v>
      </c>
    </row>
    <row r="103" spans="2:9" x14ac:dyDescent="0.25">
      <c r="B103" s="175"/>
      <c r="C103" s="178" t="s">
        <v>1112</v>
      </c>
      <c r="D103" s="288">
        <v>0</v>
      </c>
      <c r="E103" s="289">
        <v>0</v>
      </c>
      <c r="F103" s="290">
        <v>0</v>
      </c>
      <c r="G103" s="289">
        <v>0</v>
      </c>
      <c r="H103" s="289">
        <v>0</v>
      </c>
      <c r="I103" s="290">
        <v>0</v>
      </c>
    </row>
    <row r="104" spans="2:9" x14ac:dyDescent="0.25">
      <c r="B104" s="175"/>
      <c r="C104" s="178" t="s">
        <v>1113</v>
      </c>
      <c r="D104" s="288">
        <v>0</v>
      </c>
      <c r="E104" s="289">
        <v>0</v>
      </c>
      <c r="F104" s="290">
        <v>0</v>
      </c>
      <c r="G104" s="289">
        <v>0</v>
      </c>
      <c r="H104" s="289">
        <v>0</v>
      </c>
      <c r="I104" s="290">
        <v>0</v>
      </c>
    </row>
    <row r="105" spans="2:9" x14ac:dyDescent="0.25">
      <c r="B105" s="175"/>
      <c r="C105" s="178" t="s">
        <v>1114</v>
      </c>
      <c r="D105" s="288">
        <v>0</v>
      </c>
      <c r="E105" s="289">
        <v>0</v>
      </c>
      <c r="F105" s="290">
        <v>0</v>
      </c>
      <c r="G105" s="289">
        <v>0</v>
      </c>
      <c r="H105" s="289">
        <v>0</v>
      </c>
      <c r="I105" s="290">
        <v>0</v>
      </c>
    </row>
    <row r="106" spans="2:9" x14ac:dyDescent="0.25">
      <c r="B106" s="482" t="s">
        <v>1115</v>
      </c>
      <c r="C106" s="577"/>
      <c r="D106" s="383">
        <v>0</v>
      </c>
      <c r="E106" s="370">
        <v>0</v>
      </c>
      <c r="F106" s="370">
        <v>0</v>
      </c>
      <c r="G106" s="370">
        <v>0</v>
      </c>
      <c r="H106" s="370">
        <v>0</v>
      </c>
      <c r="I106" s="370">
        <v>0</v>
      </c>
    </row>
    <row r="107" spans="2:9" x14ac:dyDescent="0.25">
      <c r="B107" s="175"/>
      <c r="C107" s="178" t="s">
        <v>1116</v>
      </c>
      <c r="D107" s="288">
        <v>0</v>
      </c>
      <c r="E107" s="289">
        <v>0</v>
      </c>
      <c r="F107" s="290">
        <v>0</v>
      </c>
      <c r="G107" s="289">
        <v>0</v>
      </c>
      <c r="H107" s="289">
        <v>0</v>
      </c>
      <c r="I107" s="290">
        <v>0</v>
      </c>
    </row>
    <row r="108" spans="2:9" x14ac:dyDescent="0.25">
      <c r="B108" s="175"/>
      <c r="C108" s="178" t="s">
        <v>1117</v>
      </c>
      <c r="D108" s="288">
        <v>0</v>
      </c>
      <c r="E108" s="289">
        <v>0</v>
      </c>
      <c r="F108" s="290">
        <v>0</v>
      </c>
      <c r="G108" s="289">
        <v>0</v>
      </c>
      <c r="H108" s="289">
        <v>0</v>
      </c>
      <c r="I108" s="290">
        <v>0</v>
      </c>
    </row>
    <row r="109" spans="2:9" x14ac:dyDescent="0.25">
      <c r="B109" s="175"/>
      <c r="C109" s="178" t="s">
        <v>1118</v>
      </c>
      <c r="D109" s="288">
        <v>0</v>
      </c>
      <c r="E109" s="289">
        <v>0</v>
      </c>
      <c r="F109" s="290">
        <v>0</v>
      </c>
      <c r="G109" s="289">
        <v>0</v>
      </c>
      <c r="H109" s="289">
        <v>0</v>
      </c>
      <c r="I109" s="290">
        <v>0</v>
      </c>
    </row>
    <row r="110" spans="2:9" x14ac:dyDescent="0.25">
      <c r="B110" s="175"/>
      <c r="C110" s="178" t="s">
        <v>1119</v>
      </c>
      <c r="D110" s="288">
        <v>0</v>
      </c>
      <c r="E110" s="289">
        <v>0</v>
      </c>
      <c r="F110" s="290">
        <v>0</v>
      </c>
      <c r="G110" s="289">
        <v>0</v>
      </c>
      <c r="H110" s="289">
        <v>0</v>
      </c>
      <c r="I110" s="290">
        <v>0</v>
      </c>
    </row>
    <row r="111" spans="2:9" x14ac:dyDescent="0.25">
      <c r="B111" s="175"/>
      <c r="C111" s="178" t="s">
        <v>1120</v>
      </c>
      <c r="D111" s="288">
        <v>0</v>
      </c>
      <c r="E111" s="289">
        <v>0</v>
      </c>
      <c r="F111" s="290">
        <v>0</v>
      </c>
      <c r="G111" s="289">
        <v>0</v>
      </c>
      <c r="H111" s="289">
        <v>0</v>
      </c>
      <c r="I111" s="290">
        <v>0</v>
      </c>
    </row>
    <row r="112" spans="2:9" x14ac:dyDescent="0.25">
      <c r="B112" s="175"/>
      <c r="C112" s="178" t="s">
        <v>1121</v>
      </c>
      <c r="D112" s="288">
        <v>0</v>
      </c>
      <c r="E112" s="289">
        <v>0</v>
      </c>
      <c r="F112" s="290">
        <v>0</v>
      </c>
      <c r="G112" s="289">
        <v>0</v>
      </c>
      <c r="H112" s="289">
        <v>0</v>
      </c>
      <c r="I112" s="290">
        <v>0</v>
      </c>
    </row>
    <row r="113" spans="2:9" x14ac:dyDescent="0.25">
      <c r="B113" s="175"/>
      <c r="C113" s="178" t="s">
        <v>1122</v>
      </c>
      <c r="D113" s="288">
        <v>0</v>
      </c>
      <c r="E113" s="289">
        <v>0</v>
      </c>
      <c r="F113" s="290">
        <v>0</v>
      </c>
      <c r="G113" s="289">
        <v>0</v>
      </c>
      <c r="H113" s="289">
        <v>0</v>
      </c>
      <c r="I113" s="290">
        <v>0</v>
      </c>
    </row>
    <row r="114" spans="2:9" x14ac:dyDescent="0.25">
      <c r="B114" s="175"/>
      <c r="C114" s="178" t="s">
        <v>1123</v>
      </c>
      <c r="D114" s="288">
        <v>0</v>
      </c>
      <c r="E114" s="289">
        <v>0</v>
      </c>
      <c r="F114" s="290">
        <v>0</v>
      </c>
      <c r="G114" s="289">
        <v>0</v>
      </c>
      <c r="H114" s="289">
        <v>0</v>
      </c>
      <c r="I114" s="290">
        <v>0</v>
      </c>
    </row>
    <row r="115" spans="2:9" x14ac:dyDescent="0.25">
      <c r="B115" s="175"/>
      <c r="C115" s="178" t="s">
        <v>1124</v>
      </c>
      <c r="D115" s="288">
        <v>0</v>
      </c>
      <c r="E115" s="289">
        <v>0</v>
      </c>
      <c r="F115" s="290">
        <v>0</v>
      </c>
      <c r="G115" s="289">
        <v>0</v>
      </c>
      <c r="H115" s="289">
        <v>0</v>
      </c>
      <c r="I115" s="290">
        <v>0</v>
      </c>
    </row>
    <row r="116" spans="2:9" x14ac:dyDescent="0.25">
      <c r="B116" s="482" t="s">
        <v>1125</v>
      </c>
      <c r="C116" s="577"/>
      <c r="D116" s="383">
        <v>0</v>
      </c>
      <c r="E116" s="370">
        <v>0</v>
      </c>
      <c r="F116" s="370">
        <v>0</v>
      </c>
      <c r="G116" s="370">
        <v>0</v>
      </c>
      <c r="H116" s="370">
        <v>0</v>
      </c>
      <c r="I116" s="370">
        <v>0</v>
      </c>
    </row>
    <row r="117" spans="2:9" x14ac:dyDescent="0.25">
      <c r="B117" s="175"/>
      <c r="C117" s="178" t="s">
        <v>1126</v>
      </c>
      <c r="D117" s="288">
        <v>0</v>
      </c>
      <c r="E117" s="289">
        <v>0</v>
      </c>
      <c r="F117" s="290">
        <v>0</v>
      </c>
      <c r="G117" s="289">
        <v>0</v>
      </c>
      <c r="H117" s="289">
        <v>0</v>
      </c>
      <c r="I117" s="290">
        <v>0</v>
      </c>
    </row>
    <row r="118" spans="2:9" x14ac:dyDescent="0.25">
      <c r="B118" s="175"/>
      <c r="C118" s="178" t="s">
        <v>1127</v>
      </c>
      <c r="D118" s="288">
        <v>0</v>
      </c>
      <c r="E118" s="289">
        <v>0</v>
      </c>
      <c r="F118" s="290">
        <v>0</v>
      </c>
      <c r="G118" s="289">
        <v>0</v>
      </c>
      <c r="H118" s="289">
        <v>0</v>
      </c>
      <c r="I118" s="290">
        <v>0</v>
      </c>
    </row>
    <row r="119" spans="2:9" x14ac:dyDescent="0.25">
      <c r="B119" s="175"/>
      <c r="C119" s="178" t="s">
        <v>1128</v>
      </c>
      <c r="D119" s="288">
        <v>0</v>
      </c>
      <c r="E119" s="289">
        <v>0</v>
      </c>
      <c r="F119" s="290">
        <v>0</v>
      </c>
      <c r="G119" s="289">
        <v>0</v>
      </c>
      <c r="H119" s="289">
        <v>0</v>
      </c>
      <c r="I119" s="290">
        <v>0</v>
      </c>
    </row>
    <row r="120" spans="2:9" x14ac:dyDescent="0.25">
      <c r="B120" s="175"/>
      <c r="C120" s="178" t="s">
        <v>1129</v>
      </c>
      <c r="D120" s="288">
        <v>0</v>
      </c>
      <c r="E120" s="289">
        <v>0</v>
      </c>
      <c r="F120" s="290">
        <v>0</v>
      </c>
      <c r="G120" s="289">
        <v>0</v>
      </c>
      <c r="H120" s="289">
        <v>0</v>
      </c>
      <c r="I120" s="290">
        <v>0</v>
      </c>
    </row>
    <row r="121" spans="2:9" x14ac:dyDescent="0.25">
      <c r="B121" s="175"/>
      <c r="C121" s="178" t="s">
        <v>1130</v>
      </c>
      <c r="D121" s="288">
        <v>0</v>
      </c>
      <c r="E121" s="289">
        <v>0</v>
      </c>
      <c r="F121" s="290">
        <v>0</v>
      </c>
      <c r="G121" s="289">
        <v>0</v>
      </c>
      <c r="H121" s="289">
        <v>0</v>
      </c>
      <c r="I121" s="290">
        <v>0</v>
      </c>
    </row>
    <row r="122" spans="2:9" x14ac:dyDescent="0.25">
      <c r="B122" s="175"/>
      <c r="C122" s="178" t="s">
        <v>1131</v>
      </c>
      <c r="D122" s="288">
        <v>0</v>
      </c>
      <c r="E122" s="289">
        <v>0</v>
      </c>
      <c r="F122" s="290">
        <v>0</v>
      </c>
      <c r="G122" s="289">
        <v>0</v>
      </c>
      <c r="H122" s="289">
        <v>0</v>
      </c>
      <c r="I122" s="290">
        <v>0</v>
      </c>
    </row>
    <row r="123" spans="2:9" x14ac:dyDescent="0.25">
      <c r="B123" s="175"/>
      <c r="C123" s="178" t="s">
        <v>1132</v>
      </c>
      <c r="D123" s="288">
        <v>0</v>
      </c>
      <c r="E123" s="289">
        <v>0</v>
      </c>
      <c r="F123" s="290">
        <v>0</v>
      </c>
      <c r="G123" s="289">
        <v>0</v>
      </c>
      <c r="H123" s="289">
        <v>0</v>
      </c>
      <c r="I123" s="290">
        <v>0</v>
      </c>
    </row>
    <row r="124" spans="2:9" x14ac:dyDescent="0.25">
      <c r="B124" s="175"/>
      <c r="C124" s="178" t="s">
        <v>1133</v>
      </c>
      <c r="D124" s="288">
        <v>0</v>
      </c>
      <c r="E124" s="289">
        <v>0</v>
      </c>
      <c r="F124" s="290">
        <v>0</v>
      </c>
      <c r="G124" s="289">
        <v>0</v>
      </c>
      <c r="H124" s="289">
        <v>0</v>
      </c>
      <c r="I124" s="290">
        <v>0</v>
      </c>
    </row>
    <row r="125" spans="2:9" x14ac:dyDescent="0.25">
      <c r="B125" s="175"/>
      <c r="C125" s="178" t="s">
        <v>1134</v>
      </c>
      <c r="D125" s="288">
        <v>0</v>
      </c>
      <c r="E125" s="289">
        <v>0</v>
      </c>
      <c r="F125" s="290">
        <v>0</v>
      </c>
      <c r="G125" s="289">
        <v>0</v>
      </c>
      <c r="H125" s="289">
        <v>0</v>
      </c>
      <c r="I125" s="290">
        <v>0</v>
      </c>
    </row>
    <row r="126" spans="2:9" x14ac:dyDescent="0.25">
      <c r="B126" s="482" t="s">
        <v>1135</v>
      </c>
      <c r="C126" s="577"/>
      <c r="D126" s="383">
        <v>0</v>
      </c>
      <c r="E126" s="370">
        <v>0</v>
      </c>
      <c r="F126" s="370">
        <v>0</v>
      </c>
      <c r="G126" s="370">
        <v>0</v>
      </c>
      <c r="H126" s="370">
        <v>0</v>
      </c>
      <c r="I126" s="370">
        <v>0</v>
      </c>
    </row>
    <row r="127" spans="2:9" x14ac:dyDescent="0.25">
      <c r="B127" s="175"/>
      <c r="C127" s="178" t="s">
        <v>1136</v>
      </c>
      <c r="D127" s="288">
        <v>0</v>
      </c>
      <c r="E127" s="289">
        <v>0</v>
      </c>
      <c r="F127" s="290">
        <v>0</v>
      </c>
      <c r="G127" s="289">
        <v>0</v>
      </c>
      <c r="H127" s="289">
        <v>0</v>
      </c>
      <c r="I127" s="290">
        <v>0</v>
      </c>
    </row>
    <row r="128" spans="2:9" x14ac:dyDescent="0.25">
      <c r="B128" s="175"/>
      <c r="C128" s="178" t="s">
        <v>1137</v>
      </c>
      <c r="D128" s="288">
        <v>0</v>
      </c>
      <c r="E128" s="289">
        <v>0</v>
      </c>
      <c r="F128" s="290">
        <v>0</v>
      </c>
      <c r="G128" s="289">
        <v>0</v>
      </c>
      <c r="H128" s="289">
        <v>0</v>
      </c>
      <c r="I128" s="290">
        <v>0</v>
      </c>
    </row>
    <row r="129" spans="2:9" x14ac:dyDescent="0.25">
      <c r="B129" s="175"/>
      <c r="C129" s="178" t="s">
        <v>1138</v>
      </c>
      <c r="D129" s="288">
        <v>0</v>
      </c>
      <c r="E129" s="289">
        <v>0</v>
      </c>
      <c r="F129" s="290">
        <v>0</v>
      </c>
      <c r="G129" s="289">
        <v>0</v>
      </c>
      <c r="H129" s="289">
        <v>0</v>
      </c>
      <c r="I129" s="290">
        <v>0</v>
      </c>
    </row>
    <row r="130" spans="2:9" x14ac:dyDescent="0.25">
      <c r="B130" s="175"/>
      <c r="C130" s="178" t="s">
        <v>1139</v>
      </c>
      <c r="D130" s="288">
        <v>0</v>
      </c>
      <c r="E130" s="289">
        <v>0</v>
      </c>
      <c r="F130" s="290">
        <v>0</v>
      </c>
      <c r="G130" s="289">
        <v>0</v>
      </c>
      <c r="H130" s="289">
        <v>0</v>
      </c>
      <c r="I130" s="290">
        <v>0</v>
      </c>
    </row>
    <row r="131" spans="2:9" x14ac:dyDescent="0.25">
      <c r="B131" s="175"/>
      <c r="C131" s="178" t="s">
        <v>1140</v>
      </c>
      <c r="D131" s="288">
        <v>0</v>
      </c>
      <c r="E131" s="289">
        <v>0</v>
      </c>
      <c r="F131" s="290">
        <v>0</v>
      </c>
      <c r="G131" s="289">
        <v>0</v>
      </c>
      <c r="H131" s="289">
        <v>0</v>
      </c>
      <c r="I131" s="290">
        <v>0</v>
      </c>
    </row>
    <row r="132" spans="2:9" x14ac:dyDescent="0.25">
      <c r="B132" s="175"/>
      <c r="C132" s="178" t="s">
        <v>1141</v>
      </c>
      <c r="D132" s="288">
        <v>0</v>
      </c>
      <c r="E132" s="289">
        <v>0</v>
      </c>
      <c r="F132" s="290">
        <v>0</v>
      </c>
      <c r="G132" s="289">
        <v>0</v>
      </c>
      <c r="H132" s="289">
        <v>0</v>
      </c>
      <c r="I132" s="290">
        <v>0</v>
      </c>
    </row>
    <row r="133" spans="2:9" x14ac:dyDescent="0.25">
      <c r="B133" s="175"/>
      <c r="C133" s="178" t="s">
        <v>1142</v>
      </c>
      <c r="D133" s="288">
        <v>0</v>
      </c>
      <c r="E133" s="289">
        <v>0</v>
      </c>
      <c r="F133" s="290">
        <v>0</v>
      </c>
      <c r="G133" s="289">
        <v>0</v>
      </c>
      <c r="H133" s="289">
        <v>0</v>
      </c>
      <c r="I133" s="290">
        <v>0</v>
      </c>
    </row>
    <row r="134" spans="2:9" x14ac:dyDescent="0.25">
      <c r="B134" s="175"/>
      <c r="C134" s="178" t="s">
        <v>1143</v>
      </c>
      <c r="D134" s="288">
        <v>0</v>
      </c>
      <c r="E134" s="289">
        <v>0</v>
      </c>
      <c r="F134" s="290">
        <v>0</v>
      </c>
      <c r="G134" s="289">
        <v>0</v>
      </c>
      <c r="H134" s="289">
        <v>0</v>
      </c>
      <c r="I134" s="290">
        <v>0</v>
      </c>
    </row>
    <row r="135" spans="2:9" x14ac:dyDescent="0.25">
      <c r="B135" s="175"/>
      <c r="C135" s="178" t="s">
        <v>1144</v>
      </c>
      <c r="D135" s="288">
        <v>0</v>
      </c>
      <c r="E135" s="289">
        <v>0</v>
      </c>
      <c r="F135" s="290">
        <v>0</v>
      </c>
      <c r="G135" s="289">
        <v>0</v>
      </c>
      <c r="H135" s="289">
        <v>0</v>
      </c>
      <c r="I135" s="290">
        <v>0</v>
      </c>
    </row>
    <row r="136" spans="2:9" x14ac:dyDescent="0.25">
      <c r="B136" s="482" t="s">
        <v>1145</v>
      </c>
      <c r="C136" s="577"/>
      <c r="D136" s="383">
        <v>0</v>
      </c>
      <c r="E136" s="370">
        <v>0</v>
      </c>
      <c r="F136" s="370">
        <v>0</v>
      </c>
      <c r="G136" s="370">
        <v>0</v>
      </c>
      <c r="H136" s="370">
        <v>0</v>
      </c>
      <c r="I136" s="370">
        <v>0</v>
      </c>
    </row>
    <row r="137" spans="2:9" x14ac:dyDescent="0.25">
      <c r="B137" s="175"/>
      <c r="C137" s="178" t="s">
        <v>1146</v>
      </c>
      <c r="D137" s="288">
        <v>0</v>
      </c>
      <c r="E137" s="289">
        <v>0</v>
      </c>
      <c r="F137" s="290">
        <v>0</v>
      </c>
      <c r="G137" s="289">
        <v>0</v>
      </c>
      <c r="H137" s="289">
        <v>0</v>
      </c>
      <c r="I137" s="290">
        <v>0</v>
      </c>
    </row>
    <row r="138" spans="2:9" x14ac:dyDescent="0.25">
      <c r="B138" s="175"/>
      <c r="C138" s="178" t="s">
        <v>1147</v>
      </c>
      <c r="D138" s="288">
        <v>0</v>
      </c>
      <c r="E138" s="289">
        <v>0</v>
      </c>
      <c r="F138" s="290">
        <v>0</v>
      </c>
      <c r="G138" s="289">
        <v>0</v>
      </c>
      <c r="H138" s="289">
        <v>0</v>
      </c>
      <c r="I138" s="290">
        <v>0</v>
      </c>
    </row>
    <row r="139" spans="2:9" x14ac:dyDescent="0.25">
      <c r="B139" s="175"/>
      <c r="C139" s="178" t="s">
        <v>1148</v>
      </c>
      <c r="D139" s="288">
        <v>0</v>
      </c>
      <c r="E139" s="289">
        <v>0</v>
      </c>
      <c r="F139" s="290">
        <v>0</v>
      </c>
      <c r="G139" s="289">
        <v>0</v>
      </c>
      <c r="H139" s="289">
        <v>0</v>
      </c>
      <c r="I139" s="290">
        <v>0</v>
      </c>
    </row>
    <row r="140" spans="2:9" x14ac:dyDescent="0.25">
      <c r="B140" s="482" t="s">
        <v>1149</v>
      </c>
      <c r="C140" s="577"/>
      <c r="D140" s="383">
        <v>0</v>
      </c>
      <c r="E140" s="370">
        <v>0</v>
      </c>
      <c r="F140" s="370">
        <v>0</v>
      </c>
      <c r="G140" s="370">
        <v>0</v>
      </c>
      <c r="H140" s="370">
        <v>0</v>
      </c>
      <c r="I140" s="370">
        <v>0</v>
      </c>
    </row>
    <row r="141" spans="2:9" x14ac:dyDescent="0.25">
      <c r="B141" s="175"/>
      <c r="C141" s="178" t="s">
        <v>1150</v>
      </c>
      <c r="D141" s="288">
        <v>0</v>
      </c>
      <c r="E141" s="289">
        <v>0</v>
      </c>
      <c r="F141" s="290">
        <v>0</v>
      </c>
      <c r="G141" s="289">
        <v>0</v>
      </c>
      <c r="H141" s="289">
        <v>0</v>
      </c>
      <c r="I141" s="290">
        <v>0</v>
      </c>
    </row>
    <row r="142" spans="2:9" x14ac:dyDescent="0.25">
      <c r="B142" s="175"/>
      <c r="C142" s="178" t="s">
        <v>1151</v>
      </c>
      <c r="D142" s="288">
        <v>0</v>
      </c>
      <c r="E142" s="289">
        <v>0</v>
      </c>
      <c r="F142" s="290">
        <v>0</v>
      </c>
      <c r="G142" s="289">
        <v>0</v>
      </c>
      <c r="H142" s="289">
        <v>0</v>
      </c>
      <c r="I142" s="290">
        <v>0</v>
      </c>
    </row>
    <row r="143" spans="2:9" x14ac:dyDescent="0.25">
      <c r="B143" s="175"/>
      <c r="C143" s="178" t="s">
        <v>1152</v>
      </c>
      <c r="D143" s="288">
        <v>0</v>
      </c>
      <c r="E143" s="289">
        <v>0</v>
      </c>
      <c r="F143" s="290">
        <v>0</v>
      </c>
      <c r="G143" s="289">
        <v>0</v>
      </c>
      <c r="H143" s="289">
        <v>0</v>
      </c>
      <c r="I143" s="290">
        <v>0</v>
      </c>
    </row>
    <row r="144" spans="2:9" x14ac:dyDescent="0.25">
      <c r="B144" s="175"/>
      <c r="C144" s="178" t="s">
        <v>1153</v>
      </c>
      <c r="D144" s="288">
        <v>0</v>
      </c>
      <c r="E144" s="289">
        <v>0</v>
      </c>
      <c r="F144" s="290">
        <v>0</v>
      </c>
      <c r="G144" s="289">
        <v>0</v>
      </c>
      <c r="H144" s="289">
        <v>0</v>
      </c>
      <c r="I144" s="290">
        <v>0</v>
      </c>
    </row>
    <row r="145" spans="2:10" ht="22.5" x14ac:dyDescent="0.25">
      <c r="B145" s="175"/>
      <c r="C145" s="179" t="s">
        <v>1241</v>
      </c>
      <c r="D145" s="288">
        <v>0</v>
      </c>
      <c r="E145" s="289">
        <v>0</v>
      </c>
      <c r="F145" s="290">
        <v>0</v>
      </c>
      <c r="G145" s="289">
        <v>0</v>
      </c>
      <c r="H145" s="289">
        <v>0</v>
      </c>
      <c r="I145" s="290">
        <v>0</v>
      </c>
    </row>
    <row r="146" spans="2:10" x14ac:dyDescent="0.25">
      <c r="B146" s="175"/>
      <c r="C146" s="178" t="s">
        <v>1154</v>
      </c>
      <c r="D146" s="288">
        <v>0</v>
      </c>
      <c r="E146" s="289">
        <v>0</v>
      </c>
      <c r="F146" s="290">
        <v>0</v>
      </c>
      <c r="G146" s="289">
        <v>0</v>
      </c>
      <c r="H146" s="289">
        <v>0</v>
      </c>
      <c r="I146" s="290">
        <v>0</v>
      </c>
    </row>
    <row r="147" spans="2:10" x14ac:dyDescent="0.25">
      <c r="B147" s="175"/>
      <c r="C147" s="178" t="s">
        <v>1155</v>
      </c>
      <c r="D147" s="288">
        <v>0</v>
      </c>
      <c r="E147" s="289">
        <v>0</v>
      </c>
      <c r="F147" s="290">
        <v>0</v>
      </c>
      <c r="G147" s="289">
        <v>0</v>
      </c>
      <c r="H147" s="289">
        <v>0</v>
      </c>
      <c r="I147" s="290">
        <v>0</v>
      </c>
    </row>
    <row r="148" spans="2:10" x14ac:dyDescent="0.25">
      <c r="B148" s="482" t="s">
        <v>1156</v>
      </c>
      <c r="C148" s="577"/>
      <c r="D148" s="383">
        <v>0</v>
      </c>
      <c r="E148" s="370">
        <v>0</v>
      </c>
      <c r="F148" s="370">
        <v>0</v>
      </c>
      <c r="G148" s="370">
        <v>0</v>
      </c>
      <c r="H148" s="370">
        <v>0</v>
      </c>
      <c r="I148" s="370">
        <v>0</v>
      </c>
    </row>
    <row r="149" spans="2:10" x14ac:dyDescent="0.25">
      <c r="B149" s="175"/>
      <c r="C149" s="178" t="s">
        <v>1157</v>
      </c>
      <c r="D149" s="288">
        <v>0</v>
      </c>
      <c r="E149" s="289">
        <v>0</v>
      </c>
      <c r="F149" s="290">
        <v>0</v>
      </c>
      <c r="G149" s="289">
        <v>0</v>
      </c>
      <c r="H149" s="289">
        <v>0</v>
      </c>
      <c r="I149" s="290">
        <v>0</v>
      </c>
    </row>
    <row r="150" spans="2:10" x14ac:dyDescent="0.25">
      <c r="B150" s="175"/>
      <c r="C150" s="178" t="s">
        <v>1158</v>
      </c>
      <c r="D150" s="288">
        <v>0</v>
      </c>
      <c r="E150" s="289">
        <v>0</v>
      </c>
      <c r="F150" s="290">
        <v>0</v>
      </c>
      <c r="G150" s="289">
        <v>0</v>
      </c>
      <c r="H150" s="289">
        <v>0</v>
      </c>
      <c r="I150" s="290">
        <v>0</v>
      </c>
    </row>
    <row r="151" spans="2:10" x14ac:dyDescent="0.25">
      <c r="B151" s="175"/>
      <c r="C151" s="178" t="s">
        <v>1159</v>
      </c>
      <c r="D151" s="288">
        <v>0</v>
      </c>
      <c r="E151" s="289">
        <v>0</v>
      </c>
      <c r="F151" s="290">
        <v>0</v>
      </c>
      <c r="G151" s="289">
        <v>0</v>
      </c>
      <c r="H151" s="289">
        <v>0</v>
      </c>
      <c r="I151" s="290">
        <v>0</v>
      </c>
    </row>
    <row r="152" spans="2:10" x14ac:dyDescent="0.25">
      <c r="B152" s="482" t="s">
        <v>1160</v>
      </c>
      <c r="C152" s="577"/>
      <c r="D152" s="383">
        <v>0</v>
      </c>
      <c r="E152" s="370">
        <v>0</v>
      </c>
      <c r="F152" s="370">
        <v>0</v>
      </c>
      <c r="G152" s="370">
        <v>0</v>
      </c>
      <c r="H152" s="370">
        <v>0</v>
      </c>
      <c r="I152" s="370">
        <v>0</v>
      </c>
    </row>
    <row r="153" spans="2:10" x14ac:dyDescent="0.25">
      <c r="B153" s="175"/>
      <c r="C153" s="178" t="s">
        <v>1161</v>
      </c>
      <c r="D153" s="288">
        <v>0</v>
      </c>
      <c r="E153" s="289">
        <v>0</v>
      </c>
      <c r="F153" s="290">
        <v>0</v>
      </c>
      <c r="G153" s="289">
        <v>0</v>
      </c>
      <c r="H153" s="289">
        <v>0</v>
      </c>
      <c r="I153" s="290">
        <v>0</v>
      </c>
    </row>
    <row r="154" spans="2:10" x14ac:dyDescent="0.25">
      <c r="B154" s="175"/>
      <c r="C154" s="178" t="s">
        <v>1162</v>
      </c>
      <c r="D154" s="288">
        <v>0</v>
      </c>
      <c r="E154" s="289">
        <v>0</v>
      </c>
      <c r="F154" s="290">
        <v>0</v>
      </c>
      <c r="G154" s="289">
        <v>0</v>
      </c>
      <c r="H154" s="289">
        <v>0</v>
      </c>
      <c r="I154" s="290">
        <v>0</v>
      </c>
    </row>
    <row r="155" spans="2:10" x14ac:dyDescent="0.25">
      <c r="B155" s="175"/>
      <c r="C155" s="178" t="s">
        <v>1163</v>
      </c>
      <c r="D155" s="288">
        <v>0</v>
      </c>
      <c r="E155" s="289">
        <v>0</v>
      </c>
      <c r="F155" s="290">
        <v>0</v>
      </c>
      <c r="G155" s="289">
        <v>0</v>
      </c>
      <c r="H155" s="289">
        <v>0</v>
      </c>
      <c r="I155" s="290">
        <v>0</v>
      </c>
    </row>
    <row r="156" spans="2:10" x14ac:dyDescent="0.25">
      <c r="B156" s="175"/>
      <c r="C156" s="178" t="s">
        <v>1164</v>
      </c>
      <c r="D156" s="288">
        <v>0</v>
      </c>
      <c r="E156" s="289">
        <v>0</v>
      </c>
      <c r="F156" s="290">
        <v>0</v>
      </c>
      <c r="G156" s="289">
        <v>0</v>
      </c>
      <c r="H156" s="289">
        <v>0</v>
      </c>
      <c r="I156" s="290">
        <v>0</v>
      </c>
    </row>
    <row r="157" spans="2:10" x14ac:dyDescent="0.25">
      <c r="B157" s="175"/>
      <c r="C157" s="178" t="s">
        <v>1165</v>
      </c>
      <c r="D157" s="288">
        <v>0</v>
      </c>
      <c r="E157" s="289">
        <v>0</v>
      </c>
      <c r="F157" s="290">
        <v>0</v>
      </c>
      <c r="G157" s="289">
        <v>0</v>
      </c>
      <c r="H157" s="289">
        <v>0</v>
      </c>
      <c r="I157" s="290">
        <v>0</v>
      </c>
      <c r="J157" s="114"/>
    </row>
    <row r="158" spans="2:10" x14ac:dyDescent="0.25">
      <c r="B158" s="175"/>
      <c r="C158" s="178" t="s">
        <v>1166</v>
      </c>
      <c r="D158" s="288">
        <v>0</v>
      </c>
      <c r="E158" s="289">
        <v>0</v>
      </c>
      <c r="F158" s="290">
        <v>0</v>
      </c>
      <c r="G158" s="289">
        <v>0</v>
      </c>
      <c r="H158" s="289">
        <v>0</v>
      </c>
      <c r="I158" s="290">
        <v>0</v>
      </c>
    </row>
    <row r="159" spans="2:10" x14ac:dyDescent="0.25">
      <c r="B159" s="175"/>
      <c r="C159" s="178" t="s">
        <v>1167</v>
      </c>
      <c r="D159" s="288">
        <v>0</v>
      </c>
      <c r="E159" s="289">
        <v>0</v>
      </c>
      <c r="F159" s="290">
        <v>0</v>
      </c>
      <c r="G159" s="289">
        <v>0</v>
      </c>
      <c r="H159" s="289">
        <v>0</v>
      </c>
      <c r="I159" s="290">
        <v>0</v>
      </c>
      <c r="J159" s="114"/>
    </row>
    <row r="160" spans="2:10" x14ac:dyDescent="0.25">
      <c r="B160" s="175"/>
      <c r="C160" s="178"/>
      <c r="D160" s="277"/>
      <c r="E160" s="278"/>
      <c r="F160" s="278"/>
      <c r="G160" s="278"/>
      <c r="H160" s="278"/>
      <c r="I160" s="277"/>
      <c r="J160" s="114"/>
    </row>
    <row r="161" spans="2:10" x14ac:dyDescent="0.25">
      <c r="B161" s="586" t="s">
        <v>1168</v>
      </c>
      <c r="C161" s="566"/>
      <c r="D161" s="257">
        <v>18321016</v>
      </c>
      <c r="E161" s="389">
        <v>0</v>
      </c>
      <c r="F161" s="257">
        <v>18321016</v>
      </c>
      <c r="G161" s="257">
        <v>7863065</v>
      </c>
      <c r="H161" s="257">
        <v>7863065</v>
      </c>
      <c r="I161" s="303">
        <v>10457951</v>
      </c>
      <c r="J161" s="114"/>
    </row>
    <row r="162" spans="2:10" ht="15.75" thickBot="1" x14ac:dyDescent="0.3">
      <c r="B162" s="131"/>
      <c r="C162" s="132"/>
      <c r="D162" s="217"/>
      <c r="E162" s="279"/>
      <c r="F162" s="218"/>
      <c r="G162" s="218"/>
      <c r="H162" s="218"/>
      <c r="I162" s="217"/>
      <c r="J162" s="114"/>
    </row>
    <row r="165" spans="2:10" x14ac:dyDescent="0.25">
      <c r="C165" s="374" t="s">
        <v>1271</v>
      </c>
      <c r="D165" s="125"/>
      <c r="E165" s="578" t="s">
        <v>1266</v>
      </c>
      <c r="F165" s="578"/>
      <c r="G165" s="578"/>
      <c r="H165" s="578"/>
    </row>
    <row r="166" spans="2:10" x14ac:dyDescent="0.25">
      <c r="C166" s="375" t="s">
        <v>1264</v>
      </c>
      <c r="D166" s="376"/>
      <c r="E166" s="599" t="s">
        <v>1267</v>
      </c>
      <c r="F166" s="599"/>
      <c r="G166" s="599"/>
      <c r="H166" s="599"/>
      <c r="I166" s="31"/>
    </row>
    <row r="167" spans="2:10" x14ac:dyDescent="0.25">
      <c r="C167" s="107"/>
      <c r="D167" s="287"/>
      <c r="E167" s="377"/>
      <c r="F167" s="377"/>
      <c r="G167" s="377"/>
      <c r="H167" s="377"/>
      <c r="I167" s="31"/>
    </row>
    <row r="168" spans="2:10" x14ac:dyDescent="0.25">
      <c r="E168" s="598"/>
      <c r="F168" s="598"/>
      <c r="G168" s="598"/>
      <c r="H168" s="598"/>
    </row>
  </sheetData>
  <mergeCells count="33">
    <mergeCell ref="E168:H168"/>
    <mergeCell ref="E166:H166"/>
    <mergeCell ref="B161:C161"/>
    <mergeCell ref="B116:C116"/>
    <mergeCell ref="B126:C126"/>
    <mergeCell ref="B136:C136"/>
    <mergeCell ref="B140:C140"/>
    <mergeCell ref="B148:C148"/>
    <mergeCell ref="B152:C152"/>
    <mergeCell ref="E165:H165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6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Marlen</cp:lastModifiedBy>
  <cp:lastPrinted>2022-07-07T13:22:23Z</cp:lastPrinted>
  <dcterms:created xsi:type="dcterms:W3CDTF">2014-08-12T01:23:14Z</dcterms:created>
  <dcterms:modified xsi:type="dcterms:W3CDTF">2022-07-22T18:36:15Z</dcterms:modified>
</cp:coreProperties>
</file>