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23C0747B-757A-45E0-82E6-B9C11176A8C7}" xr6:coauthVersionLast="47" xr6:coauthVersionMax="47" xr10:uidLastSave="{00000000-0000-0000-0000-000000000000}"/>
  <bookViews>
    <workbookView xWindow="-120" yWindow="-120" windowWidth="29040" windowHeight="15840" tabRatio="719" xr2:uid="{00000000-000D-0000-FFFF-FFFF00000000}"/>
  </bookViews>
  <sheets>
    <sheet name="06" sheetId="260" r:id="rId1"/>
    <sheet name="13" sheetId="271" r:id="rId2"/>
    <sheet name="14" sheetId="272" r:id="rId3"/>
    <sheet name="15" sheetId="262" r:id="rId4"/>
    <sheet name="16" sheetId="263" r:id="rId5"/>
    <sheet name="17" sheetId="264" r:id="rId6"/>
    <sheet name="18" sheetId="265" r:id="rId7"/>
    <sheet name="19" sheetId="208" r:id="rId8"/>
    <sheet name="20" sheetId="15" r:id="rId9"/>
    <sheet name="21" sheetId="252" r:id="rId10"/>
    <sheet name="22" sheetId="266" r:id="rId11"/>
    <sheet name="23" sheetId="267" r:id="rId12"/>
    <sheet name="24" sheetId="147" r:id="rId13"/>
    <sheet name="25" sheetId="16" r:id="rId14"/>
    <sheet name="26" sheetId="239" r:id="rId15"/>
    <sheet name=" 26(A)" sheetId="17" r:id="rId16"/>
    <sheet name="27" sheetId="18" r:id="rId17"/>
    <sheet name="28" sheetId="261" r:id="rId18"/>
    <sheet name="29" sheetId="244" r:id="rId19"/>
    <sheet name="30" sheetId="245" r:id="rId20"/>
    <sheet name="31" sheetId="249" r:id="rId21"/>
    <sheet name="32" sheetId="270" r:id="rId22"/>
    <sheet name="33" sheetId="273" r:id="rId23"/>
    <sheet name="34" sheetId="268" r:id="rId24"/>
    <sheet name="35" sheetId="257" r:id="rId25"/>
    <sheet name="36" sheetId="258" r:id="rId26"/>
    <sheet name="39" sheetId="269" r:id="rId27"/>
    <sheet name="40" sheetId="259" r:id="rId28"/>
    <sheet name="41" sheetId="274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4" hidden="1">'16'!$B$53:$F$63</definedName>
    <definedName name="AAAA" localSheetId="17">#REF!</definedName>
    <definedName name="AAAA">#REF!</definedName>
    <definedName name="ABRIL" localSheetId="17">#REF!</definedName>
    <definedName name="ABRIL">#REF!</definedName>
    <definedName name="_xlnm.Print_Area" localSheetId="15">' 26(A)'!$A$1:$G$58</definedName>
    <definedName name="_xlnm.Print_Area" localSheetId="2">'14'!$A$1:$I$169</definedName>
    <definedName name="_xlnm.Print_Area" localSheetId="3">'15'!$A$1:$H$41</definedName>
    <definedName name="_xlnm.Print_Area" localSheetId="4">'16'!$A$1:$G$91</definedName>
    <definedName name="_xlnm.Print_Area" localSheetId="5">'17'!$A$1:$E$58</definedName>
    <definedName name="_xlnm.Print_Area" localSheetId="6">'18'!$A$1:$G$337</definedName>
    <definedName name="_xlnm.Print_Area" localSheetId="7">'19'!$A$1:$G$66</definedName>
    <definedName name="_xlnm.Print_Area" localSheetId="8">'20'!$A$1:$G$58</definedName>
    <definedName name="_xlnm.Print_Area" localSheetId="9">'21'!$A$1:$G$61</definedName>
    <definedName name="_xlnm.Print_Area" localSheetId="10">'22'!$A$1:$G$79</definedName>
    <definedName name="_xlnm.Print_Area" localSheetId="12">'24'!$A$1:$G$60</definedName>
    <definedName name="_xlnm.Print_Area" localSheetId="13">'25'!$A$1:$F$86</definedName>
    <definedName name="_xlnm.Print_Area" localSheetId="14">'26'!$A$1:$G$59</definedName>
    <definedName name="_xlnm.Print_Area" localSheetId="16">'27'!$A$1:$G$62</definedName>
    <definedName name="_xlnm.Print_Area" localSheetId="17">'28'!$A$1:$G$67</definedName>
    <definedName name="_xlnm.Print_Area" localSheetId="18">'29'!$A$1:$M$34</definedName>
    <definedName name="_xlnm.Print_Area" localSheetId="19">'30'!$A$1:$K$37</definedName>
    <definedName name="_xlnm.Print_Area" localSheetId="20">'31'!$A$1:$M$53</definedName>
    <definedName name="_xlnm.Print_Area" localSheetId="21">'32'!$A$1:$L$60</definedName>
    <definedName name="_xlnm.Print_Area" localSheetId="23">'34'!$C$16:$M$81</definedName>
    <definedName name="_xlnm.Print_Area" localSheetId="24">'35'!$A$1:$J$56</definedName>
    <definedName name="_xlnm.Print_Area" localSheetId="25">'36'!$A$1:$K$307</definedName>
    <definedName name="_xlnm.Print_Area" localSheetId="26">'39'!$A$1:$W$189</definedName>
    <definedName name="_xlnm.Print_Area" localSheetId="27">'40'!$A$1:$K$89</definedName>
    <definedName name="CP" localSheetId="3">#REF!</definedName>
    <definedName name="CP" localSheetId="4">'16'!#REF!</definedName>
    <definedName name="CP" localSheetId="5">#REF!</definedName>
    <definedName name="CP" localSheetId="6">#REF!</definedName>
    <definedName name="CP" localSheetId="10">#REF!</definedName>
    <definedName name="CP" localSheetId="11">#REF!</definedName>
    <definedName name="CP" localSheetId="18">'[1]16'!$G$415</definedName>
    <definedName name="CP" localSheetId="19">'[1]16'!$G$415</definedName>
    <definedName name="CP" localSheetId="20">'[1]16'!$G$415</definedName>
    <definedName name="CP" localSheetId="21">'[2]16'!$G$415</definedName>
    <definedName name="CP" localSheetId="27">'[3]16'!$G$415</definedName>
    <definedName name="CP">'[4]16'!$G$415</definedName>
    <definedName name="D" localSheetId="7">#REF!</definedName>
    <definedName name="D" localSheetId="9">#REF!</definedName>
    <definedName name="D" localSheetId="14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4">#REF!</definedName>
    <definedName name="D" localSheetId="25">#REF!</definedName>
    <definedName name="D" localSheetId="27">#REF!</definedName>
    <definedName name="D">#REF!</definedName>
    <definedName name="DE">'[5]16'!$G$415</definedName>
    <definedName name="e" localSheetId="9">#REF!</definedName>
    <definedName name="e" localSheetId="14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4">#REF!</definedName>
    <definedName name="e" localSheetId="25">#REF!</definedName>
    <definedName name="e" localSheetId="27">#REF!</definedName>
    <definedName name="e">#REF!</definedName>
    <definedName name="enero" localSheetId="9">#REF!</definedName>
    <definedName name="enero" localSheetId="14">#REF!</definedName>
    <definedName name="enero" localSheetId="17">#REF!</definedName>
    <definedName name="enero" localSheetId="18">#REF!</definedName>
    <definedName name="enero" localSheetId="19">#REF!</definedName>
    <definedName name="enero" localSheetId="20">#REF!</definedName>
    <definedName name="enero" localSheetId="21">#REF!</definedName>
    <definedName name="enero" localSheetId="24">#REF!</definedName>
    <definedName name="enero" localSheetId="25">#REF!</definedName>
    <definedName name="enero" localSheetId="27">#REF!</definedName>
    <definedName name="enero">#REF!</definedName>
    <definedName name="FDFD" localSheetId="17">#REF!</definedName>
    <definedName name="FDFD">#REF!</definedName>
    <definedName name="FEBRERO" localSheetId="17">#REF!</definedName>
    <definedName name="FEBRERO">#REF!</definedName>
    <definedName name="FIDE" localSheetId="17">#REF!</definedName>
    <definedName name="FIDE">#REF!</definedName>
    <definedName name="FR" localSheetId="3">#REF!</definedName>
    <definedName name="FR" localSheetId="5">#REF!</definedName>
    <definedName name="FR" localSheetId="6">#REF!</definedName>
    <definedName name="FR" localSheetId="10">#REF!</definedName>
    <definedName name="FR" localSheetId="11">#REF!</definedName>
    <definedName name="FR" localSheetId="18">'[1]16'!$G$80</definedName>
    <definedName name="FR" localSheetId="19">'[1]16'!$G$80</definedName>
    <definedName name="FR" localSheetId="20">'[1]16'!$G$80</definedName>
    <definedName name="FR" localSheetId="21">'[2]16'!$G$80</definedName>
    <definedName name="FR" localSheetId="27">'[3]16'!$G$80</definedName>
    <definedName name="FR">'[4]16'!$G$80</definedName>
    <definedName name="GC" localSheetId="3">#REF!</definedName>
    <definedName name="GC" localSheetId="4">'16'!#REF!</definedName>
    <definedName name="GC" localSheetId="5">#REF!</definedName>
    <definedName name="GC" localSheetId="6">#REF!</definedName>
    <definedName name="GC" localSheetId="10">#REF!</definedName>
    <definedName name="GC" localSheetId="11">#REF!</definedName>
    <definedName name="GC" localSheetId="18">'[1]16'!$G$348</definedName>
    <definedName name="GC" localSheetId="19">'[1]16'!$G$348</definedName>
    <definedName name="GC" localSheetId="20">'[1]16'!$G$348</definedName>
    <definedName name="GC" localSheetId="21">'[2]16'!$G$348</definedName>
    <definedName name="GC" localSheetId="27">'[3]16'!$G$348</definedName>
    <definedName name="GC">'[4]16'!$G$348</definedName>
    <definedName name="MARZO" localSheetId="17">#REF!</definedName>
    <definedName name="MARZO">#REF!</definedName>
    <definedName name="Mayo" localSheetId="17">#REF!</definedName>
    <definedName name="Mayo">#REF!</definedName>
    <definedName name="MPIOS" localSheetId="7">#REF!</definedName>
    <definedName name="MPIOS" localSheetId="9">#REF!</definedName>
    <definedName name="MPIOS" localSheetId="14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24">#REF!</definedName>
    <definedName name="MPIOS" localSheetId="25">#REF!</definedName>
    <definedName name="MPIOS" localSheetId="27">#REF!</definedName>
    <definedName name="MPIOS">#REF!</definedName>
    <definedName name="MUNIC" localSheetId="9">#REF!</definedName>
    <definedName name="MUNIC" localSheetId="14">#REF!</definedName>
    <definedName name="MUNIC" localSheetId="17">#REF!</definedName>
    <definedName name="MUNIC" localSheetId="18">#REF!</definedName>
    <definedName name="MUNIC" localSheetId="19">#REF!</definedName>
    <definedName name="MUNIC" localSheetId="20">#REF!</definedName>
    <definedName name="MUNIC" localSheetId="21">#REF!</definedName>
    <definedName name="MUNIC" localSheetId="24">#REF!</definedName>
    <definedName name="MUNIC" localSheetId="25">#REF!</definedName>
    <definedName name="MUNIC" localSheetId="27">#REF!</definedName>
    <definedName name="MUNIC">#REF!</definedName>
    <definedName name="NUEVO">#REF!</definedName>
    <definedName name="PP" localSheetId="3">#REF!</definedName>
    <definedName name="PP" localSheetId="4">'16'!#REF!</definedName>
    <definedName name="PP" localSheetId="5">#REF!</definedName>
    <definedName name="PP" localSheetId="6">#REF!</definedName>
    <definedName name="PP" localSheetId="10">#REF!</definedName>
    <definedName name="PP" localSheetId="11">#REF!</definedName>
    <definedName name="PP" localSheetId="18">'[1]16'!$G$147</definedName>
    <definedName name="PP" localSheetId="19">'[1]16'!$G$147</definedName>
    <definedName name="PP" localSheetId="20">'[1]16'!$G$147</definedName>
    <definedName name="PP" localSheetId="21">'[2]16'!$G$147</definedName>
    <definedName name="PP" localSheetId="27">'[3]16'!$G$147</definedName>
    <definedName name="PP">'[4]16'!$G$147</definedName>
    <definedName name="RD" localSheetId="17">#REF!</definedName>
    <definedName name="RD">#REF!</definedName>
    <definedName name="s" localSheetId="7">#REF!</definedName>
    <definedName name="s" localSheetId="9">#REF!</definedName>
    <definedName name="s" localSheetId="14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4">#REF!</definedName>
    <definedName name="s" localSheetId="25">#REF!</definedName>
    <definedName name="s" localSheetId="27">#REF!</definedName>
    <definedName name="s">#REF!</definedName>
    <definedName name="SA" localSheetId="17">#REF!</definedName>
    <definedName name="SA">#REF!</definedName>
    <definedName name="SEPT" localSheetId="17">#REF!</definedName>
    <definedName name="SEPT">#REF!</definedName>
    <definedName name="ss" localSheetId="7">#REF!</definedName>
    <definedName name="ss" localSheetId="9">#REF!</definedName>
    <definedName name="ss" localSheetId="14">#REF!</definedName>
    <definedName name="ss" localSheetId="17">#REF!</definedName>
    <definedName name="ss" localSheetId="18">#REF!</definedName>
    <definedName name="ss" localSheetId="19">#REF!</definedName>
    <definedName name="ss" localSheetId="20">#REF!</definedName>
    <definedName name="ss" localSheetId="21">#REF!</definedName>
    <definedName name="ss" localSheetId="24">#REF!</definedName>
    <definedName name="ss" localSheetId="25">#REF!</definedName>
    <definedName name="ss" localSheetId="27">#REF!</definedName>
    <definedName name="ss">#REF!</definedName>
    <definedName name="SSSSSSA" localSheetId="17">#REF!</definedName>
    <definedName name="SSSSSSA">#REF!</definedName>
    <definedName name="_xlnm.Print_Titles" localSheetId="15">' 26(A)'!$1:$15</definedName>
    <definedName name="_xlnm.Print_Titles" localSheetId="2">'14'!$1:$12</definedName>
    <definedName name="_xlnm.Print_Titles" localSheetId="4">'16'!$1:$14</definedName>
    <definedName name="_xlnm.Print_Titles" localSheetId="5">'17'!$1:$14</definedName>
    <definedName name="_xlnm.Print_Titles" localSheetId="6">'18'!$1:$14</definedName>
    <definedName name="_xlnm.Print_Titles" localSheetId="11">'23'!$1:$14</definedName>
    <definedName name="_xlnm.Print_Titles" localSheetId="14">'26'!$1:$15</definedName>
    <definedName name="_xlnm.Print_Titles" localSheetId="17">'28'!$1:$16</definedName>
    <definedName name="_xlnm.Print_Titles" localSheetId="18">'29'!$1:$15</definedName>
    <definedName name="_xlnm.Print_Titles" localSheetId="19">'30'!$1:$16</definedName>
    <definedName name="_xlnm.Print_Titles" localSheetId="20">'31'!$1:$15</definedName>
    <definedName name="_xlnm.Print_Titles" localSheetId="21">'32'!$12:$13</definedName>
    <definedName name="_xlnm.Print_Titles" localSheetId="23">'34'!$1:$15</definedName>
    <definedName name="_xlnm.Print_Titles" localSheetId="24">'35'!$1:$17</definedName>
    <definedName name="_xlnm.Print_Titles" localSheetId="25">'36'!$1:$17</definedName>
    <definedName name="_xlnm.Print_Titles" localSheetId="26">'39'!$1:$15</definedName>
    <definedName name="_xlnm.Print_Titles" localSheetId="27">'40'!$1:$14</definedName>
    <definedName name="xx" localSheetId="9">#REF!</definedName>
    <definedName name="xx" localSheetId="14">#REF!</definedName>
    <definedName name="xx" localSheetId="17">#REF!</definedName>
    <definedName name="xx" localSheetId="18">#REF!</definedName>
    <definedName name="xx" localSheetId="19">#REF!</definedName>
    <definedName name="xx" localSheetId="20">#REF!</definedName>
    <definedName name="xx" localSheetId="21">#REF!</definedName>
    <definedName name="xx" localSheetId="24">#REF!</definedName>
    <definedName name="xx" localSheetId="25">#REF!</definedName>
    <definedName name="xx" localSheetId="27">#REF!</definedName>
    <definedName name="xx">#REF!</definedName>
  </definedNames>
  <calcPr calcId="181029"/>
</workbook>
</file>

<file path=xl/calcChain.xml><?xml version="1.0" encoding="utf-8"?>
<calcChain xmlns="http://schemas.openxmlformats.org/spreadsheetml/2006/main">
  <c r="M74" i="274" l="1"/>
  <c r="L74" i="274"/>
  <c r="J74" i="274"/>
  <c r="I74" i="274"/>
  <c r="H74" i="274"/>
  <c r="G74" i="274"/>
  <c r="K72" i="274"/>
  <c r="N72" i="274" s="1"/>
  <c r="K71" i="274"/>
  <c r="N71" i="274" s="1"/>
  <c r="K70" i="274"/>
  <c r="N70" i="274" s="1"/>
  <c r="K69" i="274"/>
  <c r="N69" i="274" s="1"/>
  <c r="K68" i="274"/>
  <c r="N68" i="274" s="1"/>
  <c r="K67" i="274"/>
  <c r="N67" i="274" s="1"/>
  <c r="N66" i="274"/>
  <c r="K66" i="274"/>
  <c r="K65" i="274"/>
  <c r="N65" i="274" s="1"/>
  <c r="K64" i="274"/>
  <c r="N64" i="274" s="1"/>
  <c r="K63" i="274"/>
  <c r="N63" i="274" s="1"/>
  <c r="K62" i="274"/>
  <c r="N62" i="274" s="1"/>
  <c r="K61" i="274"/>
  <c r="N61" i="274" s="1"/>
  <c r="N60" i="274"/>
  <c r="K60" i="274"/>
  <c r="K59" i="274"/>
  <c r="N59" i="274" s="1"/>
  <c r="N58" i="274"/>
  <c r="K58" i="274"/>
  <c r="K57" i="274"/>
  <c r="N57" i="274" s="1"/>
  <c r="K56" i="274"/>
  <c r="N56" i="274" s="1"/>
  <c r="K55" i="274"/>
  <c r="N55" i="274" s="1"/>
  <c r="N54" i="274"/>
  <c r="K54" i="274"/>
  <c r="K53" i="274"/>
  <c r="N53" i="274" s="1"/>
  <c r="K52" i="274"/>
  <c r="N52" i="274" s="1"/>
  <c r="K51" i="274"/>
  <c r="N51" i="274" s="1"/>
  <c r="N50" i="274"/>
  <c r="K50" i="274"/>
  <c r="K49" i="274"/>
  <c r="N49" i="274" s="1"/>
  <c r="K48" i="274"/>
  <c r="N48" i="274" s="1"/>
  <c r="K47" i="274"/>
  <c r="N47" i="274" s="1"/>
  <c r="K46" i="274"/>
  <c r="N46" i="274" s="1"/>
  <c r="K45" i="274"/>
  <c r="N45" i="274" s="1"/>
  <c r="K44" i="274"/>
  <c r="N44" i="274" s="1"/>
  <c r="K43" i="274"/>
  <c r="N43" i="274" s="1"/>
  <c r="N42" i="274"/>
  <c r="K42" i="274"/>
  <c r="K41" i="274"/>
  <c r="N41" i="274" s="1"/>
  <c r="K40" i="274"/>
  <c r="N40" i="274" s="1"/>
  <c r="K39" i="274"/>
  <c r="N39" i="274" s="1"/>
  <c r="N38" i="274"/>
  <c r="K38" i="274"/>
  <c r="K37" i="274"/>
  <c r="N37" i="274" s="1"/>
  <c r="K36" i="274"/>
  <c r="N36" i="274" s="1"/>
  <c r="K35" i="274"/>
  <c r="N35" i="274" s="1"/>
  <c r="K34" i="274"/>
  <c r="N34" i="274" s="1"/>
  <c r="K33" i="274"/>
  <c r="N33" i="274" s="1"/>
  <c r="K32" i="274"/>
  <c r="N32" i="274" s="1"/>
  <c r="K31" i="274"/>
  <c r="N31" i="274" s="1"/>
  <c r="N30" i="274"/>
  <c r="K30" i="274"/>
  <c r="K29" i="274"/>
  <c r="N29" i="274" s="1"/>
  <c r="K28" i="274"/>
  <c r="N28" i="274" s="1"/>
  <c r="K27" i="274"/>
  <c r="N27" i="274" s="1"/>
  <c r="N26" i="274"/>
  <c r="K26" i="274"/>
  <c r="K25" i="274"/>
  <c r="N25" i="274" s="1"/>
  <c r="K24" i="274"/>
  <c r="N24" i="274" s="1"/>
  <c r="K23" i="274"/>
  <c r="N23" i="274" s="1"/>
  <c r="K22" i="274"/>
  <c r="N22" i="274" s="1"/>
  <c r="K21" i="274"/>
  <c r="N21" i="274" s="1"/>
  <c r="K20" i="274"/>
  <c r="N20" i="274" s="1"/>
  <c r="K19" i="274"/>
  <c r="N19" i="274" s="1"/>
  <c r="K18" i="274"/>
  <c r="N18" i="274" s="1"/>
  <c r="K17" i="274"/>
  <c r="N17" i="274" s="1"/>
  <c r="K16" i="274"/>
  <c r="N16" i="274" s="1"/>
  <c r="K15" i="274"/>
  <c r="N15" i="274" s="1"/>
  <c r="N14" i="274"/>
  <c r="K14" i="274"/>
  <c r="K13" i="274"/>
  <c r="N13" i="274" s="1"/>
  <c r="N74" i="274" l="1"/>
  <c r="K74" i="274"/>
  <c r="H166" i="272" l="1"/>
  <c r="H104" i="272"/>
  <c r="H65" i="272"/>
  <c r="H131" i="272" s="1"/>
  <c r="H169" i="272" s="1"/>
  <c r="A7" i="267" l="1"/>
  <c r="F78" i="266"/>
  <c r="F19" i="266"/>
  <c r="A7" i="266"/>
  <c r="F322" i="265"/>
  <c r="F315" i="265"/>
  <c r="F308" i="265"/>
  <c r="F301" i="265"/>
  <c r="F295" i="265"/>
  <c r="F290" i="265"/>
  <c r="F265" i="265"/>
  <c r="F208" i="265"/>
  <c r="F173" i="265"/>
  <c r="F165" i="265"/>
  <c r="F135" i="265"/>
  <c r="F115" i="265"/>
  <c r="B16" i="264"/>
  <c r="A7" i="265"/>
  <c r="B19" i="264"/>
  <c r="A7" i="264"/>
  <c r="F99" i="263"/>
  <c r="A8" i="263"/>
</calcChain>
</file>

<file path=xl/sharedStrings.xml><?xml version="1.0" encoding="utf-8"?>
<sst xmlns="http://schemas.openxmlformats.org/spreadsheetml/2006/main" count="2006" uniqueCount="1100">
  <si>
    <t>BIENES MUEBLES</t>
  </si>
  <si>
    <t>MOBILIARIO Y EQUIPO DE ADMINISTRACION</t>
  </si>
  <si>
    <t>MAQUINARIA Y EQUIPO AGROPECUARIO</t>
  </si>
  <si>
    <t>VEHICULOS Y EQUIPO DE TRANSPORTE</t>
  </si>
  <si>
    <t>EQUIPO DE SEGURIDAD PUBLICA</t>
  </si>
  <si>
    <t>SUPERAVIT DE REVALUACION</t>
  </si>
  <si>
    <t>EDIFICIOS</t>
  </si>
  <si>
    <t>TERRENOS</t>
  </si>
  <si>
    <t>OTROS</t>
  </si>
  <si>
    <t>DERECHOS</t>
  </si>
  <si>
    <t>PRODUCTOS</t>
  </si>
  <si>
    <t>APROVECHAMIENTOS</t>
  </si>
  <si>
    <t>PODER LEGISLATIVO</t>
  </si>
  <si>
    <t>PODER JUDICIAL</t>
  </si>
  <si>
    <t>SERVICIOS PERSONALES</t>
  </si>
  <si>
    <t>APORTACIONES A MUNICIPIOS</t>
  </si>
  <si>
    <t>PODER EJECUTIVO</t>
  </si>
  <si>
    <t>CO-FM-019</t>
  </si>
  <si>
    <t>RELACION DE BIENES MUEBLES</t>
  </si>
  <si>
    <t>CO-FM-020</t>
  </si>
  <si>
    <t>RELACION DE BIENES INMUEBLES</t>
  </si>
  <si>
    <t>CO-FM-021</t>
  </si>
  <si>
    <t>CO-FM-024</t>
  </si>
  <si>
    <t>CO-FM-025</t>
  </si>
  <si>
    <t>CO-FM-026</t>
  </si>
  <si>
    <t>CO-FM-027</t>
  </si>
  <si>
    <t xml:space="preserve"> </t>
  </si>
  <si>
    <t>IMPORTE</t>
  </si>
  <si>
    <t>CONCEPTO</t>
  </si>
  <si>
    <t>( PESOS )</t>
  </si>
  <si>
    <t>ORGANISMOS AUTONOMOS</t>
  </si>
  <si>
    <t xml:space="preserve">TOTAL   :   </t>
  </si>
  <si>
    <t>ACTIVO</t>
  </si>
  <si>
    <t>BANCOS</t>
  </si>
  <si>
    <t>EQUIPO E INSTRUMENTAL MEDICO Y DE LABORATORIO</t>
  </si>
  <si>
    <t>INSTITUTO ELECTORAL DE TLAXCALA</t>
  </si>
  <si>
    <t>MATERIALES Y SUMINISTROS</t>
  </si>
  <si>
    <t>SERVICIOS GENERALES</t>
  </si>
  <si>
    <t>TRIBUNAL ESTATAL DE CONCILIACION Y ARBITRAJE</t>
  </si>
  <si>
    <t>PARTICIPACIONES</t>
  </si>
  <si>
    <t>SALARIOS Y OTRAS PERCEPCIONES</t>
  </si>
  <si>
    <t>TRANSFERENCIAS PENDIENTES</t>
  </si>
  <si>
    <t>SUBSIDIOS Y SUBVENCIONES</t>
  </si>
  <si>
    <t>HONORARIOS (PUROS)</t>
  </si>
  <si>
    <t>FONDOS FEDERALES</t>
  </si>
  <si>
    <t>IMPUESTO SOBRE EJERCICIO DE PROFESIONES</t>
  </si>
  <si>
    <t>IMPUESTO ESTATAL SOBRE TENENCIA O USO DE VEHÍCULOS</t>
  </si>
  <si>
    <t>IMPUESTO SOBRE NÓMINAS</t>
  </si>
  <si>
    <t>IMPUESTO SOBRE FUNCIONES NOTARIALES Y CORREDURÍA PÚBLICA</t>
  </si>
  <si>
    <t>BIENES Y SERVICIOS</t>
  </si>
  <si>
    <t>PARTICIPACIONES MUNICIPALES</t>
  </si>
  <si>
    <t>FONDO DE APORTACION PARA EDUCACION TECNOLOGICA Y</t>
  </si>
  <si>
    <t>DE LOS ADULTOS ITEA</t>
  </si>
  <si>
    <t>PASIVO</t>
  </si>
  <si>
    <t>FONDO DE APORTACIONES MULTIPLES INFRAESTRUCTURA</t>
  </si>
  <si>
    <t>BASICA</t>
  </si>
  <si>
    <t>CONTRATISTAS</t>
  </si>
  <si>
    <t>RELACION DE IMPUESTOS Y DERECHOS A FAVOR</t>
  </si>
  <si>
    <t>TESORERIA DE LA FEDERACION</t>
  </si>
  <si>
    <t>INGRESOS POR RECUPERAR</t>
  </si>
  <si>
    <t>2114+2115+2162</t>
  </si>
  <si>
    <t>CUENTAS POR COBRAR</t>
  </si>
  <si>
    <t>2118+2119</t>
  </si>
  <si>
    <t>IMPUESTOS</t>
  </si>
  <si>
    <t>SERVICIOS PRESTADOS POR LA SECRETARIA DE GOBIERNO</t>
  </si>
  <si>
    <t>SERVICIOS PRESTADOS POR LA SECRETARIA DE FINANZAS</t>
  </si>
  <si>
    <t>SERVICIOS PRESTADOS POR LA  OFICIALIA MAYOR DE GOBIERNO</t>
  </si>
  <si>
    <t>SERVICIOS PRESTADOS POR LA PROCURADURIA GENERAL DE JUSTICIA</t>
  </si>
  <si>
    <t>SERVICIOS PRESTADOS POR LA SECRETARIA DE SALUD</t>
  </si>
  <si>
    <t>SERVICIOS PRESTADOS POR EL INSTITUTO DEL CATASTRO</t>
  </si>
  <si>
    <t>ARRENDAMIENTO DE BIENES MUEBLES E INMUEBLES PROPIEDAD DEL EDO</t>
  </si>
  <si>
    <t>INTERESES Y RENDIMIENTOS</t>
  </si>
  <si>
    <t>VENTA DE PUBLICACIONES OFICIALES O DEL PERIÓDICO OFICIAL</t>
  </si>
  <si>
    <t>VENTA DE FORMAS OFICIALES</t>
  </si>
  <si>
    <t>OTROS PRODUCTOS</t>
  </si>
  <si>
    <t>RECARGOS</t>
  </si>
  <si>
    <t>MULTAS</t>
  </si>
  <si>
    <t>GASTOS DE EJECUCION</t>
  </si>
  <si>
    <t>ACTUALIZACIONES</t>
  </si>
  <si>
    <t>FONDO DE FOMENTO MUNICIPAL</t>
  </si>
  <si>
    <t>FONDO DE FISCALIZACION</t>
  </si>
  <si>
    <t>FONDO DE COMPENSACION</t>
  </si>
  <si>
    <t>IMPUESTO ESPECIAL SOBRE PRODUCCION Y SERVICIOS</t>
  </si>
  <si>
    <t>FONDO DE COMPENSACION DE AUTOMOVILES NUEVOS</t>
  </si>
  <si>
    <t>IEPS A LA VENTA FINAL DE GASOLINAS Y DIESEL (9/11)</t>
  </si>
  <si>
    <t>FONDO PARA LOS SERVICIOS DE SALUD</t>
  </si>
  <si>
    <t>RENDIMIENTOS FINANCIEROS</t>
  </si>
  <si>
    <t>ACCESORIOS DE LOS IMPUESTOS</t>
  </si>
  <si>
    <t>ACCESORIOS DE LOS DERECHOS</t>
  </si>
  <si>
    <t>ENAJENACIÓN DE BIENES MUBLES E INMUEBLES</t>
  </si>
  <si>
    <t>FONDO DE COMPENSACION REPECOS E INTERMEDIOS</t>
  </si>
  <si>
    <t>SECRETARIA DE EDUCACIÓN PÚBLICA</t>
  </si>
  <si>
    <t>SECRETARIA DE PLANEACIÓN Y  FINANZAS</t>
  </si>
  <si>
    <t>COLECCIONES, OBRAS DE ARTE Y OBJETO VALIOSOS</t>
  </si>
  <si>
    <t xml:space="preserve">RELACION DE FONDOS  EN ADMINISTRACION A CUENTA DE TERCEROS </t>
  </si>
  <si>
    <t>DEPRECIACION ACUMULADA DE BIENES MUEBLES</t>
  </si>
  <si>
    <t xml:space="preserve">RETENCIONES </t>
  </si>
  <si>
    <t>RELACION DE FONDOS EN ADMINISTRACION A CORTO PLAZO</t>
  </si>
  <si>
    <t>RELACION DE CONTRATISTAS POR OBRAS PÚBLICAS POR PAGAR A CORTO PLAZO</t>
  </si>
  <si>
    <t>RELACION DE FONDOS  EN ADMINISTRACION DE FIANZAS Y DEPOSITOS JUDICIALES</t>
  </si>
  <si>
    <t>FIANZAS Y DEPOSITOS JUDICIALES</t>
  </si>
  <si>
    <t>CO-FM-026a</t>
  </si>
  <si>
    <t xml:space="preserve">FONDOS EN ADMINISTRACION </t>
  </si>
  <si>
    <t>OTRAS PROVISIONES</t>
  </si>
  <si>
    <t>RELACION DE OTRAS PROVISIONES</t>
  </si>
  <si>
    <t>IMPUESTOS Y DERECHOS</t>
  </si>
  <si>
    <t>1241+1242+1251+1253+1254</t>
  </si>
  <si>
    <t>1232 + 1233</t>
  </si>
  <si>
    <t>SERVICIOS PRESTADOS POR LA SECRETARIA DE FOMENTO AGROPECUARIO</t>
  </si>
  <si>
    <t>INGRESOS RECAUDADOS POR EL ERARIO ESTATAL</t>
  </si>
  <si>
    <t>LEY DE INGRESOS DEVENGADA</t>
  </si>
  <si>
    <t>POR RECAUDAR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</si>
  <si>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</si>
  <si>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</si>
  <si>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</si>
  <si>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</si>
  <si>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</si>
  <si>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</si>
  <si>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</si>
  <si>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</si>
  <si>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</si>
  <si>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</si>
  <si>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</si>
  <si>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</si>
  <si>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LEY DE INGRESOS ESTIMADA</t>
  </si>
  <si>
    <t>MODIFICADO</t>
  </si>
  <si>
    <t>DEL  TRIMESTRE</t>
  </si>
  <si>
    <t>DEL TRIMESTRE</t>
  </si>
  <si>
    <t>ACUMULADO</t>
  </si>
  <si>
    <t>$</t>
  </si>
  <si>
    <t>%</t>
  </si>
  <si>
    <t>1. INGRESOS DERIVADOS DE FUENTES LOCALES</t>
  </si>
  <si>
    <t>A) TRIBUTARIOS</t>
  </si>
  <si>
    <t>B)  NO TRIBUTARIOS</t>
  </si>
  <si>
    <t>2. INGRESOS DERIVADOS DE TRANSFERENCIAS FEDERALES</t>
  </si>
  <si>
    <t>C) PARTICIPACIONES E INCENTIVOS ECONÓMICOS</t>
  </si>
  <si>
    <t>D) FONDOS DE APORTACIONES FEDERALES</t>
  </si>
  <si>
    <t>E) OTROS APOYOS FEDERALES</t>
  </si>
  <si>
    <t>TOTAL DE INGRESOS</t>
  </si>
  <si>
    <t>ESTADO ANALÍTICO DE INGRESOS TRIBUTARIOS</t>
  </si>
  <si>
    <t>LEY DE INGRESOS RECAUDADA</t>
  </si>
  <si>
    <t xml:space="preserve"> POR RECAUDAR</t>
  </si>
  <si>
    <t>IMPUESTO SOBRE LOTERIAS, RIFAS, SORTEOS, CONCURSOS Y JUEGOS</t>
  </si>
  <si>
    <t>IMPUESTO SOBRE DIVERSIONES Y ESPECTÁCULOS PÚBLICOS</t>
  </si>
  <si>
    <t>IMPUESTO SOBRE LA PRESTACIÓN DEL SERVICIO DE HOSPEDAJE</t>
  </si>
  <si>
    <t>IMPUESTO SOBRE ADQUISICIÓN DE VEHÍCULOS AUTOMOTORES USADOS</t>
  </si>
  <si>
    <t>ESTADO ANALÍTICO DE INGRESOS NO TRIBUTARIOS</t>
  </si>
  <si>
    <t>B) NO TRIBUTARIOS</t>
  </si>
  <si>
    <t>INGRESOS POR VENTA DE SERVICIOS DE ORGANISMOS DESCENTRALIZADOS</t>
  </si>
  <si>
    <t>ACTIVOS BIOLÓGICOS</t>
  </si>
  <si>
    <t>2111+2172+2179+2191+2192+2199</t>
  </si>
  <si>
    <t>SERVICIOS PRESTADOS POR LA SECRETARIA DE SEGURIDAD CIUDADANA</t>
  </si>
  <si>
    <t>2112  2113  2122</t>
  </si>
  <si>
    <t>SERVICIOS PRESTADOS POR SECRETARÍA DE INFRAESTRUCTURA</t>
  </si>
  <si>
    <t>SERVICIOS PRESTADOS POR SECRETARÍA DE MOVILIDAD Y TRANSPORTE</t>
  </si>
  <si>
    <t>SERVICIOS PRESTADOS POR LA SECRETARÍA DE MEDIO AMBIENTE</t>
  </si>
  <si>
    <t>SERVICIOS PRESTADOS POR LA SECRETARÍA DE LA FUNCIÓN PÚBLICA</t>
  </si>
  <si>
    <t>SERVICIOS PRESTADOS POR LA SECRETARÍA DE LA CULTURA</t>
  </si>
  <si>
    <t xml:space="preserve">SERVICIOS PRESTADOS POR LA PROCURADURÍA DE PROTECCIÓN AL AMBIENTE </t>
  </si>
  <si>
    <t xml:space="preserve">PRESUPUESTO DE EGRESOS </t>
  </si>
  <si>
    <t>EN CLASIFICACION POR CAPITULO</t>
  </si>
  <si>
    <t>PRESUPUESTO EJERCIDO</t>
  </si>
  <si>
    <t>POR EJERCER</t>
  </si>
  <si>
    <t>ORIGINAL AUTORIZADO</t>
  </si>
  <si>
    <t xml:space="preserve">                    PODERES</t>
  </si>
  <si>
    <t xml:space="preserve">                                       LEGISLATIVO</t>
  </si>
  <si>
    <t>LEGISLATIVO</t>
  </si>
  <si>
    <t xml:space="preserve">                                      JUDICIAL</t>
  </si>
  <si>
    <t>JUDICIAL</t>
  </si>
  <si>
    <t xml:space="preserve">                    ORGANISMOS AUTÓNOMOS </t>
  </si>
  <si>
    <t>COMISIÓN ESTATAL DE DERECHOS HUMANOS</t>
  </si>
  <si>
    <t>INSTITUTO TLAXCALTECA DE ELECCIONES</t>
  </si>
  <si>
    <t>INSTITUTO DE ACCESO A LA INFORMACIÓN PÚBLICA Y PROTECCIÓN DE DATOS PERSONALES PARA EL ESTADO DE TLAXCALA</t>
  </si>
  <si>
    <t>UNIVERSIDAD AUTONOMA DE TLAXCALA</t>
  </si>
  <si>
    <t>TRIBUNAL ESTATAL DE CONCILIACIÓN Y ARBITRAJE</t>
  </si>
  <si>
    <t>TRIBUNAL ELECTORAL DE TLAXCALA</t>
  </si>
  <si>
    <t>SECRETARIA EJECUTIVA DEL SISTEMA ANTICORRUPCION DEL ESTADO DE TLAXCALA</t>
  </si>
  <si>
    <t>TRIBUNAL DE JUSTICIA ADMINISTRATIVA DEL ESTADO DE TLAXCALA</t>
  </si>
  <si>
    <t xml:space="preserve">                    ADMINISTRACION CENTRAL</t>
  </si>
  <si>
    <t xml:space="preserve">SERVICIOS PERSONALES </t>
  </si>
  <si>
    <t xml:space="preserve">MATERIALES Y SUMINISTROS </t>
  </si>
  <si>
    <t xml:space="preserve">SERVICIOS GENERALES </t>
  </si>
  <si>
    <t>TRANSFERENCIAS, ASIGNACIONES, SUBSIDIOS Y OTRAS AYUDAS</t>
  </si>
  <si>
    <t>BIENES MUEBLES, INMUEBLES E INTANGIBLES</t>
  </si>
  <si>
    <t>INVERSIÓN PÚBLICA</t>
  </si>
  <si>
    <t>INVERSIONES FINANCIERAS Y OTRAS PROVISIONES</t>
  </si>
  <si>
    <t xml:space="preserve">                    MUNICIPIOS</t>
  </si>
  <si>
    <t>MUNICIPIOS</t>
  </si>
  <si>
    <t xml:space="preserve">                                  CO-FM-035</t>
  </si>
  <si>
    <t>EN CLASIFICACION POR PARTIDA</t>
  </si>
  <si>
    <t>PODERES</t>
  </si>
  <si>
    <t xml:space="preserve"> ORGANISMOS AUTÓNOMOS </t>
  </si>
  <si>
    <t xml:space="preserve">                                       COMISIÓN ESTATAL DE DERECHOS HUMANOS</t>
  </si>
  <si>
    <t xml:space="preserve">                                       INSTITUTO ELECTORAL DE TLAXCALA</t>
  </si>
  <si>
    <t xml:space="preserve">                                       COMISIÓN DE ACCESO A LA INF. PÚB. Y PROT DE DATOS PERS.EDO DE TLAX</t>
  </si>
  <si>
    <t>ADMINISTRACION CENTRAL</t>
  </si>
  <si>
    <t>SUELDOS A FUNCIONARIOS</t>
  </si>
  <si>
    <t>SUELDOS AL PERSONAL</t>
  </si>
  <si>
    <t>SUELDOS A TRABAJADORES</t>
  </si>
  <si>
    <t>SUELDOS INTERINOS</t>
  </si>
  <si>
    <t>SUELDOS AL MAGISTERIO</t>
  </si>
  <si>
    <t>HONORARIOS ASIMILABLES A SALARIOS</t>
  </si>
  <si>
    <t>ADICIONES A LOS HONORARIOS ASIMILABLES A SALARIOS</t>
  </si>
  <si>
    <t>SUELDOS AL PERSONAL EVENTUAL</t>
  </si>
  <si>
    <t>ADICIONES AL SUELDO DEL PERSONAL EVENTUAL</t>
  </si>
  <si>
    <t>PRIMA QUINQUENAL AL PERSONAL</t>
  </si>
  <si>
    <t>PRIMA QUINQUENAL A TRABAJADORES</t>
  </si>
  <si>
    <t>PRIMA QUINQUENAL AL MAGISTERIO</t>
  </si>
  <si>
    <t>ASIGNACIÓN DE QUINQUENIO TRABAJADORES</t>
  </si>
  <si>
    <t>PRIMA VACACIONAL A FUNCIONARIOS</t>
  </si>
  <si>
    <t>PRIMA VACACIONAL AL PERSONAL</t>
  </si>
  <si>
    <t>PRIMA VACACIONAL A TRABAJADORES</t>
  </si>
  <si>
    <t>PRIMA VACACIONAL AL MAGISTERIO</t>
  </si>
  <si>
    <t>PRIMA VACACIONAL AL PERSONAL EVENTUAL</t>
  </si>
  <si>
    <t>GRATIFICACIÓN FIN DE AÑO FUNCIONARIOS</t>
  </si>
  <si>
    <t>GRATIFICACIÓN FIN DE AÑO AL PERSONAL</t>
  </si>
  <si>
    <t>GRATIFICACIÓN FIN DE AÑO A TRABAJADORES</t>
  </si>
  <si>
    <t>GRATIFICACIÓN FIN DE AÑO A MAGISTERIO</t>
  </si>
  <si>
    <t>HORAS EXTRAORDINARIAS AL PERSONAL</t>
  </si>
  <si>
    <t>HORAS EXTRAORDINARIAS A TRABAJADORES</t>
  </si>
  <si>
    <t>COMPENSACIONES Y OTRAS PRESTACIONES A FUNCIONARIOS</t>
  </si>
  <si>
    <t>COMPENSACIONES AL PERSONAL</t>
  </si>
  <si>
    <t>COMPENSACIONES A TRABAJADORES</t>
  </si>
  <si>
    <t>COMPENSACIONES A MAGISTERIO</t>
  </si>
  <si>
    <t>BONO DE ACTUACIÓN A TRABAJADORES</t>
  </si>
  <si>
    <t>COMPLEMENTO A FUNCIONARIOS DEL SECTOR EDUCATIVO</t>
  </si>
  <si>
    <t>COMPLEMENTO AL PERSONAL DEL SECTOR EDUCATIVO</t>
  </si>
  <si>
    <t>COMPLEMENTO A TRABAJADORES DEL SECTOR EDUCATIVO</t>
  </si>
  <si>
    <t>COMPLEMENTO A INTERINOS DEL SECTOR EDUCATIVO</t>
  </si>
  <si>
    <t>COMPLEMENTO A MAGISTERIO</t>
  </si>
  <si>
    <t>ASIGNACIÓN POR ACTOS DE FISCALIZACIÓN</t>
  </si>
  <si>
    <t>CUOTAS SEGURO DE RETIRO A FUNCIONARIOS</t>
  </si>
  <si>
    <t>CUOTAS SEGURO DE RETIRO AL PERSONAL</t>
  </si>
  <si>
    <t>CUOTAS SEGURO DE VIDA A FUNCIONARIOS</t>
  </si>
  <si>
    <t>CUOTAS SEGURO DE VIDA AL PERSONAL</t>
  </si>
  <si>
    <t>CUOTAS SEGURO DE VIDA A TRABAJADORES</t>
  </si>
  <si>
    <t>CUOTAS DE SEGURO DE VIDA AL MAGISTERIO</t>
  </si>
  <si>
    <t>INDEMNIZACIÓN Y LIQUIDACIÓN A FUNCIONARIOS</t>
  </si>
  <si>
    <t>INDEMNIZACIÓN Y LIQUIDACIÓN AL PERSONAL</t>
  </si>
  <si>
    <t>INDEMNIZACIÓN Y LIQUIDACIÓN A TRABAJADORES</t>
  </si>
  <si>
    <t>MES PREJUBILATORIO</t>
  </si>
  <si>
    <t>JUBILACIÓN A TRABAJADORES</t>
  </si>
  <si>
    <t>JUBILACIÓN A MAGISTERIO</t>
  </si>
  <si>
    <t>PENSIÓN</t>
  </si>
  <si>
    <t>AYUDA PARA PASAJES</t>
  </si>
  <si>
    <t>APOYO CANASTA</t>
  </si>
  <si>
    <t>DÍAS ECONÓMICOS A TRABAJADORES</t>
  </si>
  <si>
    <t>INCENTIVO AL AHORRO DE LOS FUNCIONARIOS</t>
  </si>
  <si>
    <t>INCENTIVO AL AHORRO DEL PERSONAL</t>
  </si>
  <si>
    <t>INCENTIVO AL AHORRO DE LOS TRABAJADORES</t>
  </si>
  <si>
    <t>INCENTIVO AL AHORRO DE LOS INTERINOS</t>
  </si>
  <si>
    <t>ANIVERSARIO DÍA DEL TRABAJO</t>
  </si>
  <si>
    <t>PRESTACIONES CONTRACTUALES A MAGISTERIO</t>
  </si>
  <si>
    <t>SERVICIO MÉDICO A FUNCIONARIOS</t>
  </si>
  <si>
    <t>SERVICIO MEDICO AL PERSONAL</t>
  </si>
  <si>
    <t>SERVICIO MÉDICO A TRABAJADORES</t>
  </si>
  <si>
    <t>SERVICIO MÉDICO MAGISTERIO</t>
  </si>
  <si>
    <t>APOYOS A LA CAPACITACIÓN DE LOS SERVIDORES PÚBLICOS</t>
  </si>
  <si>
    <t>CUOTAS DESPENSA A FUNCIONARIOS</t>
  </si>
  <si>
    <t>CUOTAS DESPENSA AL PERSONAL</t>
  </si>
  <si>
    <t>CUOTAS DESPENSA A TRABAJADORES</t>
  </si>
  <si>
    <t>CUOTAS DESPENSA INTERINOS</t>
  </si>
  <si>
    <t>CUOTAS DESPENSA AL MAGISTERIO</t>
  </si>
  <si>
    <t>DESPENSA ESPECIAL DE FIN DE AÑO AL PERSONAL</t>
  </si>
  <si>
    <t>DESPENSA ESPECIAL DE FIN DE AÑO A TRABAJADORES</t>
  </si>
  <si>
    <t>PERCEPCIÓN COMPLEMENTARIA FUNCIONARIOS</t>
  </si>
  <si>
    <t>PERCEPCIÓN COMPLEMENTARIA EMPLEADOS</t>
  </si>
  <si>
    <t>OTRAS PERCEPCIONES A FUNCIONARIOS</t>
  </si>
  <si>
    <t>OTRAS PERCEPCIONES AL PERSONAL</t>
  </si>
  <si>
    <t>OTRAS PERCEPCIONES A TRABAJADORES</t>
  </si>
  <si>
    <t>OTRAS PERCEPCIONES A INTERINOS</t>
  </si>
  <si>
    <t>APORTACIÓN A PENSIONES DE FUNCIONARIOS</t>
  </si>
  <si>
    <t>APORTACIÓN A PENSIONES DEL PERSONAL</t>
  </si>
  <si>
    <t>APORTACIÓN A PENSIONES POR TRABAJADORES</t>
  </si>
  <si>
    <t>APORTACIÓN A PENSIONES POR MAGISTERIO</t>
  </si>
  <si>
    <t>BONO ANUAL A FUNCIONARIOS</t>
  </si>
  <si>
    <t>BONO ANUAL AL PERSONAL</t>
  </si>
  <si>
    <t>BONO ANUAL A TRABAJADORES</t>
  </si>
  <si>
    <t>BONO ANUAL INTERINOS</t>
  </si>
  <si>
    <t>BONIFICACIONES AL PERSONAL</t>
  </si>
  <si>
    <t>BONO FUNCIONARIOS DEL SECTOR EDUCATIVO</t>
  </si>
  <si>
    <t>BONO AL PERSONAL DEL SECTOR EDUCATIVO</t>
  </si>
  <si>
    <t>BONO A TRABAJADORES DEL SECTOR EDUCATIVO</t>
  </si>
  <si>
    <t>BONO MAGISTERIO</t>
  </si>
  <si>
    <t>VIATICOS MAGISTERIO</t>
  </si>
  <si>
    <t>ESTÍMULOS POR AÑOS DE SERVICIO</t>
  </si>
  <si>
    <t>ESTÍMULOS AL MAGISTERIO</t>
  </si>
  <si>
    <t>MATERIALES, ÚTILES Y EQUIPOS MENORES DE OFICINA</t>
  </si>
  <si>
    <t>MATERIALES Y ÚTILES DE IMPRESIÓN Y REPRODUCCIÓN</t>
  </si>
  <si>
    <t>MATERIAL IMPRESO E INFORMACIÓN DIGITAL</t>
  </si>
  <si>
    <t>MATERIAL DE LIMPIEZA</t>
  </si>
  <si>
    <t>MATERIALES Y ÚTILES DE ENSEÑANZA</t>
  </si>
  <si>
    <t>PRODUCTOS ALIMENTICIOS PARA PERSONAS</t>
  </si>
  <si>
    <t>PRODUCTOS ALIMENTICIOS PARA ANIMALES</t>
  </si>
  <si>
    <t>UTENSILIOS PARA EL SERVICIO DE ALIMENTACIÓN</t>
  </si>
  <si>
    <t>MERCANCÍAS ADQUIRIDAS PARA SU COMERCIALIZACIÓN</t>
  </si>
  <si>
    <t>OTROS PRODUCTOS ADQUIRIDOS COMO MATERIA PRIMA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</si>
  <si>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</si>
  <si>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</si>
  <si>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</si>
  <si>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</si>
  <si>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</si>
  <si>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</si>
  <si>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</si>
  <si>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</si>
  <si>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</si>
  <si>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QUÍMICOS BÁSICOS</t>
  </si>
  <si>
    <t>FERTILIZANTES, PESTICIDAS Y OTROS AGROQUÍMICOS</t>
  </si>
  <si>
    <t>MEDICINAS Y PRODUCTOS FARMACÉUTICOS</t>
  </si>
  <si>
    <t>MATERIALES, ACCESORIOS Y SUMINISTROS MÉDICOS</t>
  </si>
  <si>
    <t>MATERIALES, ACCESORIOS Y SUMINISTROS DE LABORATORIO</t>
  </si>
  <si>
    <t>FIBRAS SINTÉTICAS, HULES, PLÁSTICOS Y DERIVADOS</t>
  </si>
  <si>
    <t>OTROS PRODUCTOS QUÍMICOS</t>
  </si>
  <si>
    <t>COMBUSTIBLES, LUBRICANTES Y ADITIVOS</t>
  </si>
  <si>
    <t>VESTUARIO Y UNIFORMES</t>
  </si>
  <si>
    <t>PRENDAS DE SEGURIDAD Y PROTECCIÓN PERSONAL</t>
  </si>
  <si>
    <t>ARTÍCULOS DEPORTIVOS</t>
  </si>
  <si>
    <t>PRODUCTOS TEXTILES</t>
  </si>
  <si>
    <t>SUSTANCIAS Y MATERIALES EXPLOSIVOS</t>
  </si>
  <si>
    <t>MATERIALES DE SEGURIDAD PÚBLICA</t>
  </si>
  <si>
    <t>PRENDAS DE PROTECCIÓN PARA SEGURIDAD PÚBLICA Y NACIONAL</t>
  </si>
  <si>
    <t>HERRAMIENTAS MENORES</t>
  </si>
  <si>
    <t>REFACCIONES Y ACCESORIOS MENORES DE EDIFICIOS</t>
  </si>
  <si>
    <t>REFACCIONES Y ACCESORIOS MENORES DE EQUIPO DE TRANSPORTE</t>
  </si>
  <si>
    <t>ENERGÍA ELÉCTRICA</t>
  </si>
  <si>
    <t>GAS</t>
  </si>
  <si>
    <t>AGUA</t>
  </si>
  <si>
    <t>TELEFONÍA TRADICIONAL</t>
  </si>
  <si>
    <t>TELEFONÍA CELULAR</t>
  </si>
  <si>
    <t>SERVICIOS DE TELECOMUNICACIONES Y SATÉLITES</t>
  </si>
  <si>
    <t>SERVICIOS POSTALES Y TELEGRÁFICOS</t>
  </si>
  <si>
    <t>SERVICIOS INTEGRALES Y OTROS SERVICIOS</t>
  </si>
  <si>
    <t>ARRENDAMIENTO DE TERRENOS</t>
  </si>
  <si>
    <t>ARRENDAMIENTO DE EDIFICIOS</t>
  </si>
  <si>
    <t>ARRENDAMIENTO DE EQUIPO DE TRANSPORTE</t>
  </si>
  <si>
    <t>ARRENDAMIENTO DE ACTIVOS INTANGIBLES</t>
  </si>
  <si>
    <t>OTROS ARRENDAMIENTOS</t>
  </si>
  <si>
    <t>SERVICIOS DE CAPACITACIÓN</t>
  </si>
  <si>
    <t>SERVICIOS DE INVESTIGACIÓN CIENTÍFICA Y DESARROLLO</t>
  </si>
  <si>
    <t>SERVICIO DE VIGILANCIA</t>
  </si>
  <si>
    <t>SERVICIOS FINANCIEROS Y BANCARIOS</t>
  </si>
  <si>
    <t>SERVICIOS DE RECAUDACIÓN, TRASLADO Y CUSTODIA DE VALORES</t>
  </si>
  <si>
    <t>SEGURO DE BIENES PATRIMONIALES</t>
  </si>
  <si>
    <t>ALMACENAJE, ENVASE Y EMBALAJE</t>
  </si>
  <si>
    <t>FLETES Y MANIOBRAS</t>
  </si>
  <si>
    <t>COMISIONES POR VENTAS</t>
  </si>
  <si>
    <t>CONSERVACIÓN Y MANTENIMIENTO MENOR DE INMUEBLES</t>
  </si>
  <si>
    <t>REPARACIÓN Y MANTENIMIENTO DE EQUIPO DE TRANSPORTE</t>
  </si>
  <si>
    <t>SERVICIOS DE LIMPIEZA Y MANEJO DE DESECHOS</t>
  </si>
  <si>
    <t>SERVICIOS DE JARDINERÍA Y FUMIGACIÓN</t>
  </si>
  <si>
    <t>SERVICIOS DE REVELADO DE FOTOGRAFÍAS</t>
  </si>
  <si>
    <t>PASAJES AÉREOS</t>
  </si>
  <si>
    <t>PASAJES TERRESTRES</t>
  </si>
  <si>
    <t>VIÁTICOS EN EL PAÍS</t>
  </si>
  <si>
    <t>VIÁTICOS EN EL EXTRANJERO</t>
  </si>
  <si>
    <t>OTROS SERVICIOS DE TRASLADO Y HOSPEDAJE</t>
  </si>
  <si>
    <t>GASTOS DE CEREMONIAL</t>
  </si>
  <si>
    <t>GASTOS DE ORDEN SOCIAL Y CULTURAL</t>
  </si>
  <si>
    <t>CONGRESOS Y CONVENCIONES</t>
  </si>
  <si>
    <t>EXPOSICIONES</t>
  </si>
  <si>
    <t>GASTOS DE REPRESENTACIÓN</t>
  </si>
  <si>
    <t>OTROS GASTOS POR RESPONSABILIDADES</t>
  </si>
  <si>
    <t>ASIGNACIONES PRESUPUESTARIAS AL PODER EJECUTIVO</t>
  </si>
  <si>
    <t>SUBSIDIOS A LA PRODUCCIÓN</t>
  </si>
  <si>
    <t>OTROS SUBSIDIOS</t>
  </si>
  <si>
    <t>AYUDAS SOCIALES A PERSONAS</t>
  </si>
  <si>
    <t>BECAS Y OTRAS AYUDAS PARA PROGRAMAS DE CAPACITACIÓN</t>
  </si>
  <si>
    <t>AYUDAS POR DESASTRES NATURALES Y OTROS SINIESTROS</t>
  </si>
  <si>
    <t>TRANSFERENCIAS PARA EL SECTOR PRIVADO EXTERNO</t>
  </si>
  <si>
    <t>MUEBLES DE OFICINA Y ESTANTERÍA</t>
  </si>
  <si>
    <t>MUEBLES EXCEPTO DE OFICINA Y ESTANTERÍA</t>
  </si>
  <si>
    <t>BIENES ARTÍSTICOS, CULTURALES Y CIENTÍFICOS</t>
  </si>
  <si>
    <t>EQUIPO DE CÓMPUTO Y DE TECNOLOGÍAS DE LA INFORMACIÓN</t>
  </si>
  <si>
    <t>OTROS MOBILIARIOS Y EQUIPOS DE ADMINISTRACIÓN</t>
  </si>
  <si>
    <t>EQUIPOS Y APARATOS AUDIOVISUALES</t>
  </si>
  <si>
    <t>CÁMARAS FOTOGRÁFICAS Y DE VIDEO</t>
  </si>
  <si>
    <t>EQUIPO MÉDICO Y DE LABORATORIO</t>
  </si>
  <si>
    <t>INSTRUMENTAL MÉDICO Y DE LABORATORIO</t>
  </si>
  <si>
    <t>VEHÍCULOS Y EQUIPO TERRESTRE</t>
  </si>
  <si>
    <t>MAQUINARIA Y EQUIPO DE CONSTRUCCIÓN</t>
  </si>
  <si>
    <t>EQUIPO DE COMUNICACIÓN Y TELECOMUNICACIÓN</t>
  </si>
  <si>
    <t>HERRAMIENTAS Y MAQUINAS-HERRAMIENTA</t>
  </si>
  <si>
    <t>OTROS EQUIPOS</t>
  </si>
  <si>
    <t>SOFTWARE</t>
  </si>
  <si>
    <t>LICENCIAS INFORMÁTICAS E INTELECTUALES</t>
  </si>
  <si>
    <t>ESTUDIOS Y PROYECTOS</t>
  </si>
  <si>
    <t>AMPLIACIÓN DE REHABILITACIÓN DE OBRAS DE URBANIZACIÓN</t>
  </si>
  <si>
    <t>AMPLIACIÓN Y REHABILITACIÓN DE VÍAS DE COMUNICACIÓN</t>
  </si>
  <si>
    <t>CONSTRUCCIÓN NUEVA PARA EDIFICACIÓN HABITACIONAL</t>
  </si>
  <si>
    <t>INVERSIONES EN FIDEICOMISOS DEL PODER EJECUTIVO</t>
  </si>
  <si>
    <t>PARTICIPACIONES DE LAS ENTIDADES FEDERATIVAS A LOS MUNICIPIOS</t>
  </si>
  <si>
    <t>APORTACIONES DE LAS ENTIDADES FEDERATIVAS A LOS MUNICIPIOS</t>
  </si>
  <si>
    <t>OTROS CONVENIOS ASIGNACIONES</t>
  </si>
  <si>
    <t xml:space="preserve">TOTAL   </t>
  </si>
  <si>
    <t>SECRETARÍA DE SEGURIDAD CIUDADANA</t>
  </si>
  <si>
    <t>PROCURADURÍA DE PROTECCIÓN AL AMBIENTE DEL ESTADO DE TLAXCALA</t>
  </si>
  <si>
    <t>UNIVERSIDAD POLITÉCNICA DE TLAXCALA REGIÓN PONIENTE</t>
  </si>
  <si>
    <t>INSTITUTO DEL DEPORTE DE TLAXCALA</t>
  </si>
  <si>
    <t>COMISIÓN EJECUTIVA DE ATENCIÓN A VICTIMAS Y OFENDIDOS</t>
  </si>
  <si>
    <t>INSTITUTO TLAXCALTECA PARA LA EDUCACIÓN DE LOS ADULTOS</t>
  </si>
  <si>
    <t>SECRETARÍA DE IMPULSO AGROPECUARIO</t>
  </si>
  <si>
    <t>SECRETARÍA DE GOBIERNO</t>
  </si>
  <si>
    <t>SECRETARÍA DE EDUCACIÓN PÚBLICA</t>
  </si>
  <si>
    <t>EL COLEGIO DE TLAXCALA A.C.</t>
  </si>
  <si>
    <t>INSTITUTO TLAXCALTECA DE LA INFRAESTRUCTURA FÍSICA EDUCATIVA</t>
  </si>
  <si>
    <t>DESPACHO DEL GOBERNADOR</t>
  </si>
  <si>
    <t>FONDO MACRO PARA EL DESARROLLO INTEGRAL DE TLAXCALA</t>
  </si>
  <si>
    <t>PROCURADURÍA GENERAL DE JUSTICIA</t>
  </si>
  <si>
    <t>COORDINACIÓN GENERAL DE PLANEACIÓN E INVERSIÓN</t>
  </si>
  <si>
    <t>SECRETARÍA DE BIENESTAR</t>
  </si>
  <si>
    <t>INSTITUTO TLAXCALTECA DE LA JUVENTUD</t>
  </si>
  <si>
    <t>UNIVERSIDAD TECNOLÓGICA DE TLAXCALA</t>
  </si>
  <si>
    <t>SECRETARÍA DE FINANZAS</t>
  </si>
  <si>
    <t>COORDINACIÓN DE RADIO CINE Y TELEVISIÓN</t>
  </si>
  <si>
    <t>INSTITUTO DE CAPACITACIÓN PARA EL TRABAJO DEL ESTADO DE TLAXCALA</t>
  </si>
  <si>
    <t>CENTRO DE CONCILIACIÓN LABORAL DEL ESTADO DE TLAXCALA</t>
  </si>
  <si>
    <t>INSTITUTO TLAXCALTECA DE DESARROLLO TAURINO</t>
  </si>
  <si>
    <t>INSTITUTO DE CATASTRO</t>
  </si>
  <si>
    <t>SECRETARÍA DE MEDIO AMBIENTE</t>
  </si>
  <si>
    <t>SECRETARÍA DE INFRAESTRUCTURA</t>
  </si>
  <si>
    <t>SECRETARÍA DE ORDENAMIENTO TERRITORIAL Y VIVIENDA</t>
  </si>
  <si>
    <t>SECRETARÍA DE CULTURA</t>
  </si>
  <si>
    <t>COLEGIO DE ESTUDIOS CIENTÍFICOS Y TECNOLÓGICOS DEL ESTADO DE TLAXCALA</t>
  </si>
  <si>
    <t>SECRETARÍA DE DESARROLLO ECONÓMICO</t>
  </si>
  <si>
    <t>SECRETARÍA DE TRABAJO Y COMPETITIVIDAD</t>
  </si>
  <si>
    <t>COORDINACIÓN DE COMUNICACIÓN</t>
  </si>
  <si>
    <t>INSTITUTO TECNOLÓGICO SUPERIOR DE TLAXCO</t>
  </si>
  <si>
    <t>INSTITUTO ESTATAL DE LA MUJER</t>
  </si>
  <si>
    <t>UNIVERSIDAD POLITÉCNICA DE TLAXCALA</t>
  </si>
  <si>
    <t>COMISIÓN ESTATAL DE ARBITRAJE MÉDICO</t>
  </si>
  <si>
    <t>COLEGIO DE EDUCACIÓN PROFESIONAL TÉCNICA DEL ESTADO DE TLAXCALA</t>
  </si>
  <si>
    <t>UNIDAD DE SERVICIOS EDUCATIVOS DE TLAXCALA</t>
  </si>
  <si>
    <t>SECRETARÍA DE LA FUNCIÓN PÚBLICA</t>
  </si>
  <si>
    <t>SECRETARÍA DE MOVILIDAD Y TRANSPORTE</t>
  </si>
  <si>
    <t>FIDEICOMISO DE LA CIUDAD INDUSTRIAL DE XICOHTENCATL</t>
  </si>
  <si>
    <t>SISTEMA ESTATAL PARA EL DESARROLLO INTEGRAL DE LA FAMILIA</t>
  </si>
  <si>
    <t>OFICIALÍA MAYOR DE GOBIERNO</t>
  </si>
  <si>
    <t>SECRETARÍA DE TURISMO</t>
  </si>
  <si>
    <t>COMISIÓN EJECUTIVA DEL SISTEMA ESTATAL DE SEGURIDAD PÚBLICA</t>
  </si>
  <si>
    <t>CONSEJO ESTATAL DE POBLACIÓN</t>
  </si>
  <si>
    <t>COLEGIO DE BACHILLERES DEL ESTADO DE TLAXCALA</t>
  </si>
  <si>
    <t>COORDINACIÓN ESTATAL DE PROTECCIÓN CIVIL</t>
  </si>
  <si>
    <t>INSTITUTO TLAXCALTECA DE ASISTENCIA ESPECIALIZADA A LA SALUD</t>
  </si>
  <si>
    <t xml:space="preserve">UNIVERSIDAD AUTONOMA DE TLAXCALA </t>
  </si>
  <si>
    <t>INSTITUTO DE ACCESO A LA INFORMACIÓN PÚBLICA Y PROTECCIÓN DE DATOS PERSONALES</t>
  </si>
  <si>
    <t xml:space="preserve"> ORGANISMOS AUTÓNOMOS</t>
  </si>
  <si>
    <t>EN CLASIFICACION ADMINISTRATIVA</t>
  </si>
  <si>
    <t>PATENTES, MARCAS Y DERECHOS</t>
  </si>
  <si>
    <t>OTRO MOBILIARIO Y EQUIPO EDUCACIONAL Y RECREATIVO</t>
  </si>
  <si>
    <t>MAQUINARIA Y EQUIPO INDUSTRIAL</t>
  </si>
  <si>
    <t>SERVICIOS PRESTADOS POR LA SECRETARÍA DE EDUCACIÓN PÚBLICA</t>
  </si>
  <si>
    <t>ANTICIPO A CONTRATISTAS</t>
  </si>
  <si>
    <t>DÍAS ECONÓMICOS A FUNCIONARIOS</t>
  </si>
  <si>
    <t>PRESTACIONES CONTRACTUALES A FUNCIONARIOS DEL SECTOR EDUC</t>
  </si>
  <si>
    <t>PRESTACIONES CONTRACTUALES AL PERSONAL DEL SECTOR EDUCATI</t>
  </si>
  <si>
    <t>PRESTACIONES CONTRACTUALES A TRABAJADORES DEL SECTOR EDUC</t>
  </si>
  <si>
    <t>PRESTACIONES CONTRACTUALES A INTERINOS DEL SECTOR EDUCATI</t>
  </si>
  <si>
    <t>PREVISIONES DE CARÁCTER LABORAL, ECONÓMICA Y DE SEGURIDAD</t>
  </si>
  <si>
    <t>MATERIALES, ÚTILES Y EQUIPOS MENORES DE TECNOLOGÍAS DE LA</t>
  </si>
  <si>
    <t>MATERIALES PARA EL REGISTRO E IDENTIFICACIÓN DE BIENES Y</t>
  </si>
  <si>
    <t>COMBUSTIBLES, LUBRICANTES, ADITIVOS, CARBÓN Y SUS DERIVAD</t>
  </si>
  <si>
    <t>PRODUCTOS QUÍMICOS, FARMACÉUTICOS Y DE LABORATORIO ADQUIR</t>
  </si>
  <si>
    <t>BLANCOS Y OTROS PRODUCTOS TEXTILES, EXCEPTO PRENDAS DE VE</t>
  </si>
  <si>
    <t>REFACCIONES Y ACCESORIOS MENORES DE MOBILIARIO Y EQUIPO D</t>
  </si>
  <si>
    <t>REFACCIONES Y ACCESORIOS MENORES DE EQUIPO DE CÓMPUTO Y T</t>
  </si>
  <si>
    <t>REFACCIONES Y ACCESORIOS MENORES DE EQUIPO E INSTRUMENTAL</t>
  </si>
  <si>
    <t>REFACCIONES Y ACCESORIOS MENORES DE MAQUINARIA Y OTROS EQ</t>
  </si>
  <si>
    <t>REFACCIONES Y OTROS ACCESORIOS MENORES DE OTROS BIENES MU</t>
  </si>
  <si>
    <t>SERVICIOS DE ACCESO DE INTERNET, REDES Y PROCESAMIENTO DE</t>
  </si>
  <si>
    <t>ARRENDAMIENTO DE MOBILIARIO Y EQUIPO DE ADMINISTRACIÓN, E</t>
  </si>
  <si>
    <t>SERVICIOS LEGALES, DE CONTABILIDAD, AUDITORÍA Y RELACIONA</t>
  </si>
  <si>
    <t>SERVICIOS DE DISEÑO, ARQUITECTURA, INGENIERÍA Y ACTIVIDAD</t>
  </si>
  <si>
    <t>SERVICIOS DE CONSULTORÍA ADMINISTRATIVA, PROCESOS, TÉCNIC</t>
  </si>
  <si>
    <t>SERVICIOS DE APOYO ADMINISTRATIVO, TRADUCCIÓN, FOTOCOPIAD</t>
  </si>
  <si>
    <t>SERVICIOS PROFESIONALES, CIENTÍFICOS Y TÉCNICOS INTEGRALE</t>
  </si>
  <si>
    <t>INSTALACIÓN, REPARACIÓN Y MANTENIMIENTO DE MOBILIARIO Y E</t>
  </si>
  <si>
    <t>INSTALACIÓN, REPARACIÓN Y MANTENIMIENTO DE EQUIPO DE CÓMP</t>
  </si>
  <si>
    <t>INSTALACIÓN, REPARACIÓN Y MANTENIMIENTO DE EQUIPO E INSTR</t>
  </si>
  <si>
    <t>INSTALACIÓN, REPARACIÓN Y MANTENIMIENTO DE MAQUINARIA, OT</t>
  </si>
  <si>
    <t>DIFUSIÓN POR RADIO, TELEVISIÓN Y OTROS MEDIOS DE MENSAJES</t>
  </si>
  <si>
    <t>SERVICIO DE CREACIÓN Y DIFUSIÓN DE CONTENIDO EXCLUSIVAMEN</t>
  </si>
  <si>
    <t>IMPUESTOS SOBRE NOMINAS Y OTROS QUE SE DERIVEN DE UNA REL</t>
  </si>
  <si>
    <t>TRANSFERENCIAS OTORGADAS A ENTIDADES PARAESTATALES NO EMP</t>
  </si>
  <si>
    <t>SISTEMAS DE AIRE ACONDICIONADO, CALEFACCIÓN Y DE REFRIGER</t>
  </si>
  <si>
    <t>EQUIPOS DE GENERACIÓN ELÉCTRICA, APARATOS Y ACCESORIOS EL</t>
  </si>
  <si>
    <t>OTROS BIENES INMUEBLES</t>
  </si>
  <si>
    <t>AMPLIACIÓN Y REHABILITACIÓN DE LAS CONSTRUCCIONES NO HABI</t>
  </si>
  <si>
    <t>CONSTRUCCIÓN DE OBRAS DE URBANIZACIÓN PARA LA DOTACIÓN DE</t>
  </si>
  <si>
    <t>AMPLIACIÓN Y REHABILITACIÓN DE LAS CONSTRUCCIONES HABITAC</t>
  </si>
  <si>
    <t>SUPERVISIÓN Y VIGILANCIA</t>
  </si>
  <si>
    <t>CONSTRUCCIÓN DE OBRAS PARA EL ABASTECIMIENTO DE AGUA, PET</t>
  </si>
  <si>
    <t>O.P.D SALUD DE TLAXCALA</t>
  </si>
  <si>
    <t>CASA DE LAS ARTESANÍAS DE TLAXCALA</t>
  </si>
  <si>
    <t>COMISIÓN ESTATAL DEL AGUA Y SANEAMIENTO DEL ESTADO DE TLAXCALA</t>
  </si>
  <si>
    <t>AYUDAS SOCIALES A INSTITUCIONES SIN FINES DE LUCRO</t>
  </si>
  <si>
    <t>DEL 01 DE ENERO AL 31 DE MARZO DE 2023</t>
  </si>
  <si>
    <t>DEL 01  DE ENERO AL 31 DE MARZO DE 2023</t>
  </si>
  <si>
    <t>AL 31 DE MARZO DE 2023</t>
  </si>
  <si>
    <t xml:space="preserve"> DEL 01 DE ENERO AL 31 DE MARZO DE  2023</t>
  </si>
  <si>
    <t>DEL 01 DE ENERO  AL 31 DE MARZO DE 2023</t>
  </si>
  <si>
    <t>GOBIERNO DEL ESTADO DE TLAXCALA</t>
  </si>
  <si>
    <t>BALANZA DE COMPROBACIÓN</t>
  </si>
  <si>
    <t>DEL PERIODO DE ENERO A MARZO DE 2023</t>
  </si>
  <si>
    <t>NÚMERO DE CUENTA</t>
  </si>
  <si>
    <t>NOMBRE DE LA CUENTA</t>
  </si>
  <si>
    <t>NATURALEZA</t>
  </si>
  <si>
    <t>SALDO INICIAL</t>
  </si>
  <si>
    <t>CARGOS</t>
  </si>
  <si>
    <t>ABONOS</t>
  </si>
  <si>
    <t>SALDO FINAL</t>
  </si>
  <si>
    <t>D</t>
  </si>
  <si>
    <t>ACTIVO CIRCULANTE</t>
  </si>
  <si>
    <t>EFECTIVO Y EQUIVALENTES</t>
  </si>
  <si>
    <t>DERECHOS A RECIBIR EFECTIVO O EQUIVALENTES</t>
  </si>
  <si>
    <t>DERECHOS A RECIBIR BIENES O SERVICIOS</t>
  </si>
  <si>
    <t>ACTIVO NO CIRCULANTE</t>
  </si>
  <si>
    <t>INVERSIONES FINANCIERAS A LARGO PLAZO</t>
  </si>
  <si>
    <t>BIENES INMUEBLES, INFRAESTRUCTURA Y CONSTRUCCIONES EN PROCESO</t>
  </si>
  <si>
    <t>ACTIVOS INTANGIBLES</t>
  </si>
  <si>
    <t>DEPRECIACIÓN, DETERIORO Y AMORTIZACIÓN ACUMULADA DE BIENES</t>
  </si>
  <si>
    <t>A</t>
  </si>
  <si>
    <t>PASIVO CIRCULANTE</t>
  </si>
  <si>
    <t>CUENTAS POR PAGAR A CORTO PLAZO</t>
  </si>
  <si>
    <t>DOCUMENTOS POR PAGAR A CORTO PLAZO</t>
  </si>
  <si>
    <t>FONDOS Y BIENES DE TERCEROS EN GARANTÍA Y/O ADMINISTRACIÓN A CORTO PLAZO</t>
  </si>
  <si>
    <t>PROVISIONES A CORTO PLAZO</t>
  </si>
  <si>
    <t>OTROS PASIVOS A CORTO PLAZO</t>
  </si>
  <si>
    <t>HACIENDA PUBLICA/ PATRIMONIO</t>
  </si>
  <si>
    <t>HACIENDA PUBLICA/PATRIMONIO CONTRIBUIDO</t>
  </si>
  <si>
    <t>ACTUALIZACIÓN DE LA HACIENDA PÚBLICA/PATRIMONIO</t>
  </si>
  <si>
    <t>HACIENDA PUBLICA /PATRIMONIO GENERADO</t>
  </si>
  <si>
    <t>RESULTADOS DEL EJERCICIO (AHORRO/ DESAHORRO)</t>
  </si>
  <si>
    <t>RESULTADOS DE EJERCICIOS ANTERIORES</t>
  </si>
  <si>
    <t>RECTIFICACIONES DE RESULTADOS DE EJERCICIOS ANTERIORES</t>
  </si>
  <si>
    <t>INGRESOS Y OTROS BENEFICIOS</t>
  </si>
  <si>
    <t>INGRESOS DE GESTION</t>
  </si>
  <si>
    <t>PRODUCTOS DE TIPO CORRIENTE</t>
  </si>
  <si>
    <t>APROVECHAMIENTOS DE TIPO CORRIENTE</t>
  </si>
  <si>
    <t>INGRESOS POR VENTA DE BIENES Y SERVICIOS</t>
  </si>
  <si>
    <t>PARTICIPACIONES, APORTACIONES, TRANSFERENCIAS, ASIGNACIONES, SUBSIDIOS Y OTRAS AYUDAS</t>
  </si>
  <si>
    <t>PARTICIPACIONES Y APORTACIONES</t>
  </si>
  <si>
    <t>GASTOS Y OTRAS PERDIDAS</t>
  </si>
  <si>
    <t>GASTOS DE FUNCIONAMIENTO</t>
  </si>
  <si>
    <t>TRANSFERENCIAS INTERNAS Y ASIGNACIONES AL SECTOR PÚBLICO</t>
  </si>
  <si>
    <t>TRANSFERENCIAS AL RESTO DEL SECTOR PÚBLICO</t>
  </si>
  <si>
    <t>AYUDAS SOCIALES</t>
  </si>
  <si>
    <t>TRANSFERENCIAS AL EXTERIOR</t>
  </si>
  <si>
    <t>APORTACIONES</t>
  </si>
  <si>
    <t>CONVENIOS</t>
  </si>
  <si>
    <t>CUENTAS DE ORDEN PRESUPUESTARIAS</t>
  </si>
  <si>
    <t>LEY DE INGRESOS</t>
  </si>
  <si>
    <t>LEY DE INGRESOS POR EJECUTAR</t>
  </si>
  <si>
    <t>MODIFICACIONES A LA LEY DE INGRESOS ESTIMADA</t>
  </si>
  <si>
    <t>PRESUPUESTO DE EGRESOS</t>
  </si>
  <si>
    <t>PRESUPUESTO DE EGRESOS APROBADO</t>
  </si>
  <si>
    <t>PRESUPUESTO DE EGRESOS POR EJERCER</t>
  </si>
  <si>
    <t>MODIFICACIONES AL PRESUPUESTO DE EGRESOS APROBADO</t>
  </si>
  <si>
    <t>PRESUPUESTO DE EGRESOS COMPROMETIDO</t>
  </si>
  <si>
    <t>PRESUPUESTO DE EGRESOS DEVENGADO</t>
  </si>
  <si>
    <t>PRESUPUESTO DE EGRESOS EJERCIDO</t>
  </si>
  <si>
    <t>PRESUPUESTO DE EGRESOS PAGADO</t>
  </si>
  <si>
    <t>SENTENCIAS Y RESOLUCIONES POR AUTORIDAD COMPETENTE</t>
  </si>
  <si>
    <t>PENAS, MULTAS, ACCESORIOS Y ACTUALIZACIONES</t>
  </si>
  <si>
    <t>APARATOS DEPORTIVOS</t>
  </si>
  <si>
    <t>ESTUDIOS Y PROYECTOS PARA EDIFICACIÓN NO HABITACIONAL</t>
  </si>
  <si>
    <t>RELACION DE FIDEICOMISOS, MANDATOS Y CONTRATOS ANÁLOGOS</t>
  </si>
  <si>
    <t>FIDEICOMISO DE DESASTRES NATURALES DEL ESTADO DE TLAXCALA</t>
  </si>
  <si>
    <t>PROGRAMA DE DESARROLLO RURAL 2019</t>
  </si>
  <si>
    <t>PROGRAMA SISTEMA NACIONAL DE INFORMACIÓN PARA EL DESARROLLO RURAL SUSTENTABLE (SNIDRUS) 2019</t>
  </si>
  <si>
    <t>PROGRAMA DE CONCURRENCIA CON LAS ENTIDADES FEDERATIVAS 2019</t>
  </si>
  <si>
    <t>REHAB. MODERN. TECNIFICACION Y EQUIPAMIENTO DE UNIDADES DE RIEGO Y PROYECTOS PRODUCTIVOS EN ZONAS DE ATENCION PRIORITARIA, DENTRO DEL CONVENIO DE COORDINACION 2019-2024</t>
  </si>
  <si>
    <t>PROGRAMA DE SANIDAD E INOCUIDAD AGROALIMENTARIA, EJERCICIO FISCAL 2019; ESTO DENTRO DEL CONVENIO DE COORDINACION 2019-2024.</t>
  </si>
  <si>
    <t>REHABILITACION, MODERNIZACION, TECNIFICACION Y EQUIPAMIENTO DE DISTRITOS DE RIEGO, ESTO DENTRO DEL CONVENIO DE COORDINACION 2019-2024.</t>
  </si>
  <si>
    <t>ACUACULTURA RURAL CONAPESCA-GOBIERNO DEL ESTADO DE TLAXCALA; DENTRO DEL CONVENIO DE COORDINACION PARA EL DESARROLLO RURAL SUSTENTABLE.</t>
  </si>
  <si>
    <t>FONDO DE DESATRES NATURALES</t>
  </si>
  <si>
    <t>FIDEICOMISO DESASTRES NATURALES 2018</t>
  </si>
  <si>
    <t>FIDEICOMISO DESASTRES NATURALES 2020</t>
  </si>
  <si>
    <t>PROGRAMA VER BIEN PARA APRENDER MEJOR</t>
  </si>
  <si>
    <t>FIDEICOMISO DESASTRES NATURALES 2021</t>
  </si>
  <si>
    <t>FIDEICOMISO PARA EL BIENESTAR 2022</t>
  </si>
  <si>
    <t>FUNDACION VER BIEN PARA APRENDER MEJOR A.C.</t>
  </si>
  <si>
    <t>DEUDORES DIVERSOS POR MODALIDAD</t>
  </si>
  <si>
    <t>(PESOS)</t>
  </si>
  <si>
    <t>NOMBRE</t>
  </si>
  <si>
    <t>FONDO REVOLVENTE</t>
  </si>
  <si>
    <t>ANTICIPO DE SUELDOS</t>
  </si>
  <si>
    <t>GASTOS POR COMPROBAR</t>
  </si>
  <si>
    <t>CRÉDITO PUENTE</t>
  </si>
  <si>
    <t>OTROS DEUDORES</t>
  </si>
  <si>
    <t>ANTICIPO A MUNICIPIOS</t>
  </si>
  <si>
    <t>TOTAL   :</t>
  </si>
  <si>
    <t>RELACIÓN ANALÍTICA DE DEUDORES DIVERSOS POR MODALIDAD</t>
  </si>
  <si>
    <t>PEREZ GEORGE SERGIO</t>
  </si>
  <si>
    <t>POPOCATL SANDOVAL PAMELA</t>
  </si>
  <si>
    <t>MARTINEZ DE LA FUENTE JOSE ANGEL</t>
  </si>
  <si>
    <t>ESQUINO FLORES MARIA GUADALUPE</t>
  </si>
  <si>
    <t>RODRIGUEZ BECERRA SONIA LILIAN</t>
  </si>
  <si>
    <t>FLORES HERNANDEZ AURELIANO</t>
  </si>
  <si>
    <t>MORALES GONZÁLEZ ISRAEL</t>
  </si>
  <si>
    <t>CAMPOS PATIÑO MARY CARMEN</t>
  </si>
  <si>
    <t>CRUZ JIMENEZ NAYELI MARGARITA</t>
  </si>
  <si>
    <t>MARTINEZ VIVEROS LUZ GENESIS</t>
  </si>
  <si>
    <t>ACOSTA MARAVILLA VERONICA</t>
  </si>
  <si>
    <t>IBARRA ALVAREZ MARCO ANTONIO</t>
  </si>
  <si>
    <t>ROLDAN FUENTES JOSÉ ANTONIO</t>
  </si>
  <si>
    <t>AMADOR BAEZ ALFONSO</t>
  </si>
  <si>
    <t>PÉREZ ÁGUILA ISELA</t>
  </si>
  <si>
    <t>MUNIVE SANCHEZ CLAUDIA</t>
  </si>
  <si>
    <t>TZOMPANTZI SANCHEZ ADRIAN</t>
  </si>
  <si>
    <t>LOPEZ VAZQUEZ SOCORRO</t>
  </si>
  <si>
    <t>PERÉZ MORA ALFREDO</t>
  </si>
  <si>
    <t>VÁZQUEZ VÁZQUEZ FERNANDO</t>
  </si>
  <si>
    <t>AGUILA FERNANDEZ ADELA</t>
  </si>
  <si>
    <t>CORONA MORALES ADRIAN FEDERICO</t>
  </si>
  <si>
    <t>XOCHIPA PLUMA ISABELLA</t>
  </si>
  <si>
    <t>DE LA PEÑA APONTE EMILIO</t>
  </si>
  <si>
    <t>TORRES GARCIA JOSE</t>
  </si>
  <si>
    <t>ALTAMIRANO ISLAS JOSE NOE</t>
  </si>
  <si>
    <t>NAVA IGLESIAS ARACELI</t>
  </si>
  <si>
    <t>CASTILLO FLORES ROCIO</t>
  </si>
  <si>
    <t xml:space="preserve">T O T A L :      </t>
  </si>
  <si>
    <t>ISLAS CHIO MIGUEL ANGEL</t>
  </si>
  <si>
    <t>GARCIA OCAMPO LETICIA</t>
  </si>
  <si>
    <t>SERGIO PÉREZ GEORGE</t>
  </si>
  <si>
    <t>SALAS MIGUELA ARTURO LUCIO</t>
  </si>
  <si>
    <t>MARTINEZ DE LA FUENTE HECTOR</t>
  </si>
  <si>
    <t>ESCOBAR ARRONA ALBERTO</t>
  </si>
  <si>
    <t>MORALES SALAZAR ANGELICA</t>
  </si>
  <si>
    <t>CARVENTE DOMINGUEZ ADELFO HECTOR</t>
  </si>
  <si>
    <t>TEXIS HERNÁNDEZ JENY</t>
  </si>
  <si>
    <t>ACOLTZI NAVA MAXIMINO</t>
  </si>
  <si>
    <t>ESPINOZA TLETLEPANTZI ROBERTO</t>
  </si>
  <si>
    <t>RAMOS CERVANTES MIGUEL ANGEL</t>
  </si>
  <si>
    <t>GARCIA CARRASCO IGNACIO</t>
  </si>
  <si>
    <t>SEVILLA SAAVEDRA JUAN</t>
  </si>
  <si>
    <t>OPD SALUD</t>
  </si>
  <si>
    <t>SISTEMA ESTATAL DE PROMOCIÓN DEL EMPLEO Y DESARROLLO COMUNITARIO</t>
  </si>
  <si>
    <t>PLANEACION CONSTRUCCION Y DISTRIBUCION PLACODI, S.A. DE C.V.</t>
  </si>
  <si>
    <t>MUNICIPIOS Y PODERES</t>
  </si>
  <si>
    <t>ANTICIPOS</t>
  </si>
  <si>
    <t>DEUDORES DIVERSOS POR DEPENDENCIA</t>
  </si>
  <si>
    <t>DEPENDENCIA</t>
  </si>
  <si>
    <t>SECRETARIA DE GOBIERNO</t>
  </si>
  <si>
    <t>SECRETARÍA DE DESARROLLO ECONOMICO</t>
  </si>
  <si>
    <t>COORDINACIÓN GENERAL DE COMUNICACIÓN</t>
  </si>
  <si>
    <t>CENTRO DE EDUCACIÓN CONTINUA Y A DISTANCIA</t>
  </si>
  <si>
    <t>INSTITUTO ESTATAL DE MUJER</t>
  </si>
  <si>
    <t>SECRETARÍA DE SEGURIDAD SOCIAL</t>
  </si>
  <si>
    <t>CASA DE LAS ARTESANIAS DE TLAXCALA</t>
  </si>
  <si>
    <t>SECRETARÍA DE FOMENTO AGROPECUARIO</t>
  </si>
  <si>
    <t>SISTEMA  ESTATAL DE PROMOCIÓN DEL EMPLEO Y DESARROLLO COMUNITARIO</t>
  </si>
  <si>
    <t>MUNICIPIO DE APETATITLAN DE ANTONIO CARVAJAL</t>
  </si>
  <si>
    <t>MUNICIPIO DE ZACATELCO</t>
  </si>
  <si>
    <t>O.P.D. SALUD DE TLAXCALA</t>
  </si>
  <si>
    <t>MUNICIPIOS (ANTICIPOS)</t>
  </si>
  <si>
    <t xml:space="preserve">RELACIÓN ANALÍTICA DE DEUDORES DIVERSOS POR DEPENDENCIA </t>
  </si>
  <si>
    <t>GUBERNATURA</t>
  </si>
  <si>
    <t>GASTOS A COMPROBAR</t>
  </si>
  <si>
    <t>PROCURADURIA GENERAL DE JUSTICIA</t>
  </si>
  <si>
    <t>ANTICIPOS A SUELDOS</t>
  </si>
  <si>
    <t>MENDEZ CANUTO LUIS GERARDO</t>
  </si>
  <si>
    <t>COORDINACIÓN GENERAL DE COMUNICIACIÓN</t>
  </si>
  <si>
    <t>TLALMIS ROBLES LEONEL</t>
  </si>
  <si>
    <t>BELLO BORJA TIRSO ARTURO</t>
  </si>
  <si>
    <t>CENTRO DE EDUCACION CONTINUA Y A DISTANCIA</t>
  </si>
  <si>
    <t>LOPEZ MONTIEL ESTELA</t>
  </si>
  <si>
    <t>QUINTERO SANCHEZ DIANA MITCHEL</t>
  </si>
  <si>
    <t>ROSAS AHUACTZIN SHEILA STEFANNI</t>
  </si>
  <si>
    <t>LARA PEREZ GIMENA</t>
  </si>
  <si>
    <t>ACOSTA MARAVILLA VERÓNICA</t>
  </si>
  <si>
    <t>PEREZ MORA ALFREDO</t>
  </si>
  <si>
    <t>CASA DE LAS ARTESANIAS DEL ESTADO DE TLAXCALA</t>
  </si>
  <si>
    <t>O.P. SALUD DE TLAXCALA</t>
  </si>
  <si>
    <t>ALVAREZ VILLEGAS IVAN</t>
  </si>
  <si>
    <t>MUNICIPIO DE APIZACO</t>
  </si>
  <si>
    <t>MUNICIPIO DE XICOHTZINCO</t>
  </si>
  <si>
    <t>MUNICIPIO DE SANTA CATARINA AYOMETLA</t>
  </si>
  <si>
    <t>MUNICIPIO DE SANTA CATARIANA AYOMETLA</t>
  </si>
  <si>
    <t>MUNICIPIO DE LA MAGDALENA TLATELULCO</t>
  </si>
  <si>
    <t>MUNICIPIO DE CHIAUTEMPAN</t>
  </si>
  <si>
    <t>LA MAGDALENA TLALTELULCO</t>
  </si>
  <si>
    <t>NANACAMILPA DE MARIANO ARISTA</t>
  </si>
  <si>
    <t>SANTA CRUZ QUILEHTLA</t>
  </si>
  <si>
    <t>ATLTZAYANCA</t>
  </si>
  <si>
    <t>RELACION DE ANTICIPOS A CONTRATISTAS</t>
  </si>
  <si>
    <t>PROVEEDORES</t>
  </si>
  <si>
    <t xml:space="preserve">TOTAL  : </t>
  </si>
  <si>
    <t>RELACION ANALITICA DE ANTICIPOS A CONTRATISTAS</t>
  </si>
  <si>
    <t>COMPAÑIA INTEGRA SOLUCIONES SA DE CV</t>
  </si>
  <si>
    <t>LABORATORIO DE CONTROL DE CALIDAD Y SUPERVISION S.A. DE C.V</t>
  </si>
  <si>
    <t>TOTAL:</t>
  </si>
  <si>
    <t>ESTADO ANALÍTICO DE INGRESOS DERIVADOS DE OTROS APOYOS FEDERALES</t>
  </si>
  <si>
    <t>.</t>
  </si>
  <si>
    <t>5 AL MILLAR ESTATAL 2023</t>
  </si>
  <si>
    <t>5 AL MILLAR RAMO 33 2023</t>
  </si>
  <si>
    <t>5 AL MILLAR FEDERAL 2023</t>
  </si>
  <si>
    <t>TU</t>
  </si>
  <si>
    <t>ACCESO A MUSEOS MONUMENTOS Y ZONAS ARQUEOLOGICAS 2022</t>
  </si>
  <si>
    <t>VP</t>
  </si>
  <si>
    <t>RADICADORA COBAT 2023</t>
  </si>
  <si>
    <t>VQ</t>
  </si>
  <si>
    <t>RADICADORA CECYTE 2023</t>
  </si>
  <si>
    <t>VR</t>
  </si>
  <si>
    <t>RADICADORA ICATLAX 2023</t>
  </si>
  <si>
    <t>VS</t>
  </si>
  <si>
    <t>RADICADORA UAT 2023</t>
  </si>
  <si>
    <t>XU</t>
  </si>
  <si>
    <t>TELEBACHILLERATO COMUNITARIO 2023</t>
  </si>
  <si>
    <t>NOTA: *EN EL CONCEPTO: CONVENIO DE COORD. Y COLABORACION PARA LA POTENCIACION DE RECURSOS FAM, SE PRESENTA EN LA COLUMNA DEL MES; UN NEGATIVO POR 22,450,524 DEBIDO A LA CANCELACIÓN DEL INGRESO POR DICHO CONCEPTO.</t>
  </si>
  <si>
    <t>0C</t>
  </si>
  <si>
    <t>U-006 UNIVERSIDADES TECNOLOGICAS 2023</t>
  </si>
  <si>
    <t>0D</t>
  </si>
  <si>
    <t>U-006 UNIVERSIDADES POLITECNICAS 2023</t>
  </si>
  <si>
    <t>XZ</t>
  </si>
  <si>
    <t>PROGRAMA EXPANSION DE LA EDUCACION INICIAL (S312) 2023</t>
  </si>
  <si>
    <t>EN CLASIFICACION POR PROYECTO</t>
  </si>
  <si>
    <t>COMISIÓN DE ACCESO A LA INFORMACION PÚBLICA Y PROTECCION  DE DATOS PERSONALES</t>
  </si>
  <si>
    <t>EDUCACIÓN DE POSGRADO E INVESTIGACIÓN PARA EL BIENESTAR</t>
  </si>
  <si>
    <t>CONSOLIDAR LA UNIVERSIDAD TECNOLÓGICA DE TLAXCALA CON EXCELENCIA ACADÉMICA, PARA TRANSFORMAR Y ACTIVAR EL DESARROLLO ECONÓMICO Y SOCIAL DE LA REGIÓN</t>
  </si>
  <si>
    <t>UNA NUEVA HISTORIA EN ASISTENCIA ESPECIALIZADA A LA SALUD</t>
  </si>
  <si>
    <t>ACCIONES INTEGRALES DE SALUD PREVENTIVAS Y CURATIVAS PARA UN BIENESTAR SOCIAL.</t>
  </si>
  <si>
    <t>TRANSFORMANDO LA EDUCACIÓN CON INFRAESTRUCTURA DE CALIDAD FONDO DE APORTACIONES MÚLTIPLES BÁSICO 2023</t>
  </si>
  <si>
    <t>FONDO DE OPERACIÓN PARA EL FORTALECIMIENTO DEL NUEVO MODELO EDUCATIVO TLAXCALTECA EN EDUCACIÓN BÁSICA Y NORMAL</t>
  </si>
  <si>
    <t>PROGRAMA DE SERVICIOS DE EDUCACIÓN BÁSICA Y NORMAL PARA UNA NUEVA HISTORIA DE TLAXCALA (FONE)</t>
  </si>
  <si>
    <t>FORTALECIMIENTO A LOS SERVICIOS DE SALUD 2023 (PARTICIPACIONES ESTATALES 2023)</t>
  </si>
  <si>
    <t>ACCESO UNIVERSAL A LA PROTECCIÓN DE LA SALUD 2023 (INSABI 2023)</t>
  </si>
  <si>
    <t>ATENCIÓN MÉDICA INTEGRAL 2023 (FASSA 2023)</t>
  </si>
  <si>
    <t>PROCURACIÓN DE JUSTICIA AMBIENTAL PARA EL BIENESTAR</t>
  </si>
  <si>
    <t>DESARROLLO DE MEDIOS DE COMUNICACIÓN GUBERNAMENTALES EN BENEFICIO DE LOS TLAXCALTECAS</t>
  </si>
  <si>
    <t>ASISTENCIA SOCIAL INTEGRAL A POBLACIÓN EN SITUACIÓN DE VULNERABILIDAD</t>
  </si>
  <si>
    <t>RESCATE Y PRESERVACIÓN DE LAS ARTESANÍAS Y FORTALECIMIENTO DE LA IDENTIDAD CULTURAL</t>
  </si>
  <si>
    <t>CRÉDITOS PARA UNIDADES PRODUCTIVAS</t>
  </si>
  <si>
    <t>FORMACIÓN TÉCNICO BACHILLER PARA EL BIENESTAR SOCIAL</t>
  </si>
  <si>
    <t>PLANEACIÓN E INVERSIÓN GENERADORA DE UNA NUEVA HISTORIA</t>
  </si>
  <si>
    <t>CENTRO DE VINCULACIÓN Y DESARROLLO REGIONAL UNIDAD TLAXCALA DEL INSTITUTO POLITÉCNICO NACIONAL</t>
  </si>
  <si>
    <t>JUVENTUDES TRANSFORMADORAS</t>
  </si>
  <si>
    <t>DESARROLLO E INNOVACIÓN EDUCATIVA DE LOS ALUMNOS DE LA UNIVERSIDAD POLITÉCNICA DE TLAXCALA REGIÓN PONIENTE</t>
  </si>
  <si>
    <t>ESTRATEGIA ALIMENTARIA PARA UN ESTADO DE TLAXCALA SIN HAMBRE (FAM-AS)</t>
  </si>
  <si>
    <t>DESARROLLO Y PREVENCIÓN FAMILIAR PARA UN TLAXCALA SEGURO Y LIBRE DE VIOLENCIA</t>
  </si>
  <si>
    <t>ATENCIÓN INTEGRAL PARA LA INCLUSIÓN DE LAS PERSONAS CON DISCAPACIDAD</t>
  </si>
  <si>
    <t>PROGRAMA EDUCACIÓN PARA EL BIENESTAR DE LAS Y LOS TLAXCALTECAS</t>
  </si>
  <si>
    <t>POLÍTICA DE FINANCIAMIENTO SOSTENIBLE PARA EL DESARROLLO CON VISIÓN EXTENDIDA</t>
  </si>
  <si>
    <t>PREVENCIÓN Y COMBATE A LAS OPERACIONES CON RECURSOS DE PROCEDENCIA ILÍCITA Y LOS DELITOS RELACIONADOS CON VISIÓN EXTENDIDA</t>
  </si>
  <si>
    <t>MANEJO EFICIENTE DE LOS RECURSOS HÍDRICOS DEL ESTADO PARA CONTRIBUIR AL BIENESTAR DE LA POBLACIÓN TLAXCALTECA</t>
  </si>
  <si>
    <t>TRANSFORMACIÓN DE LA FIESTA BRAVA COMO IMPULSOR ECONÓMICO Y TURÍSTICO EN LA NUEVA HISTORIA DE TLAXCALA</t>
  </si>
  <si>
    <t>FAETA FORMACIÓN TÉCNICO BACHILLER PARA EL BIENESTAR SOCIAL</t>
  </si>
  <si>
    <t>ATENCIÓN DE LAS NECESIDADES EDUCATIVAS DE LOS ESTUDIANTES DEL COLEGIO DE ESTUDIOS CIENTÍFICOS Y TECNOLÓGICOS DEL ESTADO DE TLAXCALA</t>
  </si>
  <si>
    <t>GOBIERNO HONESTO Y TRANSPARENTE</t>
  </si>
  <si>
    <t>ESTABILIDAD POLÍTICO SOCIAL</t>
  </si>
  <si>
    <t>IMPULSO A LA SEGURIDAD ALIMENTARIA Y ECONOMÍA LOCAL</t>
  </si>
  <si>
    <t>VIVIENDA DIGNA PARA TU BIENESTAR 2023</t>
  </si>
  <si>
    <t>CONSTRUYENDO UNA NUEVA HISTORIA EN LA PROTECCIÓN Y RESTITUCIÓN DE DERECHOS DE NNA EN TLAXCALA</t>
  </si>
  <si>
    <t>DESARROLLO CIENTÍFICO INTEGRAL PARA LA GESTIÓN Y PROGRESO DEL CAPITAL HUMANO</t>
  </si>
  <si>
    <t>DEPORTE INCLUYENTE</t>
  </si>
  <si>
    <t>DESAYUNOS ESCOLARES PARA UN ESTADO DE TLAXCALA SIN HAMBRE</t>
  </si>
  <si>
    <t>CAPACITACIÓN PARA Y EN EL TRABAJO POR EL BIENESTAR DE LAS Y LOS CIUDADANOS</t>
  </si>
  <si>
    <t>EFICIENCIA TERMINAL DE LA EDUCACIÓN SUPERIOR DE LA UNIVERSIDAD POLITÉCNICA DE TLAXCALA</t>
  </si>
  <si>
    <t>MEDIO AMBIENTE SOSTENIBLE</t>
  </si>
  <si>
    <t>CONSERVACIÓN PARA EL BIENESTAR DEL PARQUE NACIONAL MALINCHE</t>
  </si>
  <si>
    <t>PRODUCIENDO ÁRBOLES FORESTALES PARA EL BIENESTAR DE TLAXCALA</t>
  </si>
  <si>
    <t>RESTAURACIÓN Y BIENESTAR DE LAS ÁREAS NATURALES PROTEGIDAS DEL ESTADO</t>
  </si>
  <si>
    <t>PROTECCIÓN Y CONSERVACIÓN DEL JARDÍN BOTÁNICO TIZATLÁN</t>
  </si>
  <si>
    <t>BIENESTAR DE LOS ECOSISTEMAS</t>
  </si>
  <si>
    <t>PREVENCIÓN Y GESTIÓN INTEGRAL DE RESIDUOS SÓLIDOS</t>
  </si>
  <si>
    <t>COMBATE AL CAMBIO CLIMÁTICO EN EL ESTADO DE TLAXCALA</t>
  </si>
  <si>
    <t>GESTIÓN AMBIENTAL</t>
  </si>
  <si>
    <t>PROGRAMA DE APOYO E IMPULSO AL SECTOR AGRÍCOLA, (PAISA 2023)</t>
  </si>
  <si>
    <t>CAPACITACIÓN MÓVIL Y TRANSFERENCIA DE TECNOLOGÍA AGROPECUARIA</t>
  </si>
  <si>
    <t>CAPACITACIÓN EXTENSIONISMO E INNOVACIÓN PRODUCTIVA</t>
  </si>
  <si>
    <t>IMPULSO A LA AGROINDUSTRIA Y COMPETITIVIDAD</t>
  </si>
  <si>
    <t>PROYECTOS INTEGRALES DE DESARROLLO RURAL</t>
  </si>
  <si>
    <t>IMPULSO A MUJERES Y JÓVENES AGROEMPRESARIOS</t>
  </si>
  <si>
    <t>FORTALECIMIENTO DE LAS TRES CIUDADES INDUSTRIALES PARA UNA MAYOR COMPETITIVIDAD EMPRESARIAL</t>
  </si>
  <si>
    <t>EDUCACIÓN DE EXCELENCIA PARA CREAR UNA NUEVA HISTORIA EN EL COLEGIO DE BACHILLERES DEL ESTADO DE TLAXCALA</t>
  </si>
  <si>
    <t>CULTURA INCLUYENTE Y ASEQUIBLE</t>
  </si>
  <si>
    <t>FORTALECER LA CONCILIACIÓN Y EL ARBITRAJE MÉDICO CONTRIBUYENDO A LA CALIDAD DE LA ATENCIÓN A LA SALUD EN TLAXCALA</t>
  </si>
  <si>
    <t>EL TRATAMIENTO DE AGUAS RESIDUALES COMO GENERADOR DE DESARROLLO Y BIENESTAR EN EL ESTADO DE TLAXCALA</t>
  </si>
  <si>
    <t>ATENCIÓN INTEGRAL A VÍCTIMAS</t>
  </si>
  <si>
    <t>INFRAESTRUCTURA Y EQUIPAMIENTO PARA DETONAR EL DESARROLLO</t>
  </si>
  <si>
    <t>FONDO DE APORTACIONES PARA EL FORTALECIMIENTO DE LAS ENTIDADES FEDERATIVAS FAFEF</t>
  </si>
  <si>
    <t>INFRAESTRUCTURA</t>
  </si>
  <si>
    <t>PROGRAMA DE APOYO A LA INFRAESTRUCTURA HIDROAGRÍCOLA</t>
  </si>
  <si>
    <t>SEGURO AGRÍCOLA PARA ATENDER SINIESTROS AGROCLIMÁTICOS EN EL ESTADO DE TLAXCALA 2023</t>
  </si>
  <si>
    <t>PROYECTO DE CAPACITACIÓN EN SANIDAD VEGETAL Y CAMPAÑA CAMPO LIMPIO</t>
  </si>
  <si>
    <t>PROYECTO ESTATAL DE REFORESTACIÓN</t>
  </si>
  <si>
    <t>PROYECTO DE AGUA CAPTADA PARA USO AGRÍCOLA Y CONSERVACIÓN DE SUELOS</t>
  </si>
  <si>
    <t>PROYECTO DE RENOVACIÓN Y MANTENIMIENTO DE MAQUINARIA PARA USO AGRÍCOLA</t>
  </si>
  <si>
    <t>PROYECTO DE REPOBLACIÓN Y APROVECHAMIENTO SUSTENTABLE DE MAGUEY EN EL ESTADO DE TLAXCALA</t>
  </si>
  <si>
    <t>FORTALECIMIENTO DE LA EDUCACIÓN PARA TODOS (FAETA)</t>
  </si>
  <si>
    <t>CONTROL EJECUTIVO</t>
  </si>
  <si>
    <t>CONVENIO ESPECÍFICO DE COLABORACIÓN TÉCNICA PARA LA INSTALACIÓN Y OPERACIÓN DEL LABORATORIO REGIONAL DE BIODIVERSIDAD Y CULTIVO DE TEJIDOS VEGETALES</t>
  </si>
  <si>
    <t>PROGRAMA DE FOMENTO E INNOVACIÓN AGROPECUARIO</t>
  </si>
  <si>
    <t>PROGRAMA ESTATAL AGROPECUARIO PARA EL CAMBIO CLIMÁTICO PEACC</t>
  </si>
  <si>
    <t>PROGRAMA DE SANIDAD FITOZOOSANITARIA</t>
  </si>
  <si>
    <t>PROGRAMA FOMENTO A LA ACTIVIDAD ACUÍCOLA Y PESQUERA</t>
  </si>
  <si>
    <t>PROGRAMA DE FORTALECIMIENTO A LA LECHERÍA FAMILIAR</t>
  </si>
  <si>
    <t>PROGRAMA GENÉTICO ESTATAL</t>
  </si>
  <si>
    <t>PROGRAMA PARA LA ADQUISICIÓN DE SEMOVIENTES CAPITALÍZATE</t>
  </si>
  <si>
    <t>PROGRAMA A LA COMPETITIVIDAD OVINOS PACO</t>
  </si>
  <si>
    <t>PROGRAMA DE APOYO A LA ECONOMÍA FAMILIAR</t>
  </si>
  <si>
    <t>BÚSQUEDA Y LOCALIZACIÓN DE PERSONAS DESAPARECIDAS</t>
  </si>
  <si>
    <t>SISTEMA JURÍDICO ESTATAL ACTUAL Y MODERNO TLAXCALA UNA NUEVA HISTORIA</t>
  </si>
  <si>
    <t>MODERNIZACIÓN Y VINCULACIÓN CATASTRAL</t>
  </si>
  <si>
    <t>UNA NUEVA HISTORIA: MUJERES TLAXCALTECAS POR UNA VIDA LIBRE DE VIOLENCIA</t>
  </si>
  <si>
    <t>PROFESIONALIZACIÓN Y MEJORA DE LA GESTIÓN DE LA ADMINISTRACIÓN PÚBLICA</t>
  </si>
  <si>
    <t>ATENCIÓN A GRUPOS VULNERABLES</t>
  </si>
  <si>
    <t>COMISIÓN EJECUTIVA-GASTOS DE OPERACIÓN</t>
  </si>
  <si>
    <t>DESARROLLO TURÍSTICO</t>
  </si>
  <si>
    <t>EDUCACIÓN DE EXCELENCIA PARA CREAR UNA NUEVA HISTORIA EN LOS TELEBACHILLERATOS COMUNITARIOS DEL ESTADO DE TLAXCALA</t>
  </si>
  <si>
    <t>PRESENCIA DE UNA NUEVA HISTORIA TLAXCALTECA EN MÉXICO</t>
  </si>
  <si>
    <t>COMBATE A LA CORRUPCIÓN EN EL ESTADO DE TLAXCALA, INVESTIGANDO LOS HECHOS DENUNCIADOS POR DELITOS DE CORRUPCIÓN Y PERSIGUIENDO A LOS PRESUNTOS INFRACTORES</t>
  </si>
  <si>
    <t>GESTIÓN EJECUTIVA EN LA NUEVA HISTORIA DE TLAXCALA</t>
  </si>
  <si>
    <t>SOCIEDAD ORGANIZADA PARA EL BIENESTAR</t>
  </si>
  <si>
    <t>AYUDA A LOS MIGRANTES TLAXCALTECAS Y SUS FAMILIAS</t>
  </si>
  <si>
    <t>SERVICIO PÚBLICO DE CONCILIACIÓN LABORAL</t>
  </si>
  <si>
    <t>VIVIENDA DIGNA PARA EL BIENESTAR</t>
  </si>
  <si>
    <t>INFRAESTRUCTURA SOCIAL BÁSICA PARA EL BIENESTAR</t>
  </si>
  <si>
    <t>ATENCIÓN CIUDADANA AL MIGRANTE TLAXCALTECA EN ESTADOS UNIDOS</t>
  </si>
  <si>
    <t>SEGURIDAD CIUDADANA</t>
  </si>
  <si>
    <t>REINSERCIÓN SOCIAL</t>
  </si>
  <si>
    <t>FONDO DE APORTACIONES PARA LA SEGURIDAD PÚBLICA</t>
  </si>
  <si>
    <t>CONSOLIDACIÓN DEL SISTEMA PENAL ACUSATORIO</t>
  </si>
  <si>
    <t>FISCALÍA ESPECIALIZADA PARA LA INVESTIGACIÓN Y PERSECUCIÓN DE LOS DELITOS EN MATERIA DE TRATA DE PERSONAS</t>
  </si>
  <si>
    <t>FISCALÍA ESPECIALIZADA EN PERSONAS DESAPARECIDAS Y NO LOCALIZADAS</t>
  </si>
  <si>
    <t>FISCALÍA ESPECIALIZADA EN COMBATE AL SECUESTRO</t>
  </si>
  <si>
    <t>SERVICIOS Y TRAMITES DE COMUNICACIONES, TELECOMUNICACIONES Y TRANSPORTES</t>
  </si>
  <si>
    <t>PROSPECTIVA POBLACIONAL PARA GENERAR BIENESTAR SOCIAL EN TLAXCALA UNA NUEVA HISTORIA</t>
  </si>
  <si>
    <t>VIVIENDAS ADECUADAS CON ESPACIOS DIGNOS 2023</t>
  </si>
  <si>
    <t>ZOOLÓGICO DEL ALTIPLANO</t>
  </si>
  <si>
    <t>UNA NUEVA HISTORIA PARA EL BIENESTAR ANIMAL EN TLAXCALA</t>
  </si>
  <si>
    <t>DESARROLLO ECONÓMICO</t>
  </si>
  <si>
    <t>TLAXCALA UNA NUEVA HISTORIA EN PROTECCIÓN INTEGRAL DE NNA</t>
  </si>
  <si>
    <t>REINGENIERÍA, INNOVACIÓN Y TRANSFORMACIÓN HACIA UN GOBIERNO DIGITAL CON VISIÓN EXTENDIDA</t>
  </si>
  <si>
    <t>PROGRAMA DE ECONOMÍA MORAL, SOLIDARIA Y COOPERATIVISMO</t>
  </si>
  <si>
    <t>CONSOLIDAR UNA COMUNICACIÓN ACTIVA PARA UN GOBIERNO CERCANO</t>
  </si>
  <si>
    <t>BIENESTAR EN LA CULTURA DE PROTECCIÓN CIVIL</t>
  </si>
  <si>
    <t>FORTALECIMIENTO Y HABILITACIÓN DE COMEDORES PARA LA TRANSICIÓN DE DESAYUNO FRÍO A CALIENTE</t>
  </si>
  <si>
    <t>UNA NUEVA HISTORIA PARA LA PREVENCIÓN Y ATENCIÓN DE SALUD MENTAL Y ADICCIONES</t>
  </si>
  <si>
    <t>CENTRO DE CONTROL, COMANDO, COMUNICACIONES, CÓMPUTO, COORDINACIÓN E INTELIGENCIA (C5I) (EQUIPAMINETO DE INFRAESTRUCTURA TECNOLOGICA Y MOBILIARIO)</t>
  </si>
  <si>
    <t>SUPERVISIÓN, VERIFICACIÓN Y CONTROL DE CALIDAD PARA LA CONSTRUCCIÓN DEL INMUEBLE QUE ALBERGA EL CENTRO DE CONTROL, COMANDO, COMUNICACIONES, COMPUTO, COORDINACIÓN E INTELIGENCIA (C5I) EN EL ESTADO DE TLAXCALA</t>
  </si>
  <si>
    <t>ESTADO ANALÍTICO DE INGRESOS POR PARTICIPACIONES E INCENTIVOS ECONÓMICOS</t>
  </si>
  <si>
    <t xml:space="preserve">POR RECAUDAR </t>
  </si>
  <si>
    <t>FONDO GENERAL DE PARTICIPACIONES</t>
  </si>
  <si>
    <t>FONDO DE ISR</t>
  </si>
  <si>
    <t>INCENTIVOS ECONÓMICOS DERIVADOS DE LA COLABORACIÓN FISCAL</t>
  </si>
  <si>
    <t>CO-FM-032</t>
  </si>
  <si>
    <t>INTEGRACION DE LA CUENTA DE BANCOS</t>
  </si>
  <si>
    <t>SALDO ACTUAL</t>
  </si>
  <si>
    <t>RECURSOS ESTATALES</t>
  </si>
  <si>
    <t>CUENTAS DE CHEQUES</t>
  </si>
  <si>
    <t>CUENTAS DE INVERSIONES</t>
  </si>
  <si>
    <t>RECURSOS FEDERALES</t>
  </si>
  <si>
    <t>RECURSOS MUNICIPALES</t>
  </si>
  <si>
    <t>RETENCIONES</t>
  </si>
  <si>
    <t>TOTAL     :</t>
  </si>
  <si>
    <t>RELACION DE BANCOS</t>
  </si>
  <si>
    <t>CUENTA Y CONCEPTO</t>
  </si>
  <si>
    <t>SALDO</t>
  </si>
  <si>
    <t>ACTUAL</t>
  </si>
  <si>
    <t xml:space="preserve">RECURSOS ESTATALES </t>
  </si>
  <si>
    <t xml:space="preserve"> ( PROPIOS )</t>
  </si>
  <si>
    <t>BANAMEX</t>
  </si>
  <si>
    <t>70173542761 REFERENCIADOS 2023</t>
  </si>
  <si>
    <t>HSBC</t>
  </si>
  <si>
    <t>04067840751 SOTYV VIVIENDA ESTATAL 2022</t>
  </si>
  <si>
    <t>04069101319 REFERENCIADOS 2023</t>
  </si>
  <si>
    <t>04067839878 REC. FDO. CREACION Y APOYO DE MICROEMP. ARTESANIAS Y ACT. AG.</t>
  </si>
  <si>
    <t>SANTANDER</t>
  </si>
  <si>
    <t>65509556041 REFERENCIADOS 2023</t>
  </si>
  <si>
    <t>65508998464 NOMINA CHEQUE SEPE 2022</t>
  </si>
  <si>
    <t>65508998799 NOMINA ELECTRONICA SEPE 2022</t>
  </si>
  <si>
    <t>SCOTIABANK INVERLAT</t>
  </si>
  <si>
    <t>25604632587 REFERENCIADOS 2023</t>
  </si>
  <si>
    <t>BANORTE</t>
  </si>
  <si>
    <t>01091609886 INGRESOS LOCALES 2020</t>
  </si>
  <si>
    <t>01131388443 INGRESOS LOCALES 2021</t>
  </si>
  <si>
    <t>01180277826 SALDO DE PROGRAMA INFRAESTRUCTURA 2017</t>
  </si>
  <si>
    <t>01180277835 SUPERAVIT EJERCICIO 2021</t>
  </si>
  <si>
    <t>01210088442 REFERENCIADOS 2023</t>
  </si>
  <si>
    <t>00466275828 RESERVA PARA PROCESOS LABORALES</t>
  </si>
  <si>
    <t>01149001792 REINTEGROS ESTATALES</t>
  </si>
  <si>
    <t>01171786223 NOMINA CHEQUE PODER EJECUTIVO 2022</t>
  </si>
  <si>
    <t>01171789756 NOMINA ELECTRONICA PODER EJECUTIVO 2022</t>
  </si>
  <si>
    <t>01201566890 PRESTACIONES FIN DE AÑO NOMINA EJECUTIVO 2023</t>
  </si>
  <si>
    <t>01189745065 SEPE PROGRAMA BECA PUENTE 2022</t>
  </si>
  <si>
    <t>BBVA BANCOMER</t>
  </si>
  <si>
    <t>00119570047 INGRESOS 2023</t>
  </si>
  <si>
    <t>00119570101 MULTIPAGOS 2023</t>
  </si>
  <si>
    <t>00119570314 REFERENCIADOS 2023</t>
  </si>
  <si>
    <t>00119571418 TPV 2023</t>
  </si>
  <si>
    <t>BANCO AZTECA</t>
  </si>
  <si>
    <t>00123291965 REFERENCIADOS 2023</t>
  </si>
  <si>
    <t>BANCA AFIRME</t>
  </si>
  <si>
    <t>00131121105 GOBIERNO DEL ESTADO DE TLAXCALA</t>
  </si>
  <si>
    <t>CUENTAS DE INVERSION</t>
  </si>
  <si>
    <t>65506476011 INGRESOS LOCALES 2018</t>
  </si>
  <si>
    <t>65507124489 INGRESOS LOCALES 2019</t>
  </si>
  <si>
    <t>65508999456 INGRESOS LOCALES 2022</t>
  </si>
  <si>
    <t>65509546639 INGRESOS LOCALES 2023</t>
  </si>
  <si>
    <t>65509619374 SEPE PREPA ABIERTA</t>
  </si>
  <si>
    <t>65505920322 PAGADORA 2017</t>
  </si>
  <si>
    <t>65505961107 INGRESOS DIVERSOS</t>
  </si>
  <si>
    <t>65506523393 PROVISIONES ECONOMICAS GASTOS DE INVERSION</t>
  </si>
  <si>
    <t>65507176785 FONDO GENERAL DE PARTICIPACIONES 2019</t>
  </si>
  <si>
    <t>65509690652 SF PLAZAS SUBSIDIADAS 2023</t>
  </si>
  <si>
    <t>TOTAL RECURSOS ESTATALES</t>
  </si>
  <si>
    <t xml:space="preserve">RECURSOS FEDERALES </t>
  </si>
  <si>
    <t>AJENOS</t>
  </si>
  <si>
    <t>04068868025 R11 RADICADORA COBAT 2023</t>
  </si>
  <si>
    <t>04068868033 R11 RADICADORA CECYTE 2023</t>
  </si>
  <si>
    <t>04068868041 R11 RADICADORA ICATLAX 2023</t>
  </si>
  <si>
    <t>04068868108 R11 RADICADORA UAT 2023</t>
  </si>
  <si>
    <t>04068584911 SF TELEBACHILLERATO COMUNITARIO 2023</t>
  </si>
  <si>
    <t>04067840272 PROAGUA APORTACION ESTATAL 2022</t>
  </si>
  <si>
    <t>04067840280 PROAGUA 2022</t>
  </si>
  <si>
    <t>04068230598 PGJE FORTAL. CENTRO DE JUST. PARA MUJ. EDO DE TLAX. 2022 A. E.</t>
  </si>
  <si>
    <t>65509055877 FONDO GENERAL DE PARTICIPACIONES 2022</t>
  </si>
  <si>
    <t>65509609225 FONDO GENERAL DE PARTICIPACIONES 2023</t>
  </si>
  <si>
    <t>65504747959 REINTEGROS DIVERSOS DE PROGRAMAS FEDERALES Y OTROS</t>
  </si>
  <si>
    <t>65508443134 CENTRO DE CONT. DE LA RED DE MONIT. DE LA CAL. DE AIRE DEL EDO.</t>
  </si>
  <si>
    <t>65509631402 SF USET PROGRAMA NACIONAL DE INGLES (S270)</t>
  </si>
  <si>
    <t>65509631481 SF USET PROGRAMA EXPANSION DE LA EDUCACION INICIAL (S312)</t>
  </si>
  <si>
    <t>65509631541 SF USET PROG. FORTAL. DE LOS SERV. DE EDUCACION ESPECIAL (S295)</t>
  </si>
  <si>
    <t>65508998373 R33 FDO DE APORT. PARA LA INFRAEST. SOCIAL DE ENT. (FISE 2022)</t>
  </si>
  <si>
    <t>65509545801 R33 FDO DE AP. PARA LA INFRAEST. SOC. MUN. Y DEM. TERRIT. DEL DF</t>
  </si>
  <si>
    <t>01165278053 LEY DE COORDINACION FISCAL ISR 2022</t>
  </si>
  <si>
    <t>01091609895 R28 IMPUESTOS ESPECIALES 2020</t>
  </si>
  <si>
    <t>01131388425 R28 IMPUESTOS ESPECIALES 2021</t>
  </si>
  <si>
    <t>01167968974 R28 IMPUESTOS ESPECIALES 2022</t>
  </si>
  <si>
    <t>01201566881 R28 IMPUESTOS ESPECIALES 2023</t>
  </si>
  <si>
    <t>01040983605 R28 FONDO DE FISCALIZACION 2019</t>
  </si>
  <si>
    <t>01091609907 R28 FONDO DE FISCALIZACION 2020</t>
  </si>
  <si>
    <t>01131388434 R28 FONDO DE FISCALIZACION 2021</t>
  </si>
  <si>
    <t>01167968965 R28 FONDO DE FISCALIZACION 2022</t>
  </si>
  <si>
    <t>01210164917 R28 FONDO DE FISCALIZACION 2023</t>
  </si>
  <si>
    <t>01171775030 R33 FONDO DE APORT. PARA EL FORTALECIMIENTO DE LAS ENT. FED.</t>
  </si>
  <si>
    <t>01178218013 IEM PROGRAMA TRANSVERSALIDAD 2022</t>
  </si>
  <si>
    <t>01201566966 R33 CESESP FDO DE APORT. PARA LA SEG. PUB. DE LOS EDOS Y DF.</t>
  </si>
  <si>
    <t xml:space="preserve">01201566975 CESESP APORT. EST. FDO DE APORT. PARA LA SEGURIDAD PUBLICA </t>
  </si>
  <si>
    <t xml:space="preserve">01210255888 R33 FDO. DE APORT. PARA EL FORTALECIMIENTO DE LAS ENT. FED. </t>
  </si>
  <si>
    <t>00116058965 R28 FONDO DE COMPENSACION 2021</t>
  </si>
  <si>
    <t>00112516977 LEY DE COORDINACION FISCAL ISR 2019</t>
  </si>
  <si>
    <t>00117926103 R28 FONDO DE COMPENSACION ISAN 2022</t>
  </si>
  <si>
    <t>00114162870 R28 FONDO DE COMPENSACION REGIMEN REPECOS INTERMEDIO 2020</t>
  </si>
  <si>
    <t>70148581183 INCENTIVO A LA VENTA FINAL DE GASOLINA Y DIESEL 2021</t>
  </si>
  <si>
    <t>70148434458 LEY DE COORDINACION FISCAL ISR 2021</t>
  </si>
  <si>
    <t>04067240853 INCENTIVO A LA VENTA FINAL DE GASOLINA Y DIESEL 2022</t>
  </si>
  <si>
    <t>04068868116 INCENTIVO A LA VENTA FINAL DE GASOLINA Y DIESEL 2023</t>
  </si>
  <si>
    <t>04067472811 FIDEICOMISO PARA LA INFRAESTRUCTURA EN LOS ESTADOS FIES 2021</t>
  </si>
  <si>
    <t>65507863462 FONDO GENERAL DE PARTICIPACIONES 2020</t>
  </si>
  <si>
    <t>65508430344 FONDO GENERAL DE PARTICIPACIONES 2021</t>
  </si>
  <si>
    <t>65509546596 R28 FONDO DE COMPENSACION 2023</t>
  </si>
  <si>
    <t>65509546687 LEY DE COORDINACION FISCAL ISR 2023</t>
  </si>
  <si>
    <t>65507819324 INCENTIVOS DERIVADOS DE COLABORACION FISCAL 2020</t>
  </si>
  <si>
    <t>65508384505 INCENTIVOS DERIVADOS DE COLABORACION FISCAL 2021</t>
  </si>
  <si>
    <t>65508999550 INCENTIVOS DERIVADOS DE COLABORACION FISCAL 2022</t>
  </si>
  <si>
    <t>65509547040 INCENTIVOS DERIVADOS DE COLABORACION FISCAL 2023</t>
  </si>
  <si>
    <t>65509546136 R33 FONDO DE APORT. PARA LA INFRAEST. SOCIAL DE ENT. (FISE 2023)</t>
  </si>
  <si>
    <t>25604727574 SF FONDO GENERAL DE PARTICIPACIONES 2023</t>
  </si>
  <si>
    <t>00117926030 R28 FONDO DE COMPENSACION 2022</t>
  </si>
  <si>
    <t>00116059007 R28 FONDO DE COMPENSACION ISAN 2021</t>
  </si>
  <si>
    <t>00119529225 R28 FONDO DE COMPENSACION ISAN 2023</t>
  </si>
  <si>
    <t>00116059023 R28 FONDO DE COMPENSACION REGIMEN REPECOS INTERMEDIO 2021</t>
  </si>
  <si>
    <t>00117926138 R28 FONDO DE COMPENSACION REGIMEN REPECOS INTERMEDIO 2022</t>
  </si>
  <si>
    <t>00119529284 R28 FONDO DE COMPENSACION REGIMEN REPECOS INTERMEDIO 2023</t>
  </si>
  <si>
    <t>TOTAL RECURSOS FEDERALES</t>
  </si>
  <si>
    <t>65509547682 FONDO GENERAL DE PARTICIPACIONES MUNICIPIOS 2023</t>
  </si>
  <si>
    <t>65509547634 LEY DE COORDINACION FISCAL ISR MUNICIPIOS 2023</t>
  </si>
  <si>
    <t>TOTAL DE RECURSOS MUNICIPALES</t>
  </si>
  <si>
    <t>FONDOS DE TERCEROS</t>
  </si>
  <si>
    <t>65509546488 SF RETENCIONES Y PAGOS A TERCEROS NOMINA SEPE 2023</t>
  </si>
  <si>
    <t>65503830541 PENAS CONVENCIONALES FASP</t>
  </si>
  <si>
    <t>01167969038 RETENCIONES Y PAGOS A TERCEROS NOMINA PODER EJECUTIVO 2022</t>
  </si>
  <si>
    <t>01201566902 RETENCIONES Y PAGOS A TERCEROS NOMINA PODER EJECUTIVO 2023</t>
  </si>
  <si>
    <t>00602049340 FIANZAS EJERCICIOS ANTERIORES</t>
  </si>
  <si>
    <t>00489032516 RETENCIONES POR PENAS CONVENCIONALES 2018</t>
  </si>
  <si>
    <t>00310656717 RETENCIONES 1 AL MILLAR</t>
  </si>
  <si>
    <t>01212207920 5 AL MILLAR ESTATAL 2023</t>
  </si>
  <si>
    <t>01212207939 5 AL MILLAR FEDERAL 2023</t>
  </si>
  <si>
    <t>01212207911 5 AL MILLAR RAMO 33 2023</t>
  </si>
  <si>
    <t>TOTAL DE RETENCIONES</t>
  </si>
  <si>
    <t xml:space="preserve">                              TOTAL  DISPONIBLE     :       </t>
  </si>
  <si>
    <t xml:space="preserve">ESTADO ANALÍTICO DE INGRESOS DERIVADOS DE FONDOS DE APORTACIONES FEDERALES </t>
  </si>
  <si>
    <t>D) FONDO DE APORTACIONES FEDERALES</t>
  </si>
  <si>
    <t>FONDO DE APORTACIONES PARA LA NÓMINA  EDUCATIVA Y GASTO OPERATIVO</t>
  </si>
  <si>
    <t>FAEB - USET</t>
  </si>
  <si>
    <t>FASSA</t>
  </si>
  <si>
    <t>FONDO DE APORTACIONES PARA LA INFRAESTRUCTURA SOCIAL</t>
  </si>
  <si>
    <t xml:space="preserve">   </t>
  </si>
  <si>
    <t>FONDO DE INFRAESTRUCTURA SOCIAL ESTATAL</t>
  </si>
  <si>
    <t>821A</t>
  </si>
  <si>
    <t>FONDO DE APORTACIONES PARA LA INFRAESTRUCTURA SOCIAL MUNICIPAL</t>
  </si>
  <si>
    <t>821B</t>
  </si>
  <si>
    <t>FONDO DE INFRAESTRUCTURA SOCIAL MUNICIPAL</t>
  </si>
  <si>
    <t>FDO. DE APORT. PARA EL FORT. DE LOS MPIOS Y DE LAS DEMARC. TERRIT. DEL DF</t>
  </si>
  <si>
    <t>821C</t>
  </si>
  <si>
    <t>FONDO PARA EL FORTALECIMIENTO MUNICIPAL</t>
  </si>
  <si>
    <t>FONDO DE APORTACIONES MÚLTIPLES</t>
  </si>
  <si>
    <t>ASISTENCIA SOCIAL</t>
  </si>
  <si>
    <t>FAM. ASISTENCIA SOCIAL</t>
  </si>
  <si>
    <t>EDUCACIÓN BÁSICA</t>
  </si>
  <si>
    <t>FAM. INF. EDUCACION BASICA</t>
  </si>
  <si>
    <t>EDUCACIÓN SUPERIOR</t>
  </si>
  <si>
    <t>FAM. INF. EDUCACION SUPERIOR</t>
  </si>
  <si>
    <t>EDUCACION MEDIA SUPERIOR</t>
  </si>
  <si>
    <t>FONDO DE APORT. PARA LA EDUCACIÓN TECNOLÓGICA Y DE ADULTOS</t>
  </si>
  <si>
    <t xml:space="preserve">EDUCACIÓN TECNOLÓGICA </t>
  </si>
  <si>
    <t>FAETA - CONALEP</t>
  </si>
  <si>
    <t>EDUCACIÓN  DE ADULTOS</t>
  </si>
  <si>
    <t>FAETA - ITEA</t>
  </si>
  <si>
    <t>FONDO DE APORT. PARA LA SEG. PÚBLICA DE LOS EDOS. Y DEL DF</t>
  </si>
  <si>
    <t>FASP</t>
  </si>
  <si>
    <t>FONDO DE APORT. PARA EL FORTALECIMIENTO DE LAS ENT. FED</t>
  </si>
  <si>
    <t>FONDO DE INFRAESTRUCTURA SOCIAL ESTATAL 2022</t>
  </si>
  <si>
    <t>FONDO DE APORTACIONES PARA LA SEGURIDAD PÚBLICA APORTACION FEDERAL 2022</t>
  </si>
  <si>
    <t>FONDO DE APORTACIONES PARA LA SEGURIDAD PÚBLICA APORTACION ESTATAL 2022</t>
  </si>
  <si>
    <t>FONDO DE APORTACIONES PARA EL FORTALECIMIENTO DE LAS ENTIDADES FEDERATIVAS 2022</t>
  </si>
  <si>
    <t>FONDO DE INFRSESTRUCTURA SOCIAL ESTATAL</t>
  </si>
  <si>
    <t>FAETA ITEA</t>
  </si>
  <si>
    <t>FAETA CONALEP</t>
  </si>
  <si>
    <t>FONDO DE APORTACIONES PARA LA SEGURIDAD PÚBLICA APORTACION FEDERAL 2023</t>
  </si>
  <si>
    <t>FONDO DE APORTACIONES PARA LA SEGURIDAD PÚBLICA APORTACION ESTATAL 2023</t>
  </si>
  <si>
    <t>FAM INF EDUCATIVA BÁSICA</t>
  </si>
  <si>
    <t>FAM INF EDUCATIVA MEDIA SUPERIOR</t>
  </si>
  <si>
    <t>FAM INF EDUCATIVA SUPERIOR</t>
  </si>
  <si>
    <t>FONDO DE APORTACIONES PARA EL FORTALECIMIENTO DE LAS ENTIDADES FEDERATIVAS 2023</t>
  </si>
  <si>
    <t xml:space="preserve">TRANSFERENCIAS  A  MUNICIPIOS </t>
  </si>
  <si>
    <t xml:space="preserve"> DEL 01 DE ENERO AL 31 DE MARZO DE 2023</t>
  </si>
  <si>
    <t>A C U M U L A D O</t>
  </si>
  <si>
    <t>MUNICIPIO</t>
  </si>
  <si>
    <t>FONDO GENERAL</t>
  </si>
  <si>
    <t>FONDO DE FOMENTO</t>
  </si>
  <si>
    <t xml:space="preserve">PARTICIP. DE LAS </t>
  </si>
  <si>
    <t>OTROS CONCEPTOS</t>
  </si>
  <si>
    <t xml:space="preserve">PARTICIPACIONES A </t>
  </si>
  <si>
    <t xml:space="preserve">OTROS CONVENIOS </t>
  </si>
  <si>
    <t>TOTAL</t>
  </si>
  <si>
    <t>APORTACIONES A</t>
  </si>
  <si>
    <t>DE PARTICIPACIONES</t>
  </si>
  <si>
    <t xml:space="preserve">MUNICIPAL </t>
  </si>
  <si>
    <t>ENTIDADES FEDERAT.</t>
  </si>
  <si>
    <t>PARTICIPABLES</t>
  </si>
  <si>
    <t>ASIGNADOS</t>
  </si>
  <si>
    <t>AMAXAC DE GUERRERO</t>
  </si>
  <si>
    <t>APETATITLÁN DE ANTONIO CARVAJAL</t>
  </si>
  <si>
    <t>ATLANGATEPEC</t>
  </si>
  <si>
    <t>APIZACO</t>
  </si>
  <si>
    <t>CALPULALPAN</t>
  </si>
  <si>
    <t>EL CARMEN TEQUEXQUITLA</t>
  </si>
  <si>
    <t>CUAPIAXTLA</t>
  </si>
  <si>
    <t>CUAXOMULCO</t>
  </si>
  <si>
    <t>CHIAUTEMPAN</t>
  </si>
  <si>
    <t>MUÑOZ DE DOMINGO ARENAS</t>
  </si>
  <si>
    <t>ESPAÑITA</t>
  </si>
  <si>
    <t>HUAMANTLA</t>
  </si>
  <si>
    <t>HUEYOTLIPAN</t>
  </si>
  <si>
    <t>IXTACUIXTLA DE MARIANO MATAMOROS</t>
  </si>
  <si>
    <t>IXTENCO</t>
  </si>
  <si>
    <t>MAZATECOCHCO DE JOSÉ MARÍA MORELOS</t>
  </si>
  <si>
    <t>CONTLA DE JUAN CUAMATZI</t>
  </si>
  <si>
    <t>TEPETITLA DE LARDIZÁBAL</t>
  </si>
  <si>
    <t>SANCTÓRUM DE LÁZARO CÁRDENAS</t>
  </si>
  <si>
    <t>ACUAMANALA DE MIGUEL HIDALGO</t>
  </si>
  <si>
    <t>NATÍVITAS</t>
  </si>
  <si>
    <t>PANOTLA</t>
  </si>
  <si>
    <t>SAN PABLO DEL MONTE</t>
  </si>
  <si>
    <t>SANTA CRUZ TLAXCALA</t>
  </si>
  <si>
    <t>TENANCINGO</t>
  </si>
  <si>
    <t>TEOLOCHOLCO</t>
  </si>
  <si>
    <t>TEPEYANCO</t>
  </si>
  <si>
    <t>TERRENATE</t>
  </si>
  <si>
    <t>TETLA DE LA SOLIDARIDAD</t>
  </si>
  <si>
    <t>TETLATLAHUCA</t>
  </si>
  <si>
    <t>TLAXCALA</t>
  </si>
  <si>
    <t>TLAXCO</t>
  </si>
  <si>
    <t>TOCATLÁN</t>
  </si>
  <si>
    <t>TOTOLAC</t>
  </si>
  <si>
    <t>ZILTLALTÉPEC DE TRINIDAD SÁNCHEZ SANTOS</t>
  </si>
  <si>
    <t>TZOMPANTEPEC</t>
  </si>
  <si>
    <t>XALOZTOC</t>
  </si>
  <si>
    <t>XALTOCAN</t>
  </si>
  <si>
    <t>PAPALOTLA DE XICOHTÉNCATL</t>
  </si>
  <si>
    <t>XICOHTZINCO</t>
  </si>
  <si>
    <t>YAUHQUEMEHCAN</t>
  </si>
  <si>
    <t>ZACATELCO</t>
  </si>
  <si>
    <t>BENITO JUÁREZ</t>
  </si>
  <si>
    <t>EMILIANO ZAPATA</t>
  </si>
  <si>
    <t>LÁZARO CÁRDENAS</t>
  </si>
  <si>
    <t>SAN DAMIÁN TEXÓLOC</t>
  </si>
  <si>
    <t>SAN FRANCISCO TETLANOHCAN</t>
  </si>
  <si>
    <t>SAN JERÓNIMO ZACUALPAN</t>
  </si>
  <si>
    <t>SAN JOSÉ TEACALCO</t>
  </si>
  <si>
    <t>SAN JUAN HUACTZINCO</t>
  </si>
  <si>
    <t>SAN LORENZO AXOCOMANITLA</t>
  </si>
  <si>
    <t>SAN LUCAS TECOPILCO</t>
  </si>
  <si>
    <t>SANTA ANA NOPALUCAN</t>
  </si>
  <si>
    <t>SANTA APOLONIA TEACALCO</t>
  </si>
  <si>
    <t>SANTA CATARINA AYOMETLA</t>
  </si>
  <si>
    <t>SANTA ISABEL XILOXOXTLA</t>
  </si>
  <si>
    <t>CO-FM-041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</si>
</sst>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\ &quot;Pts&quot;;[Red]\-#,##0.00\ &quot;Pts&quot;"/>
    <numFmt numFmtId="165" formatCode="_(* #,##0_);_(* \(#,##0\);_(* &quot;-&quot;??_);_(@_)"/>
    <numFmt numFmtId="166" formatCode="_(* #,##0.00_);_(* \(#,##0.00\);_(* &quot;-&quot;??_);_(@_)"/>
    <numFmt numFmtId="167" formatCode="_-* #,##0_-;\-* #,##0_-;_-* &quot;-&quot;??_-;_-@_-"/>
    <numFmt numFmtId="168" formatCode="_-[$€-2]* #,##0.00_-;\-[$€-2]* #,##0.00_-;_-[$€-2]* &quot;-&quot;??_-"/>
    <numFmt numFmtId="169" formatCode="#,##0.000000000000"/>
    <numFmt numFmtId="170" formatCode="#,##0_ ;\-#,##0\ "/>
    <numFmt numFmtId="171" formatCode="_-* #,##0.00\ [$€]_-;\-* #,##0.00\ [$€]_-;_-* &quot;-&quot;??\ [$€]_-;_-@_-"/>
    <numFmt numFmtId="172" formatCode="#,##0;[Black]\-#,##0"/>
    <numFmt numFmtId="173" formatCode="#,##0.00_ ;[Red]\-#,##0.00\ "/>
    <numFmt numFmtId="174" formatCode="#,##0.0000000"/>
    <numFmt numFmtId="175" formatCode="#,##0_ ;[Red]\-#,##0\ "/>
    <numFmt numFmtId="176" formatCode="#,##0.0000000000"/>
    <numFmt numFmtId="177" formatCode="#,##0.00_ ;\-#,##0.00\ "/>
    <numFmt numFmtId="178" formatCode="#,##0.000000000000000000;[Red]\-#,##0.000000000000000000"/>
  </numFmts>
  <fonts count="2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8.5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sz val="18"/>
      <name val="Arial"/>
      <family val="2"/>
    </font>
    <font>
      <b/>
      <sz val="8.5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8"/>
      <color indexed="9"/>
      <name val="Calibri"/>
      <family val="2"/>
    </font>
    <font>
      <sz val="8"/>
      <color indexed="17"/>
      <name val="Calibri"/>
      <family val="2"/>
    </font>
    <font>
      <b/>
      <sz val="8"/>
      <color indexed="52"/>
      <name val="Calibri"/>
      <family val="2"/>
    </font>
    <font>
      <b/>
      <sz val="8"/>
      <color indexed="9"/>
      <name val="Calibri"/>
      <family val="2"/>
    </font>
    <font>
      <sz val="8"/>
      <color indexed="52"/>
      <name val="Calibri"/>
      <family val="2"/>
    </font>
    <font>
      <sz val="8"/>
      <color indexed="62"/>
      <name val="Calibri"/>
      <family val="2"/>
    </font>
    <font>
      <sz val="8"/>
      <color indexed="20"/>
      <name val="Calibri"/>
      <family val="2"/>
    </font>
    <font>
      <sz val="8"/>
      <color indexed="60"/>
      <name val="Calibri"/>
      <family val="2"/>
    </font>
    <font>
      <b/>
      <sz val="8"/>
      <color indexed="63"/>
      <name val="Calibri"/>
      <family val="2"/>
    </font>
    <font>
      <sz val="8"/>
      <color indexed="10"/>
      <name val="Calibri"/>
      <family val="2"/>
    </font>
    <font>
      <i/>
      <sz val="8"/>
      <color indexed="23"/>
      <name val="Calibri"/>
      <family val="2"/>
    </font>
    <font>
      <b/>
      <sz val="8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theme="0"/>
      <name val="Calibri"/>
      <family val="2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A7D00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8"/>
      <color theme="0"/>
      <name val="Calibri"/>
      <family val="2"/>
    </font>
    <font>
      <sz val="10"/>
      <color theme="0"/>
      <name val="Calibri"/>
      <family val="2"/>
    </font>
    <font>
      <sz val="8"/>
      <color rgb="FF006100"/>
      <name val="Calibri"/>
      <family val="2"/>
    </font>
    <font>
      <sz val="10"/>
      <color rgb="FF006100"/>
      <name val="Calibri"/>
      <family val="2"/>
    </font>
    <font>
      <b/>
      <sz val="8"/>
      <color rgb="FFFA7D00"/>
      <name val="Calibri"/>
      <family val="2"/>
    </font>
    <font>
      <b/>
      <sz val="10"/>
      <color rgb="FFFA7D00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8"/>
      <color rgb="FFFA7D00"/>
      <name val="Calibri"/>
      <family val="2"/>
    </font>
    <font>
      <sz val="10"/>
      <color rgb="FFFA7D00"/>
      <name val="Calibri"/>
      <family val="2"/>
    </font>
    <font>
      <sz val="8"/>
      <color rgb="FF3F3F76"/>
      <name val="Calibri"/>
      <family val="2"/>
    </font>
    <font>
      <sz val="10"/>
      <color rgb="FF3F3F76"/>
      <name val="Calibri"/>
      <family val="2"/>
    </font>
    <font>
      <sz val="8"/>
      <color rgb="FF9C0006"/>
      <name val="Calibri"/>
      <family val="2"/>
    </font>
    <font>
      <sz val="10"/>
      <color rgb="FF9C0006"/>
      <name val="Calibri"/>
      <family val="2"/>
    </font>
    <font>
      <sz val="8"/>
      <color rgb="FF9C6500"/>
      <name val="Calibri"/>
      <family val="2"/>
    </font>
    <font>
      <sz val="10"/>
      <color rgb="FF9C6500"/>
      <name val="Calibri"/>
      <family val="2"/>
    </font>
    <font>
      <b/>
      <sz val="8"/>
      <color rgb="FF3F3F3F"/>
      <name val="Calibri"/>
      <family val="2"/>
    </font>
    <font>
      <b/>
      <sz val="10"/>
      <color rgb="FF3F3F3F"/>
      <name val="Calibri"/>
      <family val="2"/>
    </font>
    <font>
      <sz val="8"/>
      <color rgb="FFFF0000"/>
      <name val="Calibri"/>
      <family val="2"/>
    </font>
    <font>
      <sz val="10"/>
      <color rgb="FFFF0000"/>
      <name val="Calibri"/>
      <family val="2"/>
    </font>
    <font>
      <i/>
      <sz val="8"/>
      <color rgb="FF7F7F7F"/>
      <name val="Calibri"/>
      <family val="2"/>
    </font>
    <font>
      <i/>
      <sz val="10"/>
      <color rgb="FF7F7F7F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8.5"/>
      <color theme="1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sz val="28"/>
      <name val="Calibri"/>
      <family val="2"/>
      <scheme val="minor"/>
    </font>
    <font>
      <sz val="28"/>
      <name val="Calibri"/>
      <family val="2"/>
      <scheme val="minor"/>
    </font>
    <font>
      <b/>
      <sz val="11"/>
      <color indexed="9"/>
      <name val="Arial"/>
      <family val="2"/>
    </font>
    <font>
      <sz val="8.5"/>
      <name val="MS Sans Serif"/>
      <family val="2"/>
    </font>
    <font>
      <b/>
      <sz val="9"/>
      <name val="Arial"/>
      <family val="2"/>
    </font>
    <font>
      <b/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14"/>
      <name val="Arial"/>
      <family val="2"/>
    </font>
    <font>
      <b/>
      <i/>
      <sz val="12"/>
      <color indexed="9"/>
      <name val="Arial"/>
      <family val="2"/>
    </font>
    <font>
      <b/>
      <i/>
      <sz val="12"/>
      <name val="Arial"/>
      <family val="2"/>
    </font>
    <font>
      <b/>
      <i/>
      <sz val="9"/>
      <name val="Arial"/>
      <family val="2"/>
    </font>
    <font>
      <b/>
      <i/>
      <sz val="11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0"/>
      <name val="Arial"/>
      <family val="2"/>
    </font>
    <font>
      <b/>
      <i/>
      <sz val="11"/>
      <color indexed="9"/>
      <name val="Arial"/>
      <family val="2"/>
    </font>
    <font>
      <i/>
      <sz val="9"/>
      <name val="Arial"/>
      <family val="2"/>
    </font>
    <font>
      <sz val="12"/>
      <color theme="0"/>
      <name val="Arial"/>
      <family val="2"/>
    </font>
    <font>
      <b/>
      <sz val="8.5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13"/>
      <name val="Arial"/>
      <family val="2"/>
    </font>
    <font>
      <sz val="13"/>
      <name val="Calibri"/>
      <family val="2"/>
      <scheme val="minor"/>
    </font>
    <font>
      <b/>
      <sz val="13"/>
      <name val="Arial"/>
      <family val="2"/>
    </font>
    <font>
      <b/>
      <sz val="13"/>
      <color indexed="9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1"/>
      <name val="Arial"/>
      <family val="2"/>
    </font>
    <font>
      <sz val="10"/>
      <name val="Calibri"/>
      <family val="2"/>
      <scheme val="minor"/>
    </font>
    <font>
      <sz val="10"/>
      <name val="MS Sans Serif"/>
      <family val="2"/>
    </font>
    <font>
      <u/>
      <sz val="12"/>
      <color indexed="9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1.5"/>
      <color indexed="9"/>
      <name val="Arial"/>
      <family val="2"/>
    </font>
    <font>
      <sz val="10"/>
      <color indexed="48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C31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theme="5" tint="-0.499984740745262"/>
        <bgColor indexed="39"/>
      </patternFill>
    </fill>
    <fill>
      <patternFill patternType="solid">
        <fgColor rgb="FF632523"/>
        <bgColor indexed="64"/>
      </patternFill>
    </fill>
    <fill>
      <patternFill patternType="solid">
        <fgColor rgb="FF620A10"/>
        <bgColor indexed="64"/>
      </patternFill>
    </fill>
    <fill>
      <patternFill patternType="solid">
        <fgColor rgb="FF7E0000"/>
        <bgColor indexed="39"/>
      </patternFill>
    </fill>
    <fill>
      <patternFill patternType="solid">
        <fgColor rgb="FF006C1D"/>
        <bgColor indexed="39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</borders>
  <cellStyleXfs count="2521">
    <xf numFmtId="0" fontId="0" fillId="0" borderId="0"/>
    <xf numFmtId="0" fontId="113" fillId="25" borderId="0" applyNumberFormat="0" applyBorder="0" applyAlignment="0" applyProtection="0"/>
    <xf numFmtId="0" fontId="113" fillId="25" borderId="0" applyNumberFormat="0" applyBorder="0" applyAlignment="0" applyProtection="0"/>
    <xf numFmtId="0" fontId="113" fillId="25" borderId="0" applyNumberFormat="0" applyBorder="0" applyAlignment="0" applyProtection="0"/>
    <xf numFmtId="0" fontId="113" fillId="25" borderId="0" applyNumberFormat="0" applyBorder="0" applyAlignment="0" applyProtection="0"/>
    <xf numFmtId="0" fontId="113" fillId="25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113" fillId="26" borderId="0" applyNumberFormat="0" applyBorder="0" applyAlignment="0" applyProtection="0"/>
    <xf numFmtId="0" fontId="113" fillId="26" borderId="0" applyNumberFormat="0" applyBorder="0" applyAlignment="0" applyProtection="0"/>
    <xf numFmtId="0" fontId="113" fillId="26" borderId="0" applyNumberFormat="0" applyBorder="0" applyAlignment="0" applyProtection="0"/>
    <xf numFmtId="0" fontId="113" fillId="26" borderId="0" applyNumberFormat="0" applyBorder="0" applyAlignment="0" applyProtection="0"/>
    <xf numFmtId="0" fontId="113" fillId="26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113" fillId="27" borderId="0" applyNumberFormat="0" applyBorder="0" applyAlignment="0" applyProtection="0"/>
    <xf numFmtId="0" fontId="113" fillId="27" borderId="0" applyNumberFormat="0" applyBorder="0" applyAlignment="0" applyProtection="0"/>
    <xf numFmtId="0" fontId="113" fillId="27" borderId="0" applyNumberFormat="0" applyBorder="0" applyAlignment="0" applyProtection="0"/>
    <xf numFmtId="0" fontId="113" fillId="27" borderId="0" applyNumberFormat="0" applyBorder="0" applyAlignment="0" applyProtection="0"/>
    <xf numFmtId="0" fontId="113" fillId="27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113" fillId="28" borderId="0" applyNumberFormat="0" applyBorder="0" applyAlignment="0" applyProtection="0"/>
    <xf numFmtId="0" fontId="113" fillId="28" borderId="0" applyNumberFormat="0" applyBorder="0" applyAlignment="0" applyProtection="0"/>
    <xf numFmtId="0" fontId="113" fillId="28" borderId="0" applyNumberFormat="0" applyBorder="0" applyAlignment="0" applyProtection="0"/>
    <xf numFmtId="0" fontId="113" fillId="28" borderId="0" applyNumberFormat="0" applyBorder="0" applyAlignment="0" applyProtection="0"/>
    <xf numFmtId="0" fontId="113" fillId="28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113" fillId="29" borderId="0" applyNumberFormat="0" applyBorder="0" applyAlignment="0" applyProtection="0"/>
    <xf numFmtId="0" fontId="113" fillId="29" borderId="0" applyNumberFormat="0" applyBorder="0" applyAlignment="0" applyProtection="0"/>
    <xf numFmtId="0" fontId="113" fillId="29" borderId="0" applyNumberFormat="0" applyBorder="0" applyAlignment="0" applyProtection="0"/>
    <xf numFmtId="0" fontId="113" fillId="29" borderId="0" applyNumberFormat="0" applyBorder="0" applyAlignment="0" applyProtection="0"/>
    <xf numFmtId="0" fontId="113" fillId="29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113" fillId="31" borderId="0" applyNumberFormat="0" applyBorder="0" applyAlignment="0" applyProtection="0"/>
    <xf numFmtId="0" fontId="113" fillId="31" borderId="0" applyNumberFormat="0" applyBorder="0" applyAlignment="0" applyProtection="0"/>
    <xf numFmtId="0" fontId="113" fillId="31" borderId="0" applyNumberFormat="0" applyBorder="0" applyAlignment="0" applyProtection="0"/>
    <xf numFmtId="0" fontId="113" fillId="31" borderId="0" applyNumberFormat="0" applyBorder="0" applyAlignment="0" applyProtection="0"/>
    <xf numFmtId="0" fontId="113" fillId="31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113" fillId="32" borderId="0" applyNumberFormat="0" applyBorder="0" applyAlignment="0" applyProtection="0"/>
    <xf numFmtId="0" fontId="113" fillId="32" borderId="0" applyNumberFormat="0" applyBorder="0" applyAlignment="0" applyProtection="0"/>
    <xf numFmtId="0" fontId="113" fillId="32" borderId="0" applyNumberFormat="0" applyBorder="0" applyAlignment="0" applyProtection="0"/>
    <xf numFmtId="0" fontId="113" fillId="32" borderId="0" applyNumberFormat="0" applyBorder="0" applyAlignment="0" applyProtection="0"/>
    <xf numFmtId="0" fontId="113" fillId="32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85" fillId="9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113" fillId="33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113" fillId="36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114" fillId="37" borderId="0" applyNumberFormat="0" applyBorder="0" applyAlignment="0" applyProtection="0"/>
    <xf numFmtId="0" fontId="98" fillId="12" borderId="0" applyNumberFormat="0" applyBorder="0" applyAlignment="0" applyProtection="0"/>
    <xf numFmtId="0" fontId="98" fillId="12" borderId="0" applyNumberFormat="0" applyBorder="0" applyAlignment="0" applyProtection="0"/>
    <xf numFmtId="0" fontId="98" fillId="12" borderId="0" applyNumberFormat="0" applyBorder="0" applyAlignment="0" applyProtection="0"/>
    <xf numFmtId="0" fontId="98" fillId="12" borderId="0" applyNumberFormat="0" applyBorder="0" applyAlignment="0" applyProtection="0"/>
    <xf numFmtId="0" fontId="98" fillId="12" borderId="0" applyNumberFormat="0" applyBorder="0" applyAlignment="0" applyProtection="0"/>
    <xf numFmtId="0" fontId="98" fillId="12" borderId="0" applyNumberFormat="0" applyBorder="0" applyAlignment="0" applyProtection="0"/>
    <xf numFmtId="0" fontId="98" fillId="12" borderId="0" applyNumberFormat="0" applyBorder="0" applyAlignment="0" applyProtection="0"/>
    <xf numFmtId="0" fontId="114" fillId="38" borderId="0" applyNumberFormat="0" applyBorder="0" applyAlignment="0" applyProtection="0"/>
    <xf numFmtId="0" fontId="98" fillId="9" borderId="0" applyNumberFormat="0" applyBorder="0" applyAlignment="0" applyProtection="0"/>
    <xf numFmtId="0" fontId="98" fillId="9" borderId="0" applyNumberFormat="0" applyBorder="0" applyAlignment="0" applyProtection="0"/>
    <xf numFmtId="0" fontId="98" fillId="9" borderId="0" applyNumberFormat="0" applyBorder="0" applyAlignment="0" applyProtection="0"/>
    <xf numFmtId="0" fontId="98" fillId="9" borderId="0" applyNumberFormat="0" applyBorder="0" applyAlignment="0" applyProtection="0"/>
    <xf numFmtId="0" fontId="98" fillId="9" borderId="0" applyNumberFormat="0" applyBorder="0" applyAlignment="0" applyProtection="0"/>
    <xf numFmtId="0" fontId="98" fillId="9" borderId="0" applyNumberFormat="0" applyBorder="0" applyAlignment="0" applyProtection="0"/>
    <xf numFmtId="0" fontId="98" fillId="9" borderId="0" applyNumberFormat="0" applyBorder="0" applyAlignment="0" applyProtection="0"/>
    <xf numFmtId="0" fontId="114" fillId="39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98" fillId="10" borderId="0" applyNumberFormat="0" applyBorder="0" applyAlignment="0" applyProtection="0"/>
    <xf numFmtId="0" fontId="114" fillId="40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114" fillId="41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114" fillId="42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98" fillId="15" borderId="0" applyNumberFormat="0" applyBorder="0" applyAlignment="0" applyProtection="0"/>
    <xf numFmtId="0" fontId="115" fillId="43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116" fillId="44" borderId="10" applyNumberFormat="0" applyAlignment="0" applyProtection="0"/>
    <xf numFmtId="0" fontId="100" fillId="16" borderId="1" applyNumberFormat="0" applyAlignment="0" applyProtection="0"/>
    <xf numFmtId="0" fontId="100" fillId="16" borderId="1" applyNumberFormat="0" applyAlignment="0" applyProtection="0"/>
    <xf numFmtId="0" fontId="100" fillId="16" borderId="1" applyNumberFormat="0" applyAlignment="0" applyProtection="0"/>
    <xf numFmtId="0" fontId="100" fillId="16" borderId="1" applyNumberFormat="0" applyAlignment="0" applyProtection="0"/>
    <xf numFmtId="0" fontId="100" fillId="16" borderId="1" applyNumberFormat="0" applyAlignment="0" applyProtection="0"/>
    <xf numFmtId="0" fontId="100" fillId="16" borderId="1" applyNumberFormat="0" applyAlignment="0" applyProtection="0"/>
    <xf numFmtId="0" fontId="100" fillId="16" borderId="1" applyNumberFormat="0" applyAlignment="0" applyProtection="0"/>
    <xf numFmtId="0" fontId="117" fillId="45" borderId="11" applyNumberFormat="0" applyAlignment="0" applyProtection="0"/>
    <xf numFmtId="0" fontId="101" fillId="17" borderId="2" applyNumberFormat="0" applyAlignment="0" applyProtection="0"/>
    <xf numFmtId="0" fontId="101" fillId="17" borderId="2" applyNumberFormat="0" applyAlignment="0" applyProtection="0"/>
    <xf numFmtId="0" fontId="101" fillId="17" borderId="2" applyNumberFormat="0" applyAlignment="0" applyProtection="0"/>
    <xf numFmtId="0" fontId="101" fillId="17" borderId="2" applyNumberFormat="0" applyAlignment="0" applyProtection="0"/>
    <xf numFmtId="0" fontId="101" fillId="17" borderId="2" applyNumberFormat="0" applyAlignment="0" applyProtection="0"/>
    <xf numFmtId="0" fontId="101" fillId="17" borderId="2" applyNumberFormat="0" applyAlignment="0" applyProtection="0"/>
    <xf numFmtId="0" fontId="101" fillId="17" borderId="2" applyNumberFormat="0" applyAlignment="0" applyProtection="0"/>
    <xf numFmtId="0" fontId="118" fillId="0" borderId="12" applyNumberFormat="0" applyFill="0" applyAlignment="0" applyProtection="0"/>
    <xf numFmtId="0" fontId="102" fillId="0" borderId="3" applyNumberFormat="0" applyFill="0" applyAlignment="0" applyProtection="0"/>
    <xf numFmtId="0" fontId="102" fillId="0" borderId="3" applyNumberFormat="0" applyFill="0" applyAlignment="0" applyProtection="0"/>
    <xf numFmtId="0" fontId="102" fillId="0" borderId="3" applyNumberFormat="0" applyFill="0" applyAlignment="0" applyProtection="0"/>
    <xf numFmtId="0" fontId="102" fillId="0" borderId="3" applyNumberFormat="0" applyFill="0" applyAlignment="0" applyProtection="0"/>
    <xf numFmtId="0" fontId="102" fillId="0" borderId="3" applyNumberFormat="0" applyFill="0" applyAlignment="0" applyProtection="0"/>
    <xf numFmtId="0" fontId="102" fillId="0" borderId="3" applyNumberFormat="0" applyFill="0" applyAlignment="0" applyProtection="0"/>
    <xf numFmtId="0" fontId="102" fillId="0" borderId="3" applyNumberFormat="0" applyFill="0" applyAlignment="0" applyProtection="0"/>
    <xf numFmtId="0" fontId="70" fillId="0" borderId="0">
      <alignment wrapText="1"/>
    </xf>
    <xf numFmtId="169" fontId="90" fillId="0" borderId="0">
      <alignment wrapText="1"/>
    </xf>
    <xf numFmtId="0" fontId="119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4" fillId="46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98" fillId="18" borderId="0" applyNumberFormat="0" applyBorder="0" applyAlignment="0" applyProtection="0"/>
    <xf numFmtId="0" fontId="114" fillId="47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98" fillId="19" borderId="0" applyNumberFormat="0" applyBorder="0" applyAlignment="0" applyProtection="0"/>
    <xf numFmtId="0" fontId="114" fillId="48" borderId="0" applyNumberFormat="0" applyBorder="0" applyAlignment="0" applyProtection="0"/>
    <xf numFmtId="0" fontId="98" fillId="20" borderId="0" applyNumberFormat="0" applyBorder="0" applyAlignment="0" applyProtection="0"/>
    <xf numFmtId="0" fontId="98" fillId="20" borderId="0" applyNumberFormat="0" applyBorder="0" applyAlignment="0" applyProtection="0"/>
    <xf numFmtId="0" fontId="98" fillId="20" borderId="0" applyNumberFormat="0" applyBorder="0" applyAlignment="0" applyProtection="0"/>
    <xf numFmtId="0" fontId="98" fillId="20" borderId="0" applyNumberFormat="0" applyBorder="0" applyAlignment="0" applyProtection="0"/>
    <xf numFmtId="0" fontId="98" fillId="20" borderId="0" applyNumberFormat="0" applyBorder="0" applyAlignment="0" applyProtection="0"/>
    <xf numFmtId="0" fontId="98" fillId="20" borderId="0" applyNumberFormat="0" applyBorder="0" applyAlignment="0" applyProtection="0"/>
    <xf numFmtId="0" fontId="98" fillId="20" borderId="0" applyNumberFormat="0" applyBorder="0" applyAlignment="0" applyProtection="0"/>
    <xf numFmtId="0" fontId="114" fillId="49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98" fillId="13" borderId="0" applyNumberFormat="0" applyBorder="0" applyAlignment="0" applyProtection="0"/>
    <xf numFmtId="0" fontId="114" fillId="50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98" fillId="14" borderId="0" applyNumberFormat="0" applyBorder="0" applyAlignment="0" applyProtection="0"/>
    <xf numFmtId="0" fontId="114" fillId="5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98" fillId="21" borderId="0" applyNumberFormat="0" applyBorder="0" applyAlignment="0" applyProtection="0"/>
    <xf numFmtId="0" fontId="120" fillId="52" borderId="10" applyNumberFormat="0" applyAlignment="0" applyProtection="0"/>
    <xf numFmtId="0" fontId="103" fillId="7" borderId="1" applyNumberFormat="0" applyAlignment="0" applyProtection="0"/>
    <xf numFmtId="0" fontId="103" fillId="7" borderId="1" applyNumberFormat="0" applyAlignment="0" applyProtection="0"/>
    <xf numFmtId="0" fontId="103" fillId="7" borderId="1" applyNumberFormat="0" applyAlignment="0" applyProtection="0"/>
    <xf numFmtId="0" fontId="103" fillId="7" borderId="1" applyNumberFormat="0" applyAlignment="0" applyProtection="0"/>
    <xf numFmtId="0" fontId="103" fillId="7" borderId="1" applyNumberFormat="0" applyAlignment="0" applyProtection="0"/>
    <xf numFmtId="0" fontId="103" fillId="7" borderId="1" applyNumberFormat="0" applyAlignment="0" applyProtection="0"/>
    <xf numFmtId="0" fontId="103" fillId="7" borderId="1" applyNumberFormat="0" applyAlignment="0" applyProtection="0"/>
    <xf numFmtId="168" fontId="64" fillId="0" borderId="0" applyFont="0" applyFill="0" applyBorder="0" applyAlignment="0" applyProtection="0"/>
    <xf numFmtId="168" fontId="70" fillId="0" borderId="0" applyFont="0" applyFill="0" applyBorder="0" applyAlignment="0" applyProtection="0"/>
    <xf numFmtId="0" fontId="121" fillId="5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43" fontId="6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9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22" fillId="54" borderId="0" applyNumberFormat="0" applyBorder="0" applyAlignment="0" applyProtection="0"/>
    <xf numFmtId="0" fontId="105" fillId="22" borderId="0" applyNumberFormat="0" applyBorder="0" applyAlignment="0" applyProtection="0"/>
    <xf numFmtId="0" fontId="105" fillId="22" borderId="0" applyNumberFormat="0" applyBorder="0" applyAlignment="0" applyProtection="0"/>
    <xf numFmtId="0" fontId="105" fillId="22" borderId="0" applyNumberFormat="0" applyBorder="0" applyAlignment="0" applyProtection="0"/>
    <xf numFmtId="0" fontId="105" fillId="22" borderId="0" applyNumberFormat="0" applyBorder="0" applyAlignment="0" applyProtection="0"/>
    <xf numFmtId="0" fontId="105" fillId="22" borderId="0" applyNumberFormat="0" applyBorder="0" applyAlignment="0" applyProtection="0"/>
    <xf numFmtId="0" fontId="105" fillId="22" borderId="0" applyNumberFormat="0" applyBorder="0" applyAlignment="0" applyProtection="0"/>
    <xf numFmtId="0" fontId="105" fillId="22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113" fillId="0" borderId="0"/>
    <xf numFmtId="0" fontId="113" fillId="0" borderId="0"/>
    <xf numFmtId="0" fontId="70" fillId="0" borderId="0"/>
    <xf numFmtId="169" fontId="90" fillId="0" borderId="0">
      <alignment wrapText="1"/>
    </xf>
    <xf numFmtId="0" fontId="84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84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113" fillId="55" borderId="13" applyNumberFormat="0" applyFont="0" applyAlignment="0" applyProtection="0"/>
    <xf numFmtId="0" fontId="70" fillId="23" borderId="4" applyNumberFormat="0" applyFont="0" applyAlignment="0" applyProtection="0"/>
    <xf numFmtId="9" fontId="92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123" fillId="44" borderId="14" applyNumberFormat="0" applyAlignment="0" applyProtection="0"/>
    <xf numFmtId="0" fontId="106" fillId="16" borderId="5" applyNumberFormat="0" applyAlignment="0" applyProtection="0"/>
    <xf numFmtId="0" fontId="106" fillId="16" borderId="5" applyNumberFormat="0" applyAlignment="0" applyProtection="0"/>
    <xf numFmtId="0" fontId="106" fillId="16" borderId="5" applyNumberFormat="0" applyAlignment="0" applyProtection="0"/>
    <xf numFmtId="0" fontId="106" fillId="16" borderId="5" applyNumberFormat="0" applyAlignment="0" applyProtection="0"/>
    <xf numFmtId="0" fontId="106" fillId="16" borderId="5" applyNumberFormat="0" applyAlignment="0" applyProtection="0"/>
    <xf numFmtId="0" fontId="106" fillId="16" borderId="5" applyNumberFormat="0" applyAlignment="0" applyProtection="0"/>
    <xf numFmtId="0" fontId="106" fillId="16" borderId="5" applyNumberFormat="0" applyAlignment="0" applyProtection="0"/>
    <xf numFmtId="0" fontId="124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15" applyNumberFormat="0" applyFill="0" applyAlignment="0" applyProtection="0"/>
    <xf numFmtId="0" fontId="96" fillId="0" borderId="6" applyNumberFormat="0" applyFill="0" applyAlignment="0" applyProtection="0"/>
    <xf numFmtId="0" fontId="96" fillId="0" borderId="6" applyNumberFormat="0" applyFill="0" applyAlignment="0" applyProtection="0"/>
    <xf numFmtId="0" fontId="96" fillId="0" borderId="6" applyNumberFormat="0" applyFill="0" applyAlignment="0" applyProtection="0"/>
    <xf numFmtId="0" fontId="96" fillId="0" borderId="6" applyNumberFormat="0" applyFill="0" applyAlignment="0" applyProtection="0"/>
    <xf numFmtId="0" fontId="96" fillId="0" borderId="6" applyNumberFormat="0" applyFill="0" applyAlignment="0" applyProtection="0"/>
    <xf numFmtId="0" fontId="96" fillId="0" borderId="6" applyNumberFormat="0" applyFill="0" applyAlignment="0" applyProtection="0"/>
    <xf numFmtId="0" fontId="96" fillId="0" borderId="6" applyNumberFormat="0" applyFill="0" applyAlignment="0" applyProtection="0"/>
    <xf numFmtId="0" fontId="95" fillId="0" borderId="0" applyNumberFormat="0" applyFill="0" applyBorder="0" applyAlignment="0" applyProtection="0"/>
    <xf numFmtId="0" fontId="128" fillId="0" borderId="16" applyNumberFormat="0" applyFill="0" applyAlignment="0" applyProtection="0"/>
    <xf numFmtId="0" fontId="97" fillId="0" borderId="7" applyNumberFormat="0" applyFill="0" applyAlignment="0" applyProtection="0"/>
    <xf numFmtId="0" fontId="97" fillId="0" borderId="7" applyNumberFormat="0" applyFill="0" applyAlignment="0" applyProtection="0"/>
    <xf numFmtId="0" fontId="97" fillId="0" borderId="7" applyNumberFormat="0" applyFill="0" applyAlignment="0" applyProtection="0"/>
    <xf numFmtId="0" fontId="97" fillId="0" borderId="7" applyNumberFormat="0" applyFill="0" applyAlignment="0" applyProtection="0"/>
    <xf numFmtId="0" fontId="97" fillId="0" borderId="7" applyNumberFormat="0" applyFill="0" applyAlignment="0" applyProtection="0"/>
    <xf numFmtId="0" fontId="97" fillId="0" borderId="7" applyNumberFormat="0" applyFill="0" applyAlignment="0" applyProtection="0"/>
    <xf numFmtId="0" fontId="97" fillId="0" borderId="7" applyNumberFormat="0" applyFill="0" applyAlignment="0" applyProtection="0"/>
    <xf numFmtId="0" fontId="119" fillId="0" borderId="17" applyNumberFormat="0" applyFill="0" applyAlignment="0" applyProtection="0"/>
    <xf numFmtId="0" fontId="94" fillId="0" borderId="8" applyNumberFormat="0" applyFill="0" applyAlignment="0" applyProtection="0"/>
    <xf numFmtId="0" fontId="94" fillId="0" borderId="8" applyNumberFormat="0" applyFill="0" applyAlignment="0" applyProtection="0"/>
    <xf numFmtId="0" fontId="94" fillId="0" borderId="8" applyNumberFormat="0" applyFill="0" applyAlignment="0" applyProtection="0"/>
    <xf numFmtId="0" fontId="94" fillId="0" borderId="8" applyNumberFormat="0" applyFill="0" applyAlignment="0" applyProtection="0"/>
    <xf numFmtId="0" fontId="94" fillId="0" borderId="8" applyNumberFormat="0" applyFill="0" applyAlignment="0" applyProtection="0"/>
    <xf numFmtId="0" fontId="94" fillId="0" borderId="8" applyNumberFormat="0" applyFill="0" applyAlignment="0" applyProtection="0"/>
    <xf numFmtId="0" fontId="94" fillId="0" borderId="8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29" fillId="0" borderId="18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0" fontId="109" fillId="0" borderId="9" applyNumberFormat="0" applyFill="0" applyAlignment="0" applyProtection="0"/>
    <xf numFmtId="43" fontId="63" fillId="0" borderId="0" applyFont="0" applyFill="0" applyBorder="0" applyAlignment="0" applyProtection="0"/>
    <xf numFmtId="0" fontId="70" fillId="0" borderId="0"/>
    <xf numFmtId="0" fontId="70" fillId="0" borderId="0"/>
    <xf numFmtId="0" fontId="63" fillId="0" borderId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3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4" fillId="0" borderId="0">
      <alignment wrapText="1"/>
    </xf>
    <xf numFmtId="169" fontId="64" fillId="0" borderId="0">
      <alignment wrapText="1"/>
    </xf>
    <xf numFmtId="168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169" fontId="64" fillId="0" borderId="0">
      <alignment wrapText="1"/>
    </xf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3" fillId="55" borderId="13" applyNumberFormat="0" applyFont="0" applyAlignment="0" applyProtection="0"/>
    <xf numFmtId="0" fontId="64" fillId="23" borderId="4" applyNumberFormat="0" applyFont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/>
    <xf numFmtId="0" fontId="64" fillId="0" borderId="0"/>
    <xf numFmtId="0" fontId="62" fillId="0" borderId="0"/>
    <xf numFmtId="43" fontId="62" fillId="0" borderId="0" applyFont="0" applyFill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4" fillId="0" borderId="0">
      <alignment wrapText="1"/>
    </xf>
    <xf numFmtId="169" fontId="64" fillId="0" borderId="0">
      <alignment wrapText="1"/>
    </xf>
    <xf numFmtId="168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64" fillId="0" borderId="0"/>
    <xf numFmtId="169" fontId="64" fillId="0" borderId="0">
      <alignment wrapText="1"/>
    </xf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4" fillId="23" borderId="4" applyNumberFormat="0" applyFont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4" fillId="0" borderId="0"/>
    <xf numFmtId="0" fontId="64" fillId="0" borderId="0"/>
    <xf numFmtId="0" fontId="61" fillId="0" borderId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0" borderId="0"/>
    <xf numFmtId="43" fontId="61" fillId="0" borderId="0" applyFont="0" applyFill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7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5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4" borderId="10" applyNumberFormat="0" applyAlignment="0" applyProtection="0"/>
    <xf numFmtId="0" fontId="135" fillId="44" borderId="10" applyNumberFormat="0" applyAlignment="0" applyProtection="0"/>
    <xf numFmtId="0" fontId="136" fillId="45" borderId="11" applyNumberFormat="0" applyAlignment="0" applyProtection="0"/>
    <xf numFmtId="0" fontId="136" fillId="45" borderId="11" applyNumberFormat="0" applyAlignment="0" applyProtection="0"/>
    <xf numFmtId="0" fontId="137" fillId="0" borderId="12" applyNumberFormat="0" applyFill="0" applyAlignment="0" applyProtection="0"/>
    <xf numFmtId="0" fontId="137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46" borderId="0" applyNumberFormat="0" applyBorder="0" applyAlignment="0" applyProtection="0"/>
    <xf numFmtId="0" fontId="133" fillId="46" borderId="0" applyNumberFormat="0" applyBorder="0" applyAlignment="0" applyProtection="0"/>
    <xf numFmtId="0" fontId="133" fillId="47" borderId="0" applyNumberFormat="0" applyBorder="0" applyAlignment="0" applyProtection="0"/>
    <xf numFmtId="0" fontId="133" fillId="47" borderId="0" applyNumberFormat="0" applyBorder="0" applyAlignment="0" applyProtection="0"/>
    <xf numFmtId="0" fontId="133" fillId="48" borderId="0" applyNumberFormat="0" applyBorder="0" applyAlignment="0" applyProtection="0"/>
    <xf numFmtId="0" fontId="133" fillId="48" borderId="0" applyNumberFormat="0" applyBorder="0" applyAlignment="0" applyProtection="0"/>
    <xf numFmtId="0" fontId="133" fillId="49" borderId="0" applyNumberFormat="0" applyBorder="0" applyAlignment="0" applyProtection="0"/>
    <xf numFmtId="0" fontId="133" fillId="49" borderId="0" applyNumberFormat="0" applyBorder="0" applyAlignment="0" applyProtection="0"/>
    <xf numFmtId="0" fontId="133" fillId="50" borderId="0" applyNumberFormat="0" applyBorder="0" applyAlignment="0" applyProtection="0"/>
    <xf numFmtId="0" fontId="133" fillId="50" borderId="0" applyNumberFormat="0" applyBorder="0" applyAlignment="0" applyProtection="0"/>
    <xf numFmtId="0" fontId="133" fillId="51" borderId="0" applyNumberFormat="0" applyBorder="0" applyAlignment="0" applyProtection="0"/>
    <xf numFmtId="0" fontId="133" fillId="51" borderId="0" applyNumberFormat="0" applyBorder="0" applyAlignment="0" applyProtection="0"/>
    <xf numFmtId="0" fontId="139" fillId="52" borderId="10" applyNumberFormat="0" applyAlignment="0" applyProtection="0"/>
    <xf numFmtId="0" fontId="139" fillId="52" borderId="10" applyNumberFormat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43" fontId="64" fillId="0" borderId="0" applyFont="0" applyFill="0" applyBorder="0" applyAlignment="0" applyProtection="0"/>
    <xf numFmtId="0" fontId="141" fillId="54" borderId="0" applyNumberFormat="0" applyBorder="0" applyAlignment="0" applyProtection="0"/>
    <xf numFmtId="0" fontId="141" fillId="5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61" fillId="55" borderId="13" applyNumberFormat="0" applyFont="0" applyAlignment="0" applyProtection="0"/>
    <xf numFmtId="0" fontId="142" fillId="44" borderId="14" applyNumberFormat="0" applyAlignment="0" applyProtection="0"/>
    <xf numFmtId="0" fontId="142" fillId="44" borderId="14" applyNumberFormat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47" fillId="0" borderId="18" applyNumberFormat="0" applyFill="0" applyAlignment="0" applyProtection="0"/>
    <xf numFmtId="0" fontId="147" fillId="0" borderId="18" applyNumberFormat="0" applyFill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148" fillId="25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148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148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148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148" fillId="29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148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148" fillId="31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148" fillId="32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148" fillId="33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148" fillId="34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148" fillId="35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8" fillId="36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9" borderId="0" applyNumberFormat="0" applyBorder="0" applyAlignment="0" applyProtection="0"/>
    <xf numFmtId="0" fontId="149" fillId="39" borderId="0" applyNumberFormat="0" applyBorder="0" applyAlignment="0" applyProtection="0"/>
    <xf numFmtId="0" fontId="149" fillId="39" borderId="0" applyNumberFormat="0" applyBorder="0" applyAlignment="0" applyProtection="0"/>
    <xf numFmtId="0" fontId="149" fillId="39" borderId="0" applyNumberFormat="0" applyBorder="0" applyAlignment="0" applyProtection="0"/>
    <xf numFmtId="0" fontId="149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50" fillId="39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50" fillId="40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1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2" fillId="43" borderId="0" applyNumberFormat="0" applyBorder="0" applyAlignment="0" applyProtection="0"/>
    <xf numFmtId="0" fontId="153" fillId="44" borderId="10" applyNumberFormat="0" applyAlignment="0" applyProtection="0"/>
    <xf numFmtId="0" fontId="153" fillId="44" borderId="10" applyNumberFormat="0" applyAlignment="0" applyProtection="0"/>
    <xf numFmtId="0" fontId="153" fillId="44" borderId="10" applyNumberFormat="0" applyAlignment="0" applyProtection="0"/>
    <xf numFmtId="0" fontId="153" fillId="44" borderId="10" applyNumberFormat="0" applyAlignment="0" applyProtection="0"/>
    <xf numFmtId="0" fontId="153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4" fillId="44" borderId="10" applyNumberFormat="0" applyAlignment="0" applyProtection="0"/>
    <xf numFmtId="0" fontId="155" fillId="45" borderId="11" applyNumberFormat="0" applyAlignment="0" applyProtection="0"/>
    <xf numFmtId="0" fontId="155" fillId="45" borderId="11" applyNumberFormat="0" applyAlignment="0" applyProtection="0"/>
    <xf numFmtId="0" fontId="155" fillId="45" borderId="11" applyNumberFormat="0" applyAlignment="0" applyProtection="0"/>
    <xf numFmtId="0" fontId="155" fillId="45" borderId="11" applyNumberFormat="0" applyAlignment="0" applyProtection="0"/>
    <xf numFmtId="0" fontId="155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6" fillId="45" borderId="11" applyNumberFormat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58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49" fillId="46" borderId="0" applyNumberFormat="0" applyBorder="0" applyAlignment="0" applyProtection="0"/>
    <xf numFmtId="0" fontId="149" fillId="46" borderId="0" applyNumberFormat="0" applyBorder="0" applyAlignment="0" applyProtection="0"/>
    <xf numFmtId="0" fontId="149" fillId="46" borderId="0" applyNumberFormat="0" applyBorder="0" applyAlignment="0" applyProtection="0"/>
    <xf numFmtId="0" fontId="149" fillId="46" borderId="0" applyNumberFormat="0" applyBorder="0" applyAlignment="0" applyProtection="0"/>
    <xf numFmtId="0" fontId="149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50" fillId="46" borderId="0" applyNumberFormat="0" applyBorder="0" applyAlignment="0" applyProtection="0"/>
    <xf numFmtId="0" fontId="149" fillId="47" borderId="0" applyNumberFormat="0" applyBorder="0" applyAlignment="0" applyProtection="0"/>
    <xf numFmtId="0" fontId="149" fillId="47" borderId="0" applyNumberFormat="0" applyBorder="0" applyAlignment="0" applyProtection="0"/>
    <xf numFmtId="0" fontId="149" fillId="47" borderId="0" applyNumberFormat="0" applyBorder="0" applyAlignment="0" applyProtection="0"/>
    <xf numFmtId="0" fontId="149" fillId="47" borderId="0" applyNumberFormat="0" applyBorder="0" applyAlignment="0" applyProtection="0"/>
    <xf numFmtId="0" fontId="149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50" fillId="47" borderId="0" applyNumberFormat="0" applyBorder="0" applyAlignment="0" applyProtection="0"/>
    <xf numFmtId="0" fontId="149" fillId="48" borderId="0" applyNumberFormat="0" applyBorder="0" applyAlignment="0" applyProtection="0"/>
    <xf numFmtId="0" fontId="149" fillId="48" borderId="0" applyNumberFormat="0" applyBorder="0" applyAlignment="0" applyProtection="0"/>
    <xf numFmtId="0" fontId="149" fillId="48" borderId="0" applyNumberFormat="0" applyBorder="0" applyAlignment="0" applyProtection="0"/>
    <xf numFmtId="0" fontId="149" fillId="48" borderId="0" applyNumberFormat="0" applyBorder="0" applyAlignment="0" applyProtection="0"/>
    <xf numFmtId="0" fontId="149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50" fillId="48" borderId="0" applyNumberFormat="0" applyBorder="0" applyAlignment="0" applyProtection="0"/>
    <xf numFmtId="0" fontId="149" fillId="49" borderId="0" applyNumberFormat="0" applyBorder="0" applyAlignment="0" applyProtection="0"/>
    <xf numFmtId="0" fontId="149" fillId="49" borderId="0" applyNumberFormat="0" applyBorder="0" applyAlignment="0" applyProtection="0"/>
    <xf numFmtId="0" fontId="149" fillId="49" borderId="0" applyNumberFormat="0" applyBorder="0" applyAlignment="0" applyProtection="0"/>
    <xf numFmtId="0" fontId="149" fillId="49" borderId="0" applyNumberFormat="0" applyBorder="0" applyAlignment="0" applyProtection="0"/>
    <xf numFmtId="0" fontId="149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50" fillId="49" borderId="0" applyNumberFormat="0" applyBorder="0" applyAlignment="0" applyProtection="0"/>
    <xf numFmtId="0" fontId="149" fillId="50" borderId="0" applyNumberFormat="0" applyBorder="0" applyAlignment="0" applyProtection="0"/>
    <xf numFmtId="0" fontId="149" fillId="50" borderId="0" applyNumberFormat="0" applyBorder="0" applyAlignment="0" applyProtection="0"/>
    <xf numFmtId="0" fontId="149" fillId="50" borderId="0" applyNumberFormat="0" applyBorder="0" applyAlignment="0" applyProtection="0"/>
    <xf numFmtId="0" fontId="149" fillId="50" borderId="0" applyNumberFormat="0" applyBorder="0" applyAlignment="0" applyProtection="0"/>
    <xf numFmtId="0" fontId="149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50" fillId="50" borderId="0" applyNumberFormat="0" applyBorder="0" applyAlignment="0" applyProtection="0"/>
    <xf numFmtId="0" fontId="149" fillId="51" borderId="0" applyNumberFormat="0" applyBorder="0" applyAlignment="0" applyProtection="0"/>
    <xf numFmtId="0" fontId="149" fillId="51" borderId="0" applyNumberFormat="0" applyBorder="0" applyAlignment="0" applyProtection="0"/>
    <xf numFmtId="0" fontId="149" fillId="51" borderId="0" applyNumberFormat="0" applyBorder="0" applyAlignment="0" applyProtection="0"/>
    <xf numFmtId="0" fontId="149" fillId="51" borderId="0" applyNumberFormat="0" applyBorder="0" applyAlignment="0" applyProtection="0"/>
    <xf numFmtId="0" fontId="149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0" fillId="51" borderId="0" applyNumberFormat="0" applyBorder="0" applyAlignment="0" applyProtection="0"/>
    <xf numFmtId="0" fontId="159" fillId="52" borderId="10" applyNumberFormat="0" applyAlignment="0" applyProtection="0"/>
    <xf numFmtId="0" fontId="159" fillId="52" borderId="10" applyNumberFormat="0" applyAlignment="0" applyProtection="0"/>
    <xf numFmtId="0" fontId="159" fillId="52" borderId="10" applyNumberFormat="0" applyAlignment="0" applyProtection="0"/>
    <xf numFmtId="0" fontId="159" fillId="52" borderId="10" applyNumberFormat="0" applyAlignment="0" applyProtection="0"/>
    <xf numFmtId="0" fontId="159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0" fontId="160" fillId="52" borderId="10" applyNumberFormat="0" applyAlignment="0" applyProtection="0"/>
    <xf numFmtId="171" fontId="64" fillId="0" borderId="0" applyFont="0" applyFill="0" applyBorder="0" applyAlignment="0" applyProtection="0"/>
    <xf numFmtId="0" fontId="161" fillId="53" borderId="0" applyNumberFormat="0" applyBorder="0" applyAlignment="0" applyProtection="0"/>
    <xf numFmtId="0" fontId="161" fillId="53" borderId="0" applyNumberFormat="0" applyBorder="0" applyAlignment="0" applyProtection="0"/>
    <xf numFmtId="0" fontId="161" fillId="53" borderId="0" applyNumberFormat="0" applyBorder="0" applyAlignment="0" applyProtection="0"/>
    <xf numFmtId="0" fontId="161" fillId="53" borderId="0" applyNumberFormat="0" applyBorder="0" applyAlignment="0" applyProtection="0"/>
    <xf numFmtId="0" fontId="161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0" fontId="162" fillId="53" borderId="0" applyNumberFormat="0" applyBorder="0" applyAlignment="0" applyProtection="0"/>
    <xf numFmtId="41" fontId="64" fillId="0" borderId="0" applyFont="0" applyFill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164" fillId="54" borderId="0" applyNumberFormat="0" applyBorder="0" applyAlignment="0" applyProtection="0"/>
    <xf numFmtId="0" fontId="6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55" borderId="13" applyNumberFormat="0" applyFont="0" applyAlignment="0" applyProtection="0"/>
    <xf numFmtId="0" fontId="60" fillId="55" borderId="13" applyNumberFormat="0" applyFont="0" applyAlignment="0" applyProtection="0"/>
    <xf numFmtId="0" fontId="60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48" fillId="55" borderId="13" applyNumberFormat="0" applyFont="0" applyAlignment="0" applyProtection="0"/>
    <xf numFmtId="0" fontId="165" fillId="44" borderId="14" applyNumberFormat="0" applyAlignment="0" applyProtection="0"/>
    <xf numFmtId="0" fontId="165" fillId="44" borderId="14" applyNumberFormat="0" applyAlignment="0" applyProtection="0"/>
    <xf numFmtId="0" fontId="165" fillId="44" borderId="14" applyNumberFormat="0" applyAlignment="0" applyProtection="0"/>
    <xf numFmtId="0" fontId="165" fillId="44" borderId="14" applyNumberFormat="0" applyAlignment="0" applyProtection="0"/>
    <xf numFmtId="0" fontId="165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6" fillId="44" borderId="14" applyNumberFormat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38" fillId="0" borderId="17" applyNumberFormat="0" applyFill="0" applyAlignment="0" applyProtection="0"/>
    <xf numFmtId="0" fontId="171" fillId="0" borderId="18" applyNumberFormat="0" applyFill="0" applyAlignment="0" applyProtection="0"/>
    <xf numFmtId="0" fontId="171" fillId="0" borderId="18" applyNumberFormat="0" applyFill="0" applyAlignment="0" applyProtection="0"/>
    <xf numFmtId="0" fontId="171" fillId="0" borderId="18" applyNumberFormat="0" applyFill="0" applyAlignment="0" applyProtection="0"/>
    <xf numFmtId="0" fontId="171" fillId="0" borderId="18" applyNumberFormat="0" applyFill="0" applyAlignment="0" applyProtection="0"/>
    <xf numFmtId="0" fontId="171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172" fillId="0" borderId="18" applyNumberFormat="0" applyFill="0" applyAlignment="0" applyProtection="0"/>
    <xf numFmtId="0" fontId="59" fillId="0" borderId="0"/>
    <xf numFmtId="0" fontId="58" fillId="0" borderId="0"/>
    <xf numFmtId="0" fontId="58" fillId="55" borderId="13" applyNumberFormat="0" applyFont="0" applyAlignment="0" applyProtection="0"/>
    <xf numFmtId="0" fontId="58" fillId="25" borderId="0" applyNumberFormat="0" applyBorder="0" applyAlignment="0" applyProtection="0"/>
    <xf numFmtId="0" fontId="58" fillId="31" borderId="0" applyNumberFormat="0" applyBorder="0" applyAlignment="0" applyProtection="0"/>
    <xf numFmtId="0" fontId="58" fillId="26" borderId="0" applyNumberFormat="0" applyBorder="0" applyAlignment="0" applyProtection="0"/>
    <xf numFmtId="0" fontId="58" fillId="32" borderId="0" applyNumberFormat="0" applyBorder="0" applyAlignment="0" applyProtection="0"/>
    <xf numFmtId="0" fontId="58" fillId="27" borderId="0" applyNumberFormat="0" applyBorder="0" applyAlignment="0" applyProtection="0"/>
    <xf numFmtId="0" fontId="58" fillId="33" borderId="0" applyNumberFormat="0" applyBorder="0" applyAlignment="0" applyProtection="0"/>
    <xf numFmtId="0" fontId="58" fillId="28" borderId="0" applyNumberFormat="0" applyBorder="0" applyAlignment="0" applyProtection="0"/>
    <xf numFmtId="0" fontId="58" fillId="34" borderId="0" applyNumberFormat="0" applyBorder="0" applyAlignment="0" applyProtection="0"/>
    <xf numFmtId="0" fontId="58" fillId="29" borderId="0" applyNumberFormat="0" applyBorder="0" applyAlignment="0" applyProtection="0"/>
    <xf numFmtId="0" fontId="58" fillId="35" borderId="0" applyNumberFormat="0" applyBorder="0" applyAlignment="0" applyProtection="0"/>
    <xf numFmtId="0" fontId="58" fillId="30" borderId="0" applyNumberFormat="0" applyBorder="0" applyAlignment="0" applyProtection="0"/>
    <xf numFmtId="0" fontId="58" fillId="36" borderId="0" applyNumberFormat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55" borderId="13" applyNumberFormat="0" applyFont="0" applyAlignment="0" applyProtection="0"/>
    <xf numFmtId="0" fontId="56" fillId="25" borderId="0" applyNumberFormat="0" applyBorder="0" applyAlignment="0" applyProtection="0"/>
    <xf numFmtId="0" fontId="56" fillId="31" borderId="0" applyNumberFormat="0" applyBorder="0" applyAlignment="0" applyProtection="0"/>
    <xf numFmtId="0" fontId="56" fillId="26" borderId="0" applyNumberFormat="0" applyBorder="0" applyAlignment="0" applyProtection="0"/>
    <xf numFmtId="0" fontId="56" fillId="32" borderId="0" applyNumberFormat="0" applyBorder="0" applyAlignment="0" applyProtection="0"/>
    <xf numFmtId="0" fontId="56" fillId="27" borderId="0" applyNumberFormat="0" applyBorder="0" applyAlignment="0" applyProtection="0"/>
    <xf numFmtId="0" fontId="56" fillId="33" borderId="0" applyNumberFormat="0" applyBorder="0" applyAlignment="0" applyProtection="0"/>
    <xf numFmtId="0" fontId="56" fillId="28" borderId="0" applyNumberFormat="0" applyBorder="0" applyAlignment="0" applyProtection="0"/>
    <xf numFmtId="0" fontId="56" fillId="34" borderId="0" applyNumberFormat="0" applyBorder="0" applyAlignment="0" applyProtection="0"/>
    <xf numFmtId="0" fontId="56" fillId="29" borderId="0" applyNumberFormat="0" applyBorder="0" applyAlignment="0" applyProtection="0"/>
    <xf numFmtId="0" fontId="56" fillId="35" borderId="0" applyNumberFormat="0" applyBorder="0" applyAlignment="0" applyProtection="0"/>
    <xf numFmtId="0" fontId="56" fillId="30" borderId="0" applyNumberFormat="0" applyBorder="0" applyAlignment="0" applyProtection="0"/>
    <xf numFmtId="0" fontId="56" fillId="36" borderId="0" applyNumberFormat="0" applyBorder="0" applyAlignment="0" applyProtection="0"/>
    <xf numFmtId="0" fontId="55" fillId="0" borderId="0"/>
    <xf numFmtId="0" fontId="55" fillId="55" borderId="13" applyNumberFormat="0" applyFont="0" applyAlignment="0" applyProtection="0"/>
    <xf numFmtId="0" fontId="55" fillId="25" borderId="0" applyNumberFormat="0" applyBorder="0" applyAlignment="0" applyProtection="0"/>
    <xf numFmtId="0" fontId="55" fillId="31" borderId="0" applyNumberFormat="0" applyBorder="0" applyAlignment="0" applyProtection="0"/>
    <xf numFmtId="0" fontId="55" fillId="26" borderId="0" applyNumberFormat="0" applyBorder="0" applyAlignment="0" applyProtection="0"/>
    <xf numFmtId="0" fontId="55" fillId="32" borderId="0" applyNumberFormat="0" applyBorder="0" applyAlignment="0" applyProtection="0"/>
    <xf numFmtId="0" fontId="55" fillId="27" borderId="0" applyNumberFormat="0" applyBorder="0" applyAlignment="0" applyProtection="0"/>
    <xf numFmtId="0" fontId="55" fillId="33" borderId="0" applyNumberFormat="0" applyBorder="0" applyAlignment="0" applyProtection="0"/>
    <xf numFmtId="0" fontId="55" fillId="28" borderId="0" applyNumberFormat="0" applyBorder="0" applyAlignment="0" applyProtection="0"/>
    <xf numFmtId="0" fontId="55" fillId="34" borderId="0" applyNumberFormat="0" applyBorder="0" applyAlignment="0" applyProtection="0"/>
    <xf numFmtId="0" fontId="55" fillId="29" borderId="0" applyNumberFormat="0" applyBorder="0" applyAlignment="0" applyProtection="0"/>
    <xf numFmtId="0" fontId="55" fillId="35" borderId="0" applyNumberFormat="0" applyBorder="0" applyAlignment="0" applyProtection="0"/>
    <xf numFmtId="0" fontId="55" fillId="30" borderId="0" applyNumberFormat="0" applyBorder="0" applyAlignment="0" applyProtection="0"/>
    <xf numFmtId="0" fontId="55" fillId="36" borderId="0" applyNumberFormat="0" applyBorder="0" applyAlignment="0" applyProtection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3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46" fillId="0" borderId="0"/>
    <xf numFmtId="0" fontId="45" fillId="0" borderId="0"/>
    <xf numFmtId="0" fontId="45" fillId="0" borderId="0"/>
    <xf numFmtId="43" fontId="44" fillId="0" borderId="0" applyFont="0" applyFill="0" applyBorder="0" applyAlignment="0" applyProtection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6" fontId="64" fillId="0" borderId="0" applyFont="0" applyFill="0" applyBorder="0" applyAlignment="0" applyProtection="0"/>
    <xf numFmtId="0" fontId="213" fillId="0" borderId="0"/>
    <xf numFmtId="0" fontId="1" fillId="0" borderId="0"/>
  </cellStyleXfs>
  <cellXfs count="717">
    <xf numFmtId="0" fontId="0" fillId="0" borderId="0" xfId="0"/>
    <xf numFmtId="0" fontId="66" fillId="0" borderId="0" xfId="0" applyFont="1"/>
    <xf numFmtId="3" fontId="66" fillId="0" borderId="0" xfId="0" applyNumberFormat="1" applyFont="1"/>
    <xf numFmtId="0" fontId="74" fillId="24" borderId="0" xfId="0" applyFont="1" applyFill="1"/>
    <xf numFmtId="0" fontId="74" fillId="0" borderId="0" xfId="0" applyFont="1"/>
    <xf numFmtId="0" fontId="76" fillId="24" borderId="0" xfId="0" applyFont="1" applyFill="1" applyAlignment="1">
      <alignment horizontal="centerContinuous"/>
    </xf>
    <xf numFmtId="0" fontId="76" fillId="0" borderId="0" xfId="0" applyFont="1" applyAlignment="1">
      <alignment horizontal="centerContinuous"/>
    </xf>
    <xf numFmtId="0" fontId="76" fillId="0" borderId="0" xfId="0" applyFont="1" applyAlignment="1">
      <alignment horizontal="left"/>
    </xf>
    <xf numFmtId="164" fontId="66" fillId="0" borderId="0" xfId="0" applyNumberFormat="1" applyFont="1"/>
    <xf numFmtId="3" fontId="70" fillId="0" borderId="0" xfId="0" applyNumberFormat="1" applyFont="1"/>
    <xf numFmtId="166" fontId="74" fillId="0" borderId="0" xfId="296" applyFont="1"/>
    <xf numFmtId="0" fontId="65" fillId="0" borderId="0" xfId="0" applyFont="1" applyAlignment="1">
      <alignment horizontal="centerContinuous"/>
    </xf>
    <xf numFmtId="3" fontId="74" fillId="24" borderId="0" xfId="0" applyNumberFormat="1" applyFont="1" applyFill="1"/>
    <xf numFmtId="3" fontId="74" fillId="0" borderId="0" xfId="0" applyNumberFormat="1" applyFont="1"/>
    <xf numFmtId="3" fontId="76" fillId="24" borderId="0" xfId="0" applyNumberFormat="1" applyFont="1" applyFill="1" applyAlignment="1">
      <alignment horizontal="centerContinuous"/>
    </xf>
    <xf numFmtId="3" fontId="76" fillId="0" borderId="0" xfId="0" applyNumberFormat="1" applyFont="1" applyAlignment="1">
      <alignment horizontal="centerContinuous"/>
    </xf>
    <xf numFmtId="3" fontId="79" fillId="0" borderId="0" xfId="295" applyNumberFormat="1" applyFont="1" applyFill="1" applyBorder="1" applyAlignment="1"/>
    <xf numFmtId="4" fontId="74" fillId="0" borderId="0" xfId="0" applyNumberFormat="1" applyFont="1"/>
    <xf numFmtId="164" fontId="69" fillId="0" borderId="0" xfId="0" applyNumberFormat="1" applyFont="1"/>
    <xf numFmtId="166" fontId="70" fillId="0" borderId="0" xfId="296" applyFont="1" applyAlignment="1">
      <alignment horizontal="right"/>
    </xf>
    <xf numFmtId="3" fontId="65" fillId="0" borderId="0" xfId="0" applyNumberFormat="1" applyFont="1" applyAlignment="1">
      <alignment horizontal="centerContinuous"/>
    </xf>
    <xf numFmtId="3" fontId="74" fillId="0" borderId="0" xfId="296" applyNumberFormat="1" applyFont="1"/>
    <xf numFmtId="3" fontId="66" fillId="0" borderId="0" xfId="0" applyNumberFormat="1" applyFont="1" applyAlignment="1">
      <alignment vertical="center"/>
    </xf>
    <xf numFmtId="0" fontId="65" fillId="24" borderId="0" xfId="0" applyFont="1" applyFill="1" applyAlignment="1">
      <alignment horizontal="centerContinuous"/>
    </xf>
    <xf numFmtId="3" fontId="76" fillId="0" borderId="0" xfId="0" applyNumberFormat="1" applyFont="1" applyAlignment="1">
      <alignment horizontal="left"/>
    </xf>
    <xf numFmtId="0" fontId="85" fillId="0" borderId="0" xfId="0" applyFont="1" applyAlignment="1">
      <alignment horizontal="center" wrapText="1"/>
    </xf>
    <xf numFmtId="0" fontId="81" fillId="0" borderId="0" xfId="0" applyFont="1" applyAlignment="1">
      <alignment horizontal="center" vertical="center"/>
    </xf>
    <xf numFmtId="0" fontId="74" fillId="57" borderId="0" xfId="0" applyFont="1" applyFill="1"/>
    <xf numFmtId="4" fontId="66" fillId="0" borderId="0" xfId="0" applyNumberFormat="1" applyFont="1"/>
    <xf numFmtId="43" fontId="74" fillId="0" borderId="0" xfId="277" applyFont="1"/>
    <xf numFmtId="43" fontId="69" fillId="0" borderId="0" xfId="277" applyFont="1" applyAlignment="1">
      <alignment vertical="center"/>
    </xf>
    <xf numFmtId="0" fontId="64" fillId="0" borderId="0" xfId="0" applyFont="1"/>
    <xf numFmtId="4" fontId="73" fillId="0" borderId="0" xfId="295" applyNumberFormat="1" applyFont="1" applyFill="1" applyBorder="1" applyAlignment="1"/>
    <xf numFmtId="3" fontId="73" fillId="0" borderId="0" xfId="295" applyNumberFormat="1" applyFont="1" applyBorder="1" applyAlignment="1"/>
    <xf numFmtId="4" fontId="73" fillId="0" borderId="0" xfId="295" applyNumberFormat="1" applyFont="1" applyBorder="1" applyAlignment="1"/>
    <xf numFmtId="4" fontId="73" fillId="0" borderId="0" xfId="295" applyNumberFormat="1" applyFont="1" applyFill="1" applyBorder="1"/>
    <xf numFmtId="166" fontId="64" fillId="0" borderId="0" xfId="296" applyFont="1" applyAlignment="1">
      <alignment horizontal="right"/>
    </xf>
    <xf numFmtId="3" fontId="64" fillId="0" borderId="0" xfId="0" applyNumberFormat="1" applyFont="1"/>
    <xf numFmtId="3" fontId="73" fillId="0" borderId="0" xfId="295" applyNumberFormat="1" applyFont="1" applyFill="1" applyBorder="1" applyAlignment="1"/>
    <xf numFmtId="43" fontId="66" fillId="0" borderId="0" xfId="277" applyFont="1"/>
    <xf numFmtId="0" fontId="69" fillId="58" borderId="0" xfId="0" applyFont="1" applyFill="1" applyAlignment="1">
      <alignment horizontal="center"/>
    </xf>
    <xf numFmtId="0" fontId="69" fillId="58" borderId="0" xfId="0" applyFont="1" applyFill="1"/>
    <xf numFmtId="0" fontId="69" fillId="58" borderId="0" xfId="0" applyFont="1" applyFill="1" applyAlignment="1">
      <alignment horizontal="centerContinuous"/>
    </xf>
    <xf numFmtId="0" fontId="64" fillId="0" borderId="0" xfId="481"/>
    <xf numFmtId="3" fontId="64" fillId="0" borderId="0" xfId="472" applyNumberFormat="1" applyFont="1" applyBorder="1"/>
    <xf numFmtId="0" fontId="64" fillId="0" borderId="0" xfId="481" applyAlignment="1">
      <alignment horizontal="center"/>
    </xf>
    <xf numFmtId="43" fontId="66" fillId="0" borderId="0" xfId="0" applyNumberFormat="1" applyFont="1"/>
    <xf numFmtId="167" fontId="64" fillId="0" borderId="0" xfId="0" applyNumberFormat="1" applyFont="1"/>
    <xf numFmtId="43" fontId="73" fillId="0" borderId="0" xfId="277" applyFont="1"/>
    <xf numFmtId="4" fontId="64" fillId="0" borderId="0" xfId="0" applyNumberFormat="1" applyFont="1"/>
    <xf numFmtId="0" fontId="64" fillId="0" borderId="0" xfId="479"/>
    <xf numFmtId="0" fontId="66" fillId="0" borderId="0" xfId="479" applyFont="1"/>
    <xf numFmtId="4" fontId="66" fillId="0" borderId="0" xfId="479" applyNumberFormat="1" applyFont="1"/>
    <xf numFmtId="167" fontId="0" fillId="0" borderId="0" xfId="472" applyNumberFormat="1" applyFont="1"/>
    <xf numFmtId="0" fontId="65" fillId="0" borderId="0" xfId="479" applyFont="1" applyAlignment="1">
      <alignment horizontal="centerContinuous"/>
    </xf>
    <xf numFmtId="164" fontId="66" fillId="0" borderId="0" xfId="479" applyNumberFormat="1" applyFont="1" applyAlignment="1">
      <alignment horizontal="centerContinuous"/>
    </xf>
    <xf numFmtId="0" fontId="69" fillId="0" borderId="0" xfId="479" applyFont="1"/>
    <xf numFmtId="0" fontId="66" fillId="24" borderId="0" xfId="0" applyFont="1" applyFill="1"/>
    <xf numFmtId="43" fontId="64" fillId="0" borderId="0" xfId="277" applyFont="1" applyAlignment="1">
      <alignment vertical="center"/>
    </xf>
    <xf numFmtId="0" fontId="64" fillId="0" borderId="0" xfId="0" applyFont="1" applyAlignment="1">
      <alignment horizontal="center" vertical="center"/>
    </xf>
    <xf numFmtId="166" fontId="66" fillId="0" borderId="0" xfId="296" applyFont="1"/>
    <xf numFmtId="3" fontId="67" fillId="59" borderId="0" xfId="0" applyNumberFormat="1" applyFont="1" applyFill="1"/>
    <xf numFmtId="43" fontId="64" fillId="0" borderId="0" xfId="472" applyFont="1"/>
    <xf numFmtId="0" fontId="66" fillId="57" borderId="0" xfId="0" applyFont="1" applyFill="1"/>
    <xf numFmtId="0" fontId="66" fillId="24" borderId="0" xfId="479" applyFont="1" applyFill="1"/>
    <xf numFmtId="38" fontId="66" fillId="24" borderId="0" xfId="479" applyNumberFormat="1" applyFont="1" applyFill="1"/>
    <xf numFmtId="3" fontId="175" fillId="0" borderId="0" xfId="479" applyNumberFormat="1" applyFont="1"/>
    <xf numFmtId="0" fontId="65" fillId="0" borderId="0" xfId="479" applyFont="1"/>
    <xf numFmtId="38" fontId="66" fillId="0" borderId="0" xfId="479" applyNumberFormat="1" applyFont="1"/>
    <xf numFmtId="38" fontId="66" fillId="0" borderId="0" xfId="479" applyNumberFormat="1" applyFont="1" applyAlignment="1">
      <alignment horizontal="centerContinuous"/>
    </xf>
    <xf numFmtId="0" fontId="67" fillId="59" borderId="0" xfId="479" applyFont="1" applyFill="1"/>
    <xf numFmtId="3" fontId="69" fillId="0" borderId="0" xfId="479" applyNumberFormat="1" applyFont="1"/>
    <xf numFmtId="0" fontId="67" fillId="59" borderId="0" xfId="479" applyFont="1" applyFill="1" applyAlignment="1">
      <alignment horizontal="center"/>
    </xf>
    <xf numFmtId="0" fontId="67" fillId="59" borderId="0" xfId="479" applyFont="1" applyFill="1" applyAlignment="1">
      <alignment horizontal="center" vertical="justify" wrapText="1"/>
    </xf>
    <xf numFmtId="0" fontId="67" fillId="59" borderId="0" xfId="479" applyFont="1" applyFill="1" applyAlignment="1">
      <alignment horizontal="center" vertical="center" wrapText="1"/>
    </xf>
    <xf numFmtId="0" fontId="67" fillId="59" borderId="0" xfId="479" applyFont="1" applyFill="1" applyAlignment="1">
      <alignment horizontal="center" vertical="center"/>
    </xf>
    <xf numFmtId="38" fontId="67" fillId="59" borderId="0" xfId="479" applyNumberFormat="1" applyFont="1" applyFill="1" applyAlignment="1">
      <alignment horizontal="center"/>
    </xf>
    <xf numFmtId="0" fontId="67" fillId="60" borderId="0" xfId="479" applyFont="1" applyFill="1"/>
    <xf numFmtId="0" fontId="67" fillId="0" borderId="0" xfId="479" applyFont="1"/>
    <xf numFmtId="38" fontId="67" fillId="0" borderId="0" xfId="479" applyNumberFormat="1" applyFont="1" applyAlignment="1">
      <alignment horizontal="center"/>
    </xf>
    <xf numFmtId="0" fontId="67" fillId="0" borderId="0" xfId="479" applyFont="1" applyAlignment="1">
      <alignment horizontal="center"/>
    </xf>
    <xf numFmtId="0" fontId="64" fillId="0" borderId="0" xfId="479" applyAlignment="1">
      <alignment vertical="center"/>
    </xf>
    <xf numFmtId="3" fontId="67" fillId="59" borderId="0" xfId="479" applyNumberFormat="1" applyFont="1" applyFill="1"/>
    <xf numFmtId="4" fontId="67" fillId="59" borderId="0" xfId="479" applyNumberFormat="1" applyFont="1" applyFill="1"/>
    <xf numFmtId="0" fontId="73" fillId="0" borderId="0" xfId="479" applyFont="1" applyAlignment="1">
      <alignment vertical="center"/>
    </xf>
    <xf numFmtId="38" fontId="73" fillId="0" borderId="0" xfId="295" applyNumberFormat="1" applyFont="1" applyFill="1" applyBorder="1" applyAlignment="1">
      <alignment vertical="center"/>
    </xf>
    <xf numFmtId="3" fontId="64" fillId="0" borderId="0" xfId="479" applyNumberFormat="1" applyAlignment="1">
      <alignment vertical="center"/>
    </xf>
    <xf numFmtId="4" fontId="73" fillId="0" borderId="0" xfId="295" applyNumberFormat="1" applyFont="1" applyFill="1" applyBorder="1" applyAlignment="1">
      <alignment vertical="center"/>
    </xf>
    <xf numFmtId="3" fontId="73" fillId="0" borderId="0" xfId="295" applyNumberFormat="1" applyFont="1" applyFill="1" applyBorder="1" applyAlignment="1">
      <alignment vertical="center"/>
    </xf>
    <xf numFmtId="38" fontId="73" fillId="0" borderId="0" xfId="295" applyNumberFormat="1" applyFont="1" applyBorder="1" applyAlignment="1">
      <alignment vertical="center"/>
    </xf>
    <xf numFmtId="4" fontId="73" fillId="0" borderId="0" xfId="295" applyNumberFormat="1" applyFont="1" applyBorder="1" applyAlignment="1">
      <alignment vertical="center"/>
    </xf>
    <xf numFmtId="3" fontId="175" fillId="0" borderId="0" xfId="479" applyNumberFormat="1" applyFont="1" applyAlignment="1">
      <alignment vertical="center"/>
    </xf>
    <xf numFmtId="0" fontId="79" fillId="0" borderId="0" xfId="479" applyFont="1" applyAlignment="1">
      <alignment vertical="center"/>
    </xf>
    <xf numFmtId="0" fontId="82" fillId="0" borderId="0" xfId="479" applyFont="1" applyAlignment="1">
      <alignment vertical="center"/>
    </xf>
    <xf numFmtId="40" fontId="64" fillId="0" borderId="0" xfId="479" applyNumberFormat="1" applyAlignment="1">
      <alignment vertical="center"/>
    </xf>
    <xf numFmtId="40" fontId="73" fillId="0" borderId="0" xfId="295" applyNumberFormat="1" applyFont="1" applyFill="1" applyBorder="1" applyAlignment="1">
      <alignment vertical="center"/>
    </xf>
    <xf numFmtId="3" fontId="82" fillId="0" borderId="0" xfId="479" applyNumberFormat="1" applyFont="1" applyAlignment="1">
      <alignment vertical="center"/>
    </xf>
    <xf numFmtId="38" fontId="82" fillId="0" borderId="0" xfId="479" applyNumberFormat="1" applyFont="1" applyAlignment="1">
      <alignment vertical="center"/>
    </xf>
    <xf numFmtId="4" fontId="82" fillId="0" borderId="0" xfId="295" applyNumberFormat="1" applyFont="1" applyBorder="1" applyAlignment="1">
      <alignment vertical="center"/>
    </xf>
    <xf numFmtId="4" fontId="64" fillId="0" borderId="0" xfId="295" applyNumberFormat="1" applyFont="1" applyFill="1" applyBorder="1" applyAlignment="1">
      <alignment vertical="center"/>
    </xf>
    <xf numFmtId="0" fontId="131" fillId="0" borderId="0" xfId="2468" applyFont="1" applyAlignment="1">
      <alignment horizontal="left"/>
    </xf>
    <xf numFmtId="3" fontId="173" fillId="0" borderId="0" xfId="479" applyNumberFormat="1" applyFont="1" applyAlignment="1">
      <alignment horizontal="right" vertical="center" wrapText="1"/>
    </xf>
    <xf numFmtId="3" fontId="64" fillId="0" borderId="0" xfId="295" applyNumberFormat="1" applyFont="1" applyFill="1" applyBorder="1" applyAlignment="1">
      <alignment vertical="center"/>
    </xf>
    <xf numFmtId="38" fontId="64" fillId="0" borderId="0" xfId="295" applyNumberFormat="1" applyFont="1" applyBorder="1" applyAlignment="1">
      <alignment vertical="center"/>
    </xf>
    <xf numFmtId="4" fontId="64" fillId="0" borderId="0" xfId="295" applyNumberFormat="1" applyFont="1" applyBorder="1" applyAlignment="1">
      <alignment vertical="center"/>
    </xf>
    <xf numFmtId="0" fontId="174" fillId="0" borderId="0" xfId="2468" applyFont="1" applyAlignment="1">
      <alignment horizontal="left"/>
    </xf>
    <xf numFmtId="3" fontId="176" fillId="0" borderId="0" xfId="479" applyNumberFormat="1" applyFont="1" applyAlignment="1">
      <alignment horizontal="right" vertical="center" wrapText="1"/>
    </xf>
    <xf numFmtId="38" fontId="64" fillId="0" borderId="0" xfId="479" applyNumberFormat="1" applyAlignment="1">
      <alignment vertical="center"/>
    </xf>
    <xf numFmtId="3" fontId="66" fillId="0" borderId="0" xfId="479" applyNumberFormat="1" applyFont="1"/>
    <xf numFmtId="38" fontId="64" fillId="0" borderId="0" xfId="479" applyNumberFormat="1"/>
    <xf numFmtId="0" fontId="67" fillId="59" borderId="0" xfId="479" applyFont="1" applyFill="1" applyAlignment="1">
      <alignment horizontal="right"/>
    </xf>
    <xf numFmtId="4" fontId="69" fillId="0" borderId="0" xfId="479" applyNumberFormat="1" applyFont="1"/>
    <xf numFmtId="167" fontId="66" fillId="0" borderId="0" xfId="277" applyNumberFormat="1" applyFont="1"/>
    <xf numFmtId="43" fontId="66" fillId="0" borderId="0" xfId="479" applyNumberFormat="1" applyFont="1"/>
    <xf numFmtId="0" fontId="177" fillId="0" borderId="0" xfId="479" applyFont="1"/>
    <xf numFmtId="3" fontId="177" fillId="0" borderId="0" xfId="479" applyNumberFormat="1" applyFont="1"/>
    <xf numFmtId="3" fontId="79" fillId="0" borderId="0" xfId="295" applyNumberFormat="1" applyFont="1" applyFill="1" applyBorder="1" applyAlignment="1">
      <alignment vertical="center"/>
    </xf>
    <xf numFmtId="38" fontId="79" fillId="0" borderId="0" xfId="295" applyNumberFormat="1" applyFont="1" applyFill="1" applyBorder="1" applyAlignment="1">
      <alignment vertical="center"/>
    </xf>
    <xf numFmtId="4" fontId="79" fillId="0" borderId="0" xfId="295" applyNumberFormat="1" applyFont="1" applyFill="1" applyBorder="1" applyAlignment="1">
      <alignment vertical="center"/>
    </xf>
    <xf numFmtId="3" fontId="177" fillId="0" borderId="0" xfId="479" applyNumberFormat="1" applyFont="1" applyAlignment="1">
      <alignment vertical="center"/>
    </xf>
    <xf numFmtId="0" fontId="67" fillId="59" borderId="0" xfId="2469" applyFont="1" applyFill="1"/>
    <xf numFmtId="3" fontId="67" fillId="59" borderId="0" xfId="2469" applyNumberFormat="1" applyFont="1" applyFill="1"/>
    <xf numFmtId="4" fontId="67" fillId="59" borderId="0" xfId="2469" applyNumberFormat="1" applyFont="1" applyFill="1"/>
    <xf numFmtId="40" fontId="64" fillId="0" borderId="0" xfId="295" applyNumberFormat="1" applyFont="1" applyFill="1" applyBorder="1" applyAlignment="1">
      <alignment vertical="center"/>
    </xf>
    <xf numFmtId="38" fontId="82" fillId="0" borderId="0" xfId="295" applyNumberFormat="1" applyFont="1" applyFill="1" applyBorder="1" applyAlignment="1">
      <alignment vertical="center"/>
    </xf>
    <xf numFmtId="4" fontId="173" fillId="0" borderId="0" xfId="479" applyNumberFormat="1" applyFont="1" applyAlignment="1">
      <alignment horizontal="right" vertical="center" wrapText="1"/>
    </xf>
    <xf numFmtId="4" fontId="177" fillId="0" borderId="0" xfId="479" applyNumberFormat="1" applyFont="1" applyAlignment="1">
      <alignment vertical="center"/>
    </xf>
    <xf numFmtId="4" fontId="0" fillId="0" borderId="0" xfId="295" applyNumberFormat="1" applyFont="1" applyFill="1" applyBorder="1" applyAlignment="1">
      <alignment vertical="center"/>
    </xf>
    <xf numFmtId="4" fontId="0" fillId="0" borderId="0" xfId="295" applyNumberFormat="1" applyFont="1" applyBorder="1" applyAlignment="1">
      <alignment vertical="center"/>
    </xf>
    <xf numFmtId="3" fontId="73" fillId="0" borderId="0" xfId="479" applyNumberFormat="1" applyFont="1" applyAlignment="1">
      <alignment vertical="center"/>
    </xf>
    <xf numFmtId="41" fontId="82" fillId="0" borderId="0" xfId="2470" applyNumberFormat="1" applyFont="1" applyBorder="1" applyAlignment="1">
      <alignment vertical="center"/>
    </xf>
    <xf numFmtId="4" fontId="82" fillId="0" borderId="0" xfId="479" applyNumberFormat="1" applyFont="1" applyAlignment="1">
      <alignment vertical="center"/>
    </xf>
    <xf numFmtId="4" fontId="64" fillId="0" borderId="0" xfId="479" applyNumberFormat="1" applyAlignment="1">
      <alignment vertical="center"/>
    </xf>
    <xf numFmtId="38" fontId="64" fillId="0" borderId="0" xfId="295" applyNumberFormat="1" applyFont="1" applyFill="1" applyBorder="1" applyAlignment="1">
      <alignment vertical="center"/>
    </xf>
    <xf numFmtId="0" fontId="131" fillId="0" borderId="0" xfId="2471" applyFont="1" applyAlignment="1">
      <alignment horizontal="left"/>
    </xf>
    <xf numFmtId="43" fontId="64" fillId="0" borderId="0" xfId="2470" applyFont="1" applyFill="1" applyBorder="1" applyAlignment="1">
      <alignment vertical="center"/>
    </xf>
    <xf numFmtId="41" fontId="82" fillId="0" borderId="0" xfId="2470" applyNumberFormat="1" applyFont="1" applyFill="1" applyBorder="1" applyAlignment="1">
      <alignment vertical="center"/>
    </xf>
    <xf numFmtId="3" fontId="178" fillId="0" borderId="0" xfId="479" applyNumberFormat="1" applyFont="1" applyAlignment="1">
      <alignment horizontal="right" vertical="center" wrapText="1"/>
    </xf>
    <xf numFmtId="0" fontId="174" fillId="0" borderId="0" xfId="2471" applyFont="1" applyAlignment="1">
      <alignment horizontal="left"/>
    </xf>
    <xf numFmtId="4" fontId="129" fillId="0" borderId="0" xfId="0" applyNumberFormat="1" applyFont="1" applyAlignment="1">
      <alignment wrapText="1"/>
    </xf>
    <xf numFmtId="0" fontId="65" fillId="24" borderId="0" xfId="479" applyFont="1" applyFill="1" applyAlignment="1">
      <alignment horizontal="centerContinuous"/>
    </xf>
    <xf numFmtId="0" fontId="65" fillId="0" borderId="0" xfId="479" applyFont="1" applyAlignment="1">
      <alignment horizontal="left"/>
    </xf>
    <xf numFmtId="0" fontId="69" fillId="58" borderId="0" xfId="479" applyFont="1" applyFill="1" applyAlignment="1">
      <alignment horizontal="center"/>
    </xf>
    <xf numFmtId="43" fontId="66" fillId="0" borderId="0" xfId="772" applyFont="1" applyBorder="1"/>
    <xf numFmtId="43" fontId="66" fillId="0" borderId="0" xfId="772" applyFont="1"/>
    <xf numFmtId="3" fontId="64" fillId="0" borderId="0" xfId="479" applyNumberFormat="1"/>
    <xf numFmtId="164" fontId="69" fillId="0" borderId="0" xfId="479" applyNumberFormat="1" applyFont="1"/>
    <xf numFmtId="43" fontId="0" fillId="0" borderId="0" xfId="0" applyNumberFormat="1"/>
    <xf numFmtId="43" fontId="69" fillId="0" borderId="0" xfId="479" applyNumberFormat="1" applyFont="1"/>
    <xf numFmtId="43" fontId="69" fillId="0" borderId="0" xfId="277" applyFont="1"/>
    <xf numFmtId="164" fontId="66" fillId="24" borderId="0" xfId="479" applyNumberFormat="1" applyFont="1" applyFill="1" applyAlignment="1">
      <alignment horizontal="centerContinuous"/>
    </xf>
    <xf numFmtId="0" fontId="79" fillId="0" borderId="0" xfId="479" applyFont="1"/>
    <xf numFmtId="4" fontId="79" fillId="0" borderId="0" xfId="295" applyNumberFormat="1" applyFont="1" applyBorder="1" applyAlignment="1"/>
    <xf numFmtId="0" fontId="73" fillId="0" borderId="0" xfId="479" applyFont="1"/>
    <xf numFmtId="43" fontId="73" fillId="0" borderId="0" xfId="277" applyFont="1" applyBorder="1" applyAlignment="1"/>
    <xf numFmtId="43" fontId="79" fillId="0" borderId="0" xfId="277" applyFont="1" applyFill="1" applyBorder="1" applyAlignment="1"/>
    <xf numFmtId="0" fontId="71" fillId="0" borderId="0" xfId="479" applyFont="1"/>
    <xf numFmtId="3" fontId="73" fillId="0" borderId="0" xfId="479" applyNumberFormat="1" applyFont="1"/>
    <xf numFmtId="3" fontId="79" fillId="0" borderId="0" xfId="479" applyNumberFormat="1" applyFont="1"/>
    <xf numFmtId="0" fontId="81" fillId="0" borderId="0" xfId="479" applyFont="1"/>
    <xf numFmtId="3" fontId="181" fillId="59" borderId="0" xfId="479" applyNumberFormat="1" applyFont="1" applyFill="1" applyAlignment="1">
      <alignment horizontal="right"/>
    </xf>
    <xf numFmtId="4" fontId="181" fillId="59" borderId="0" xfId="295" applyNumberFormat="1" applyFont="1" applyFill="1" applyBorder="1" applyAlignment="1"/>
    <xf numFmtId="0" fontId="182" fillId="0" borderId="0" xfId="479" applyFont="1"/>
    <xf numFmtId="4" fontId="73" fillId="0" borderId="0" xfId="479" applyNumberFormat="1" applyFont="1"/>
    <xf numFmtId="4" fontId="79" fillId="0" borderId="0" xfId="295" applyNumberFormat="1" applyFont="1" applyBorder="1" applyAlignment="1">
      <alignment vertical="center"/>
    </xf>
    <xf numFmtId="3" fontId="79" fillId="0" borderId="0" xfId="479" applyNumberFormat="1" applyFont="1" applyAlignment="1">
      <alignment vertical="center"/>
    </xf>
    <xf numFmtId="172" fontId="73" fillId="0" borderId="0" xfId="295" applyNumberFormat="1" applyFont="1" applyBorder="1" applyAlignment="1">
      <alignment vertical="center"/>
    </xf>
    <xf numFmtId="38" fontId="79" fillId="0" borderId="0" xfId="479" applyNumberFormat="1" applyFont="1" applyAlignment="1">
      <alignment vertical="center"/>
    </xf>
    <xf numFmtId="38" fontId="79" fillId="0" borderId="0" xfId="295" applyNumberFormat="1" applyFont="1" applyBorder="1" applyAlignment="1">
      <alignment vertical="center"/>
    </xf>
    <xf numFmtId="38" fontId="73" fillId="0" borderId="0" xfId="479" applyNumberFormat="1" applyFont="1"/>
    <xf numFmtId="38" fontId="73" fillId="0" borderId="0" xfId="295" applyNumberFormat="1" applyFont="1" applyBorder="1" applyAlignment="1"/>
    <xf numFmtId="38" fontId="181" fillId="59" borderId="0" xfId="479" applyNumberFormat="1" applyFont="1" applyFill="1" applyAlignment="1">
      <alignment horizontal="right"/>
    </xf>
    <xf numFmtId="38" fontId="79" fillId="0" borderId="0" xfId="479" applyNumberFormat="1" applyFont="1"/>
    <xf numFmtId="4" fontId="79" fillId="0" borderId="0" xfId="479" applyNumberFormat="1" applyFont="1"/>
    <xf numFmtId="167" fontId="73" fillId="0" borderId="0" xfId="277" applyNumberFormat="1" applyFont="1"/>
    <xf numFmtId="43" fontId="73" fillId="0" borderId="0" xfId="479" applyNumberFormat="1" applyFont="1"/>
    <xf numFmtId="173" fontId="73" fillId="0" borderId="0" xfId="479" applyNumberFormat="1" applyFont="1"/>
    <xf numFmtId="174" fontId="73" fillId="0" borderId="0" xfId="479" applyNumberFormat="1" applyFont="1"/>
    <xf numFmtId="165" fontId="79" fillId="0" borderId="0" xfId="479" applyNumberFormat="1" applyFont="1"/>
    <xf numFmtId="4" fontId="181" fillId="59" borderId="0" xfId="479" applyNumberFormat="1" applyFont="1" applyFill="1" applyAlignment="1">
      <alignment horizontal="right"/>
    </xf>
    <xf numFmtId="0" fontId="181" fillId="59" borderId="0" xfId="479" applyFont="1" applyFill="1" applyAlignment="1">
      <alignment horizontal="right"/>
    </xf>
    <xf numFmtId="4" fontId="67" fillId="0" borderId="0" xfId="479" applyNumberFormat="1" applyFont="1"/>
    <xf numFmtId="4" fontId="67" fillId="59" borderId="0" xfId="479" applyNumberFormat="1" applyFont="1" applyFill="1" applyAlignment="1">
      <alignment horizontal="center" vertical="justify" wrapText="1"/>
    </xf>
    <xf numFmtId="4" fontId="65" fillId="0" borderId="0" xfId="479" applyNumberFormat="1" applyFont="1" applyAlignment="1">
      <alignment horizontal="centerContinuous"/>
    </xf>
    <xf numFmtId="4" fontId="66" fillId="24" borderId="0" xfId="479" applyNumberFormat="1" applyFont="1" applyFill="1"/>
    <xf numFmtId="0" fontId="64" fillId="0" borderId="0" xfId="479" applyAlignment="1">
      <alignment horizontal="center"/>
    </xf>
    <xf numFmtId="0" fontId="130" fillId="0" borderId="0" xfId="2513" applyFont="1"/>
    <xf numFmtId="0" fontId="186" fillId="0" borderId="0" xfId="2513" applyFont="1" applyAlignment="1">
      <alignment horizontal="right" wrapText="1"/>
    </xf>
    <xf numFmtId="0" fontId="187" fillId="61" borderId="22" xfId="2513" applyFont="1" applyFill="1" applyBorder="1" applyAlignment="1">
      <alignment horizontal="center" vertical="center" wrapText="1"/>
    </xf>
    <xf numFmtId="0" fontId="174" fillId="0" borderId="0" xfId="2513" applyFont="1" applyAlignment="1">
      <alignment horizontal="left" wrapText="1"/>
    </xf>
    <xf numFmtId="0" fontId="174" fillId="0" borderId="0" xfId="2513" applyFont="1" applyAlignment="1">
      <alignment wrapText="1"/>
    </xf>
    <xf numFmtId="4" fontId="174" fillId="0" borderId="0" xfId="2513" applyNumberFormat="1" applyFont="1" applyAlignment="1">
      <alignment wrapText="1"/>
    </xf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0" fontId="66" fillId="0" borderId="0" xfId="0" applyFont="1" applyAlignment="1">
      <alignment wrapText="1"/>
    </xf>
    <xf numFmtId="0" fontId="66" fillId="0" borderId="0" xfId="0" applyFont="1" applyAlignment="1">
      <alignment horizontal="justify" vertical="justify"/>
    </xf>
    <xf numFmtId="3" fontId="0" fillId="0" borderId="0" xfId="0" applyNumberFormat="1"/>
    <xf numFmtId="0" fontId="188" fillId="0" borderId="0" xfId="0" applyFont="1" applyAlignment="1">
      <alignment horizontal="center"/>
    </xf>
    <xf numFmtId="167" fontId="188" fillId="0" borderId="0" xfId="472" applyNumberFormat="1" applyFont="1" applyFill="1" applyBorder="1" applyAlignment="1">
      <alignment horizontal="center"/>
    </xf>
    <xf numFmtId="3" fontId="188" fillId="0" borderId="0" xfId="0" applyNumberFormat="1" applyFont="1" applyAlignment="1">
      <alignment horizontal="center"/>
    </xf>
    <xf numFmtId="0" fontId="66" fillId="0" borderId="0" xfId="0" applyFont="1" applyAlignment="1">
      <alignment horizontal="center"/>
    </xf>
    <xf numFmtId="167" fontId="66" fillId="0" borderId="0" xfId="472" applyNumberFormat="1" applyFont="1" applyFill="1" applyBorder="1" applyAlignment="1">
      <alignment horizontal="center"/>
    </xf>
    <xf numFmtId="3" fontId="66" fillId="0" borderId="0" xfId="0" applyNumberFormat="1" applyFont="1" applyAlignment="1">
      <alignment horizontal="center"/>
    </xf>
    <xf numFmtId="0" fontId="69" fillId="0" borderId="0" xfId="0" applyFont="1"/>
    <xf numFmtId="3" fontId="69" fillId="0" borderId="0" xfId="0" applyNumberFormat="1" applyFont="1"/>
    <xf numFmtId="167" fontId="64" fillId="0" borderId="0" xfId="472" applyNumberFormat="1" applyFont="1" applyFill="1" applyBorder="1"/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7" fillId="0" borderId="0" xfId="0" applyFont="1" applyAlignment="1">
      <alignment horizontal="right"/>
    </xf>
    <xf numFmtId="0" fontId="67" fillId="0" borderId="0" xfId="0" applyFont="1" applyAlignment="1">
      <alignment horizontal="right" vertical="center"/>
    </xf>
    <xf numFmtId="3" fontId="67" fillId="59" borderId="0" xfId="0" applyNumberFormat="1" applyFont="1" applyFill="1" applyAlignment="1">
      <alignment horizontal="right" vertical="center"/>
    </xf>
    <xf numFmtId="3" fontId="189" fillId="0" borderId="0" xfId="0" applyNumberFormat="1" applyFont="1" applyAlignment="1">
      <alignment horizontal="right"/>
    </xf>
    <xf numFmtId="0" fontId="190" fillId="0" borderId="0" xfId="0" applyFont="1" applyAlignment="1">
      <alignment horizontal="center"/>
    </xf>
    <xf numFmtId="3" fontId="190" fillId="0" borderId="0" xfId="0" applyNumberFormat="1" applyFont="1" applyAlignment="1">
      <alignment horizontal="center"/>
    </xf>
    <xf numFmtId="0" fontId="66" fillId="0" borderId="0" xfId="0" applyFont="1" applyAlignment="1">
      <alignment horizontal="right"/>
    </xf>
    <xf numFmtId="43" fontId="66" fillId="0" borderId="0" xfId="472" applyFont="1" applyFill="1"/>
    <xf numFmtId="0" fontId="191" fillId="0" borderId="0" xfId="0" applyFont="1" applyAlignment="1">
      <alignment horizontal="center"/>
    </xf>
    <xf numFmtId="43" fontId="0" fillId="0" borderId="0" xfId="472" applyFont="1"/>
    <xf numFmtId="43" fontId="71" fillId="0" borderId="0" xfId="472" applyFont="1" applyBorder="1" applyAlignment="1">
      <alignment horizontal="center"/>
    </xf>
    <xf numFmtId="175" fontId="173" fillId="0" borderId="0" xfId="2514" applyNumberFormat="1" applyFont="1"/>
    <xf numFmtId="3" fontId="191" fillId="0" borderId="0" xfId="0" applyNumberFormat="1" applyFont="1" applyAlignment="1">
      <alignment horizontal="center"/>
    </xf>
    <xf numFmtId="43" fontId="191" fillId="0" borderId="0" xfId="277" applyFont="1" applyBorder="1" applyAlignment="1">
      <alignment horizontal="center"/>
    </xf>
    <xf numFmtId="3" fontId="192" fillId="0" borderId="0" xfId="0" applyNumberFormat="1" applyFont="1" applyAlignment="1">
      <alignment horizontal="right"/>
    </xf>
    <xf numFmtId="167" fontId="191" fillId="0" borderId="0" xfId="472" applyNumberFormat="1" applyFont="1" applyBorder="1" applyAlignment="1">
      <alignment horizontal="center"/>
    </xf>
    <xf numFmtId="0" fontId="71" fillId="0" borderId="0" xfId="0" applyFont="1"/>
    <xf numFmtId="167" fontId="71" fillId="0" borderId="0" xfId="472" applyNumberFormat="1" applyFont="1"/>
    <xf numFmtId="3" fontId="71" fillId="0" borderId="0" xfId="0" applyNumberFormat="1" applyFont="1"/>
    <xf numFmtId="167" fontId="82" fillId="0" borderId="0" xfId="472" applyNumberFormat="1" applyFont="1" applyFill="1"/>
    <xf numFmtId="3" fontId="82" fillId="0" borderId="0" xfId="472" applyNumberFormat="1" applyFont="1" applyFill="1"/>
    <xf numFmtId="43" fontId="0" fillId="0" borderId="0" xfId="472" applyFont="1" applyFill="1"/>
    <xf numFmtId="165" fontId="82" fillId="0" borderId="0" xfId="472" applyNumberFormat="1" applyFont="1" applyFill="1"/>
    <xf numFmtId="165" fontId="72" fillId="0" borderId="0" xfId="472" applyNumberFormat="1" applyFont="1" applyFill="1"/>
    <xf numFmtId="167" fontId="72" fillId="0" borderId="0" xfId="472" applyNumberFormat="1" applyFont="1" applyFill="1"/>
    <xf numFmtId="3" fontId="72" fillId="0" borderId="0" xfId="472" applyNumberFormat="1" applyFont="1" applyFill="1"/>
    <xf numFmtId="165" fontId="64" fillId="0" borderId="0" xfId="0" applyNumberFormat="1" applyFont="1"/>
    <xf numFmtId="43" fontId="64" fillId="0" borderId="0" xfId="472" applyFont="1" applyFill="1"/>
    <xf numFmtId="43" fontId="183" fillId="0" borderId="0" xfId="472" applyFont="1" applyFill="1"/>
    <xf numFmtId="167" fontId="183" fillId="0" borderId="0" xfId="472" applyNumberFormat="1" applyFont="1" applyFill="1"/>
    <xf numFmtId="3" fontId="183" fillId="0" borderId="0" xfId="472" applyNumberFormat="1" applyFont="1" applyFill="1"/>
    <xf numFmtId="167" fontId="71" fillId="0" borderId="0" xfId="472" applyNumberFormat="1" applyFont="1" applyFill="1"/>
    <xf numFmtId="0" fontId="0" fillId="0" borderId="0" xfId="0" applyAlignment="1">
      <alignment horizontal="center"/>
    </xf>
    <xf numFmtId="0" fontId="193" fillId="0" borderId="0" xfId="0" applyFont="1" applyAlignment="1">
      <alignment horizontal="center" vertical="center"/>
    </xf>
    <xf numFmtId="0" fontId="194" fillId="62" borderId="0" xfId="0" applyFont="1" applyFill="1" applyAlignment="1">
      <alignment horizontal="center"/>
    </xf>
    <xf numFmtId="3" fontId="194" fillId="62" borderId="0" xfId="0" applyNumberFormat="1" applyFont="1" applyFill="1" applyAlignment="1">
      <alignment horizontal="center"/>
    </xf>
    <xf numFmtId="0" fontId="194" fillId="0" borderId="0" xfId="0" applyFont="1" applyAlignment="1">
      <alignment horizontal="center"/>
    </xf>
    <xf numFmtId="0" fontId="193" fillId="62" borderId="0" xfId="0" applyFont="1" applyFill="1" applyAlignment="1">
      <alignment horizontal="center"/>
    </xf>
    <xf numFmtId="3" fontId="193" fillId="62" borderId="0" xfId="0" applyNumberFormat="1" applyFont="1" applyFill="1" applyAlignment="1">
      <alignment horizontal="centerContinuous"/>
    </xf>
    <xf numFmtId="0" fontId="195" fillId="0" borderId="0" xfId="0" applyFont="1"/>
    <xf numFmtId="0" fontId="193" fillId="0" borderId="0" xfId="0" applyFont="1" applyAlignment="1">
      <alignment horizontal="center"/>
    </xf>
    <xf numFmtId="0" fontId="173" fillId="0" borderId="0" xfId="0" applyFont="1" applyAlignment="1">
      <alignment horizontal="center"/>
    </xf>
    <xf numFmtId="0" fontId="68" fillId="0" borderId="0" xfId="0" applyFont="1" applyAlignment="1">
      <alignment horizontal="right"/>
    </xf>
    <xf numFmtId="3" fontId="68" fillId="62" borderId="0" xfId="0" applyNumberFormat="1" applyFont="1" applyFill="1" applyAlignment="1">
      <alignment horizontal="center" vertical="center"/>
    </xf>
    <xf numFmtId="3" fontId="68" fillId="0" borderId="0" xfId="0" applyNumberFormat="1" applyFont="1" applyAlignment="1">
      <alignment horizontal="right"/>
    </xf>
    <xf numFmtId="167" fontId="68" fillId="62" borderId="0" xfId="277" applyNumberFormat="1" applyFont="1" applyFill="1" applyBorder="1" applyAlignment="1">
      <alignment horizontal="right"/>
    </xf>
    <xf numFmtId="3" fontId="196" fillId="0" borderId="0" xfId="0" applyNumberFormat="1" applyFont="1" applyAlignment="1">
      <alignment horizontal="right"/>
    </xf>
    <xf numFmtId="3" fontId="68" fillId="0" borderId="0" xfId="0" applyNumberFormat="1" applyFont="1" applyAlignment="1">
      <alignment horizontal="center" vertical="center"/>
    </xf>
    <xf numFmtId="167" fontId="68" fillId="0" borderId="0" xfId="277" applyNumberFormat="1" applyFont="1" applyFill="1" applyBorder="1" applyAlignment="1">
      <alignment horizontal="right"/>
    </xf>
    <xf numFmtId="0" fontId="173" fillId="0" borderId="0" xfId="0" applyFont="1"/>
    <xf numFmtId="3" fontId="173" fillId="0" borderId="0" xfId="0" applyNumberFormat="1" applyFont="1" applyAlignment="1">
      <alignment horizontal="right" wrapText="1"/>
    </xf>
    <xf numFmtId="167" fontId="173" fillId="0" borderId="0" xfId="277" applyNumberFormat="1" applyFont="1" applyFill="1" applyBorder="1" applyAlignment="1">
      <alignment horizontal="right" wrapText="1"/>
    </xf>
    <xf numFmtId="49" fontId="0" fillId="0" borderId="0" xfId="0" applyNumberFormat="1"/>
    <xf numFmtId="3" fontId="68" fillId="62" borderId="0" xfId="0" applyNumberFormat="1" applyFont="1" applyFill="1" applyAlignment="1">
      <alignment horizontal="center"/>
    </xf>
    <xf numFmtId="3" fontId="68" fillId="0" borderId="0" xfId="0" applyNumberFormat="1" applyFont="1" applyAlignment="1">
      <alignment horizontal="center"/>
    </xf>
    <xf numFmtId="0" fontId="173" fillId="0" borderId="0" xfId="0" applyFont="1" applyAlignment="1">
      <alignment horizontal="left"/>
    </xf>
    <xf numFmtId="0" fontId="173" fillId="0" borderId="0" xfId="0" applyFont="1" applyAlignment="1">
      <alignment vertical="center"/>
    </xf>
    <xf numFmtId="3" fontId="64" fillId="0" borderId="0" xfId="0" applyNumberFormat="1" applyFont="1" applyAlignment="1">
      <alignment horizontal="center" wrapText="1"/>
    </xf>
    <xf numFmtId="0" fontId="173" fillId="0" borderId="0" xfId="0" applyFont="1" applyAlignment="1">
      <alignment vertical="center" wrapText="1"/>
    </xf>
    <xf numFmtId="0" fontId="0" fillId="0" borderId="0" xfId="0" applyAlignment="1">
      <alignment horizontal="left" vertical="justify"/>
    </xf>
    <xf numFmtId="0" fontId="0" fillId="0" borderId="0" xfId="0" applyAlignment="1">
      <alignment horizontal="left" vertical="center"/>
    </xf>
    <xf numFmtId="167" fontId="0" fillId="0" borderId="0" xfId="277" applyNumberFormat="1" applyFont="1"/>
    <xf numFmtId="0" fontId="64" fillId="0" borderId="0" xfId="0" applyFont="1" applyAlignment="1">
      <alignment horizontal="left" vertical="justify"/>
    </xf>
    <xf numFmtId="167" fontId="64" fillId="0" borderId="0" xfId="277" applyNumberFormat="1" applyFont="1" applyFill="1" applyAlignment="1">
      <alignment horizontal="right" vertical="center"/>
    </xf>
    <xf numFmtId="0" fontId="173" fillId="0" borderId="0" xfId="0" applyFont="1" applyAlignment="1">
      <alignment horizontal="center" vertical="center"/>
    </xf>
    <xf numFmtId="167" fontId="173" fillId="0" borderId="0" xfId="277" applyNumberFormat="1" applyFont="1" applyAlignment="1">
      <alignment vertical="center"/>
    </xf>
    <xf numFmtId="43" fontId="173" fillId="0" borderId="0" xfId="472" applyFont="1"/>
    <xf numFmtId="167" fontId="64" fillId="0" borderId="0" xfId="277" applyNumberFormat="1" applyFont="1" applyFill="1" applyBorder="1" applyAlignment="1">
      <alignment horizontal="right"/>
    </xf>
    <xf numFmtId="0" fontId="71" fillId="0" borderId="0" xfId="479" applyFont="1" applyAlignment="1">
      <alignment horizontal="center"/>
    </xf>
    <xf numFmtId="3" fontId="71" fillId="0" borderId="0" xfId="479" applyNumberFormat="1" applyFont="1"/>
    <xf numFmtId="0" fontId="188" fillId="0" borderId="0" xfId="479" applyFont="1" applyAlignment="1">
      <alignment horizontal="center"/>
    </xf>
    <xf numFmtId="3" fontId="188" fillId="0" borderId="0" xfId="479" applyNumberFormat="1" applyFont="1" applyAlignment="1">
      <alignment horizontal="center"/>
    </xf>
    <xf numFmtId="0" fontId="66" fillId="0" borderId="0" xfId="479" applyFont="1" applyAlignment="1">
      <alignment horizontal="center"/>
    </xf>
    <xf numFmtId="3" fontId="66" fillId="0" borderId="0" xfId="479" applyNumberFormat="1" applyFont="1" applyAlignment="1">
      <alignment horizontal="center"/>
    </xf>
    <xf numFmtId="0" fontId="67" fillId="0" borderId="0" xfId="479" applyFont="1" applyAlignment="1">
      <alignment horizontal="center" vertical="center"/>
    </xf>
    <xf numFmtId="0" fontId="195" fillId="0" borderId="0" xfId="479" applyFont="1"/>
    <xf numFmtId="0" fontId="193" fillId="0" borderId="0" xfId="479" applyFont="1" applyAlignment="1">
      <alignment horizontal="center"/>
    </xf>
    <xf numFmtId="0" fontId="73" fillId="0" borderId="0" xfId="479" applyFont="1" applyAlignment="1">
      <alignment horizontal="center"/>
    </xf>
    <xf numFmtId="0" fontId="64" fillId="0" borderId="0" xfId="479" applyAlignment="1">
      <alignment horizontal="left"/>
    </xf>
    <xf numFmtId="3" fontId="64" fillId="0" borderId="0" xfId="472" applyNumberFormat="1" applyFont="1" applyFill="1" applyAlignment="1">
      <alignment horizontal="right"/>
    </xf>
    <xf numFmtId="49" fontId="64" fillId="0" borderId="0" xfId="479" applyNumberFormat="1" applyAlignment="1">
      <alignment vertical="center"/>
    </xf>
    <xf numFmtId="3" fontId="64" fillId="0" borderId="0" xfId="277" applyNumberFormat="1" applyFont="1" applyFill="1" applyAlignment="1">
      <alignment horizontal="right" vertical="center"/>
    </xf>
    <xf numFmtId="49" fontId="197" fillId="0" borderId="0" xfId="479" applyNumberFormat="1" applyFont="1" applyAlignment="1">
      <alignment vertical="center"/>
    </xf>
    <xf numFmtId="0" fontId="197" fillId="0" borderId="0" xfId="479" applyFont="1" applyAlignment="1">
      <alignment vertical="center"/>
    </xf>
    <xf numFmtId="0" fontId="181" fillId="0" borderId="0" xfId="479" applyFont="1" applyAlignment="1">
      <alignment horizontal="center"/>
    </xf>
    <xf numFmtId="0" fontId="68" fillId="62" borderId="0" xfId="479" applyFont="1" applyFill="1" applyAlignment="1">
      <alignment horizontal="right"/>
    </xf>
    <xf numFmtId="0" fontId="181" fillId="0" borderId="0" xfId="479" applyFont="1" applyAlignment="1">
      <alignment horizontal="right"/>
    </xf>
    <xf numFmtId="3" fontId="67" fillId="62" borderId="0" xfId="479" applyNumberFormat="1" applyFont="1" applyFill="1" applyAlignment="1">
      <alignment horizontal="right"/>
    </xf>
    <xf numFmtId="3" fontId="198" fillId="0" borderId="0" xfId="479" applyNumberFormat="1" applyFont="1" applyAlignment="1">
      <alignment horizontal="right"/>
    </xf>
    <xf numFmtId="0" fontId="64" fillId="0" borderId="0" xfId="472" applyNumberFormat="1" applyFont="1" applyAlignment="1">
      <alignment horizontal="right"/>
    </xf>
    <xf numFmtId="0" fontId="191" fillId="0" borderId="0" xfId="479" applyFont="1" applyAlignment="1">
      <alignment horizontal="center"/>
    </xf>
    <xf numFmtId="3" fontId="191" fillId="0" borderId="0" xfId="479" applyNumberFormat="1" applyFont="1" applyAlignment="1">
      <alignment horizontal="center"/>
    </xf>
    <xf numFmtId="3" fontId="82" fillId="0" borderId="0" xfId="472" applyNumberFormat="1" applyFont="1" applyBorder="1" applyAlignment="1">
      <alignment horizontal="center"/>
    </xf>
    <xf numFmtId="170" fontId="64" fillId="0" borderId="0" xfId="277" applyNumberFormat="1" applyFont="1" applyAlignment="1">
      <alignment horizontal="right"/>
    </xf>
    <xf numFmtId="176" fontId="191" fillId="0" borderId="0" xfId="479" applyNumberFormat="1" applyFont="1" applyAlignment="1">
      <alignment horizontal="center"/>
    </xf>
    <xf numFmtId="167" fontId="82" fillId="0" borderId="0" xfId="472" applyNumberFormat="1" applyFont="1" applyFill="1" applyAlignment="1">
      <alignment horizontal="center"/>
    </xf>
    <xf numFmtId="0" fontId="82" fillId="0" borderId="0" xfId="472" applyNumberFormat="1" applyFont="1" applyFill="1"/>
    <xf numFmtId="165" fontId="82" fillId="0" borderId="0" xfId="472" applyNumberFormat="1" applyFont="1" applyFill="1" applyAlignment="1">
      <alignment horizontal="center"/>
    </xf>
    <xf numFmtId="165" fontId="72" fillId="0" borderId="0" xfId="472" applyNumberFormat="1" applyFont="1" applyFill="1" applyAlignment="1">
      <alignment horizontal="center"/>
    </xf>
    <xf numFmtId="0" fontId="72" fillId="0" borderId="0" xfId="472" applyNumberFormat="1" applyFont="1" applyFill="1"/>
    <xf numFmtId="165" fontId="64" fillId="0" borderId="0" xfId="479" applyNumberFormat="1"/>
    <xf numFmtId="43" fontId="183" fillId="0" borderId="0" xfId="472" applyFont="1" applyFill="1" applyAlignment="1">
      <alignment horizontal="center"/>
    </xf>
    <xf numFmtId="0" fontId="183" fillId="0" borderId="0" xfId="472" applyNumberFormat="1" applyFont="1" applyFill="1"/>
    <xf numFmtId="0" fontId="71" fillId="0" borderId="0" xfId="479" applyFont="1" applyAlignment="1">
      <alignment vertical="center"/>
    </xf>
    <xf numFmtId="0" fontId="183" fillId="0" borderId="0" xfId="479" applyFont="1" applyAlignment="1">
      <alignment vertical="center"/>
    </xf>
    <xf numFmtId="0" fontId="65" fillId="0" borderId="0" xfId="479" applyFont="1" applyAlignment="1">
      <alignment vertical="center"/>
    </xf>
    <xf numFmtId="0" fontId="65" fillId="0" borderId="0" xfId="479" applyFont="1" applyAlignment="1">
      <alignment horizontal="justify" vertical="center"/>
    </xf>
    <xf numFmtId="0" fontId="65" fillId="0" borderId="0" xfId="479" applyFont="1" applyAlignment="1">
      <alignment horizontal="center" vertical="center"/>
    </xf>
    <xf numFmtId="3" fontId="65" fillId="0" borderId="0" xfId="479" applyNumberFormat="1" applyFont="1" applyAlignment="1">
      <alignment vertical="center"/>
    </xf>
    <xf numFmtId="0" fontId="188" fillId="0" borderId="0" xfId="479" applyFont="1" applyAlignment="1">
      <alignment horizontal="center" vertical="center"/>
    </xf>
    <xf numFmtId="0" fontId="188" fillId="0" borderId="0" xfId="479" applyFont="1" applyAlignment="1">
      <alignment horizontal="justify" vertical="center"/>
    </xf>
    <xf numFmtId="3" fontId="188" fillId="0" borderId="0" xfId="479" applyNumberFormat="1" applyFont="1" applyAlignment="1">
      <alignment horizontal="center" vertical="center"/>
    </xf>
    <xf numFmtId="0" fontId="66" fillId="0" borderId="0" xfId="479" applyFont="1" applyAlignment="1">
      <alignment vertical="center"/>
    </xf>
    <xf numFmtId="0" fontId="66" fillId="0" borderId="0" xfId="479" applyFont="1" applyAlignment="1">
      <alignment horizontal="justify" vertical="center"/>
    </xf>
    <xf numFmtId="0" fontId="66" fillId="0" borderId="0" xfId="479" applyFont="1" applyAlignment="1">
      <alignment horizontal="center" vertical="center"/>
    </xf>
    <xf numFmtId="3" fontId="66" fillId="0" borderId="0" xfId="479" applyNumberFormat="1" applyFont="1" applyAlignment="1">
      <alignment vertical="center"/>
    </xf>
    <xf numFmtId="0" fontId="193" fillId="0" borderId="0" xfId="479" applyFont="1" applyAlignment="1">
      <alignment horizontal="center" vertical="center"/>
    </xf>
    <xf numFmtId="0" fontId="68" fillId="0" borderId="0" xfId="479" applyFont="1" applyAlignment="1">
      <alignment vertical="center"/>
    </xf>
    <xf numFmtId="0" fontId="195" fillId="0" borderId="0" xfId="479" applyFont="1" applyAlignment="1">
      <alignment vertical="center"/>
    </xf>
    <xf numFmtId="0" fontId="191" fillId="0" borderId="0" xfId="479" applyFont="1" applyAlignment="1">
      <alignment horizontal="center" vertical="center"/>
    </xf>
    <xf numFmtId="0" fontId="191" fillId="0" borderId="0" xfId="479" applyFont="1" applyAlignment="1">
      <alignment horizontal="justify" vertical="center"/>
    </xf>
    <xf numFmtId="3" fontId="191" fillId="0" borderId="0" xfId="479" applyNumberFormat="1" applyFont="1" applyAlignment="1">
      <alignment horizontal="center" vertical="center"/>
    </xf>
    <xf numFmtId="49" fontId="197" fillId="0" borderId="0" xfId="479" applyNumberFormat="1" applyFont="1" applyAlignment="1">
      <alignment horizontal="center" vertical="center"/>
    </xf>
    <xf numFmtId="0" fontId="173" fillId="0" borderId="0" xfId="0" applyFont="1" applyAlignment="1">
      <alignment horizontal="left" vertical="center"/>
    </xf>
    <xf numFmtId="3" fontId="173" fillId="0" borderId="0" xfId="277" applyNumberFormat="1" applyFont="1" applyFill="1" applyBorder="1" applyAlignment="1">
      <alignment horizontal="right" vertical="center" wrapText="1"/>
    </xf>
    <xf numFmtId="3" fontId="181" fillId="62" borderId="0" xfId="479" applyNumberFormat="1" applyFont="1" applyFill="1" applyAlignment="1">
      <alignment horizontal="center" vertical="center"/>
    </xf>
    <xf numFmtId="3" fontId="198" fillId="0" borderId="0" xfId="479" applyNumberFormat="1" applyFont="1" applyAlignment="1">
      <alignment horizontal="center" vertical="center"/>
    </xf>
    <xf numFmtId="3" fontId="181" fillId="62" borderId="0" xfId="479" applyNumberFormat="1" applyFont="1" applyFill="1" applyAlignment="1">
      <alignment horizontal="right" vertical="center"/>
    </xf>
    <xf numFmtId="49" fontId="197" fillId="0" borderId="0" xfId="479" applyNumberFormat="1" applyFont="1" applyAlignment="1">
      <alignment horizontal="left" vertical="center"/>
    </xf>
    <xf numFmtId="0" fontId="173" fillId="0" borderId="0" xfId="479" applyFont="1" applyAlignment="1">
      <alignment vertical="center"/>
    </xf>
    <xf numFmtId="3" fontId="173" fillId="0" borderId="0" xfId="479" applyNumberFormat="1" applyFont="1" applyAlignment="1">
      <alignment vertical="center" wrapText="1"/>
    </xf>
    <xf numFmtId="0" fontId="173" fillId="0" borderId="0" xfId="479" applyFont="1" applyAlignment="1">
      <alignment vertical="center" wrapText="1"/>
    </xf>
    <xf numFmtId="4" fontId="173" fillId="0" borderId="0" xfId="479" applyNumberFormat="1" applyFont="1" applyAlignment="1">
      <alignment vertical="center"/>
    </xf>
    <xf numFmtId="0" fontId="181" fillId="0" borderId="0" xfId="479" applyFont="1" applyAlignment="1">
      <alignment horizontal="right" vertical="center"/>
    </xf>
    <xf numFmtId="0" fontId="181" fillId="0" borderId="0" xfId="479" applyFont="1" applyAlignment="1">
      <alignment horizontal="justify" vertical="center"/>
    </xf>
    <xf numFmtId="3" fontId="198" fillId="0" borderId="0" xfId="479" applyNumberFormat="1" applyFont="1" applyAlignment="1">
      <alignment horizontal="right" vertical="center"/>
    </xf>
    <xf numFmtId="0" fontId="173" fillId="0" borderId="0" xfId="479" applyFont="1" applyAlignment="1">
      <alignment horizontal="justify" vertical="center" wrapText="1"/>
    </xf>
    <xf numFmtId="0" fontId="173" fillId="0" borderId="0" xfId="479" applyFont="1" applyAlignment="1">
      <alignment horizontal="center" vertical="center" wrapText="1"/>
    </xf>
    <xf numFmtId="3" fontId="173" fillId="0" borderId="0" xfId="0" applyNumberFormat="1" applyFont="1" applyAlignment="1">
      <alignment horizontal="right" vertical="center" wrapText="1"/>
    </xf>
    <xf numFmtId="0" fontId="197" fillId="0" borderId="0" xfId="479" applyFont="1" applyAlignment="1">
      <alignment horizontal="center" vertical="center"/>
    </xf>
    <xf numFmtId="0" fontId="197" fillId="0" borderId="0" xfId="479" applyFont="1" applyAlignment="1">
      <alignment horizontal="left" vertical="center"/>
    </xf>
    <xf numFmtId="3" fontId="181" fillId="0" borderId="0" xfId="479" applyNumberFormat="1" applyFont="1" applyAlignment="1">
      <alignment horizontal="center" vertical="center"/>
    </xf>
    <xf numFmtId="3" fontId="181" fillId="0" borderId="0" xfId="479" applyNumberFormat="1" applyFont="1" applyAlignment="1">
      <alignment horizontal="right" vertical="center"/>
    </xf>
    <xf numFmtId="0" fontId="199" fillId="0" borderId="0" xfId="479" applyFont="1" applyAlignment="1">
      <alignment horizontal="justify" vertical="center"/>
    </xf>
    <xf numFmtId="0" fontId="173" fillId="0" borderId="0" xfId="2515" applyFont="1" applyAlignment="1">
      <alignment vertical="center" wrapText="1"/>
    </xf>
    <xf numFmtId="3" fontId="173" fillId="0" borderId="0" xfId="2516" applyNumberFormat="1" applyFont="1" applyFill="1" applyBorder="1" applyAlignment="1">
      <alignment horizontal="right" vertical="center" wrapText="1"/>
    </xf>
    <xf numFmtId="3" fontId="173" fillId="0" borderId="0" xfId="277" applyNumberFormat="1" applyFont="1" applyBorder="1" applyAlignment="1">
      <alignment horizontal="right" vertical="center" wrapText="1"/>
    </xf>
    <xf numFmtId="0" fontId="64" fillId="0" borderId="0" xfId="479" applyAlignment="1">
      <alignment horizontal="justify" vertical="center"/>
    </xf>
    <xf numFmtId="0" fontId="64" fillId="0" borderId="0" xfId="479" applyAlignment="1">
      <alignment horizontal="center" vertical="center"/>
    </xf>
    <xf numFmtId="3" fontId="64" fillId="0" borderId="0" xfId="277" applyNumberFormat="1" applyFont="1"/>
    <xf numFmtId="0" fontId="68" fillId="0" borderId="0" xfId="0" applyFont="1" applyAlignment="1">
      <alignment horizontal="right" vertical="center"/>
    </xf>
    <xf numFmtId="3" fontId="68" fillId="59" borderId="0" xfId="0" applyNumberFormat="1" applyFont="1" applyFill="1" applyAlignment="1">
      <alignment horizontal="right" vertical="center"/>
    </xf>
    <xf numFmtId="0" fontId="197" fillId="0" borderId="0" xfId="0" applyFont="1" applyAlignment="1">
      <alignment horizontal="center"/>
    </xf>
    <xf numFmtId="3" fontId="197" fillId="0" borderId="0" xfId="0" applyNumberFormat="1" applyFont="1" applyAlignment="1">
      <alignment horizontal="center"/>
    </xf>
    <xf numFmtId="167" fontId="71" fillId="0" borderId="0" xfId="472" applyNumberFormat="1" applyFont="1" applyBorder="1" applyAlignment="1">
      <alignment horizontal="center"/>
    </xf>
    <xf numFmtId="3" fontId="183" fillId="0" borderId="0" xfId="0" applyNumberFormat="1" applyFont="1" applyAlignment="1">
      <alignment horizontal="center"/>
    </xf>
    <xf numFmtId="3" fontId="65" fillId="0" borderId="0" xfId="0" applyNumberFormat="1" applyFont="1" applyAlignment="1">
      <alignment horizontal="center"/>
    </xf>
    <xf numFmtId="0" fontId="68" fillId="0" borderId="0" xfId="0" applyFont="1" applyAlignment="1">
      <alignment horizontal="center" vertical="center"/>
    </xf>
    <xf numFmtId="0" fontId="68" fillId="62" borderId="0" xfId="0" applyFont="1" applyFill="1" applyAlignment="1">
      <alignment horizontal="center" vertical="center"/>
    </xf>
    <xf numFmtId="0" fontId="68" fillId="0" borderId="0" xfId="0" applyFont="1" applyAlignment="1">
      <alignment horizontal="center"/>
    </xf>
    <xf numFmtId="0" fontId="64" fillId="0" borderId="0" xfId="0" applyFont="1" applyAlignment="1">
      <alignment horizontal="center" wrapText="1"/>
    </xf>
    <xf numFmtId="4" fontId="64" fillId="0" borderId="0" xfId="0" applyNumberFormat="1" applyFont="1" applyAlignment="1">
      <alignment horizontal="right" wrapText="1"/>
    </xf>
    <xf numFmtId="3" fontId="68" fillId="62" borderId="0" xfId="0" applyNumberFormat="1" applyFont="1" applyFill="1" applyAlignment="1">
      <alignment horizontal="centerContinuous"/>
    </xf>
    <xf numFmtId="0" fontId="77" fillId="0" borderId="0" xfId="0" applyFont="1"/>
    <xf numFmtId="0" fontId="64" fillId="0" borderId="0" xfId="0" applyFont="1" applyAlignment="1">
      <alignment vertical="center" wrapText="1"/>
    </xf>
    <xf numFmtId="0" fontId="181" fillId="62" borderId="0" xfId="0" applyFont="1" applyFill="1" applyAlignment="1">
      <alignment horizontal="center" vertical="center"/>
    </xf>
    <xf numFmtId="3" fontId="181" fillId="59" borderId="0" xfId="0" applyNumberFormat="1" applyFont="1" applyFill="1" applyAlignment="1">
      <alignment horizontal="right" vertical="center"/>
    </xf>
    <xf numFmtId="0" fontId="66" fillId="0" borderId="0" xfId="479" applyFont="1" applyAlignment="1">
      <alignment wrapText="1"/>
    </xf>
    <xf numFmtId="0" fontId="66" fillId="24" borderId="0" xfId="479" applyFont="1" applyFill="1" applyAlignment="1">
      <alignment wrapText="1"/>
    </xf>
    <xf numFmtId="38" fontId="66" fillId="24" borderId="0" xfId="479" applyNumberFormat="1" applyFont="1" applyFill="1" applyAlignment="1">
      <alignment wrapText="1"/>
    </xf>
    <xf numFmtId="0" fontId="65" fillId="0" borderId="0" xfId="479" applyFont="1" applyAlignment="1">
      <alignment horizontal="centerContinuous" wrapText="1"/>
    </xf>
    <xf numFmtId="0" fontId="65" fillId="0" borderId="0" xfId="479" applyFont="1" applyAlignment="1">
      <alignment wrapText="1"/>
    </xf>
    <xf numFmtId="164" fontId="66" fillId="0" borderId="0" xfId="479" applyNumberFormat="1" applyFont="1" applyAlignment="1">
      <alignment horizontal="centerContinuous" wrapText="1"/>
    </xf>
    <xf numFmtId="38" fontId="66" fillId="0" borderId="0" xfId="479" applyNumberFormat="1" applyFont="1" applyAlignment="1">
      <alignment horizontal="centerContinuous" wrapText="1"/>
    </xf>
    <xf numFmtId="0" fontId="67" fillId="63" borderId="0" xfId="479" applyFont="1" applyFill="1" applyAlignment="1">
      <alignment wrapText="1"/>
    </xf>
    <xf numFmtId="0" fontId="67" fillId="63" borderId="0" xfId="479" applyFont="1" applyFill="1" applyAlignment="1">
      <alignment horizontal="center" vertical="center" wrapText="1"/>
    </xf>
    <xf numFmtId="38" fontId="67" fillId="63" borderId="0" xfId="479" applyNumberFormat="1" applyFont="1" applyFill="1" applyAlignment="1">
      <alignment horizontal="center" wrapText="1"/>
    </xf>
    <xf numFmtId="0" fontId="67" fillId="63" borderId="0" xfId="479" applyFont="1" applyFill="1" applyAlignment="1">
      <alignment horizontal="center" wrapText="1"/>
    </xf>
    <xf numFmtId="0" fontId="67" fillId="0" borderId="0" xfId="479" applyFont="1" applyAlignment="1">
      <alignment wrapText="1"/>
    </xf>
    <xf numFmtId="43" fontId="65" fillId="0" borderId="0" xfId="277" applyFont="1" applyFill="1" applyBorder="1" applyAlignment="1">
      <alignment wrapText="1"/>
    </xf>
    <xf numFmtId="38" fontId="65" fillId="0" borderId="0" xfId="479" applyNumberFormat="1" applyFont="1" applyAlignment="1">
      <alignment horizontal="center" wrapText="1"/>
    </xf>
    <xf numFmtId="0" fontId="67" fillId="0" borderId="0" xfId="479" applyFont="1" applyAlignment="1">
      <alignment horizontal="center" wrapText="1"/>
    </xf>
    <xf numFmtId="38" fontId="67" fillId="0" borderId="0" xfId="479" applyNumberFormat="1" applyFont="1" applyAlignment="1">
      <alignment horizontal="center" wrapText="1"/>
    </xf>
    <xf numFmtId="0" fontId="64" fillId="0" borderId="0" xfId="479" applyAlignment="1">
      <alignment vertical="center" wrapText="1"/>
    </xf>
    <xf numFmtId="0" fontId="67" fillId="63" borderId="0" xfId="479" applyFont="1" applyFill="1"/>
    <xf numFmtId="3" fontId="67" fillId="63" borderId="0" xfId="479" applyNumberFormat="1" applyFont="1" applyFill="1" applyAlignment="1">
      <alignment wrapText="1"/>
    </xf>
    <xf numFmtId="43" fontId="67" fillId="63" borderId="0" xfId="277" applyFont="1" applyFill="1" applyBorder="1" applyAlignment="1">
      <alignment wrapText="1"/>
    </xf>
    <xf numFmtId="0" fontId="64" fillId="0" borderId="0" xfId="479" applyAlignment="1">
      <alignment horizontal="center" vertical="center" wrapText="1"/>
    </xf>
    <xf numFmtId="4" fontId="73" fillId="0" borderId="0" xfId="295" applyNumberFormat="1" applyFont="1" applyFill="1" applyBorder="1" applyAlignment="1">
      <alignment vertical="center" wrapText="1"/>
    </xf>
    <xf numFmtId="0" fontId="73" fillId="0" borderId="0" xfId="479" applyFont="1" applyAlignment="1">
      <alignment vertical="center" wrapText="1"/>
    </xf>
    <xf numFmtId="3" fontId="73" fillId="0" borderId="0" xfId="295" applyNumberFormat="1" applyFont="1" applyFill="1" applyBorder="1" applyAlignment="1">
      <alignment vertical="center" wrapText="1"/>
    </xf>
    <xf numFmtId="38" fontId="73" fillId="0" borderId="0" xfId="295" applyNumberFormat="1" applyFont="1" applyBorder="1" applyAlignment="1">
      <alignment vertical="center" wrapText="1"/>
    </xf>
    <xf numFmtId="4" fontId="73" fillId="0" borderId="0" xfId="295" applyNumberFormat="1" applyFont="1" applyBorder="1" applyAlignment="1">
      <alignment vertical="center" wrapText="1"/>
    </xf>
    <xf numFmtId="4" fontId="64" fillId="0" borderId="0" xfId="295" applyNumberFormat="1" applyFont="1" applyFill="1" applyBorder="1" applyAlignment="1">
      <alignment vertical="center" wrapText="1"/>
    </xf>
    <xf numFmtId="0" fontId="131" fillId="0" borderId="0" xfId="2517" applyFont="1" applyAlignment="1">
      <alignment horizontal="left" wrapText="1"/>
    </xf>
    <xf numFmtId="3" fontId="64" fillId="0" borderId="0" xfId="295" applyNumberFormat="1" applyFont="1" applyFill="1" applyBorder="1" applyAlignment="1">
      <alignment vertical="center" wrapText="1"/>
    </xf>
    <xf numFmtId="38" fontId="64" fillId="0" borderId="0" xfId="295" applyNumberFormat="1" applyFont="1" applyBorder="1" applyAlignment="1">
      <alignment vertical="center" wrapText="1"/>
    </xf>
    <xf numFmtId="4" fontId="64" fillId="0" borderId="0" xfId="295" applyNumberFormat="1" applyFont="1" applyBorder="1" applyAlignment="1">
      <alignment vertical="center" wrapText="1"/>
    </xf>
    <xf numFmtId="0" fontId="200" fillId="0" borderId="0" xfId="479" applyFont="1" applyAlignment="1">
      <alignment wrapText="1"/>
    </xf>
    <xf numFmtId="0" fontId="132" fillId="0" borderId="0" xfId="479" applyFont="1" applyAlignment="1">
      <alignment wrapText="1"/>
    </xf>
    <xf numFmtId="38" fontId="66" fillId="0" borderId="0" xfId="479" applyNumberFormat="1" applyFont="1" applyAlignment="1">
      <alignment wrapText="1"/>
    </xf>
    <xf numFmtId="0" fontId="66" fillId="24" borderId="0" xfId="2514" applyFont="1" applyFill="1"/>
    <xf numFmtId="43" fontId="66" fillId="24" borderId="0" xfId="2516" applyFont="1" applyFill="1" applyAlignment="1"/>
    <xf numFmtId="0" fontId="1" fillId="0" borderId="0" xfId="2514"/>
    <xf numFmtId="0" fontId="66" fillId="0" borderId="0" xfId="2514" applyFont="1"/>
    <xf numFmtId="43" fontId="66" fillId="0" borderId="0" xfId="2516" applyFont="1" applyFill="1" applyAlignment="1"/>
    <xf numFmtId="0" fontId="65" fillId="24" borderId="0" xfId="2514" applyFont="1" applyFill="1" applyAlignment="1">
      <alignment horizontal="centerContinuous"/>
    </xf>
    <xf numFmtId="43" fontId="65" fillId="24" borderId="0" xfId="2516" applyFont="1" applyFill="1" applyBorder="1" applyAlignment="1">
      <alignment horizontal="centerContinuous"/>
    </xf>
    <xf numFmtId="43" fontId="66" fillId="24" borderId="0" xfId="2516" applyFont="1" applyFill="1" applyBorder="1" applyAlignment="1">
      <alignment horizontal="centerContinuous"/>
    </xf>
    <xf numFmtId="0" fontId="65" fillId="0" borderId="0" xfId="2514" applyFont="1" applyAlignment="1">
      <alignment horizontal="centerContinuous"/>
    </xf>
    <xf numFmtId="43" fontId="65" fillId="0" borderId="0" xfId="2516" applyFont="1" applyFill="1" applyBorder="1" applyAlignment="1">
      <alignment horizontal="centerContinuous"/>
    </xf>
    <xf numFmtId="43" fontId="66" fillId="0" borderId="0" xfId="2516" applyFont="1" applyFill="1" applyBorder="1" applyAlignment="1">
      <alignment horizontal="centerContinuous"/>
    </xf>
    <xf numFmtId="43" fontId="67" fillId="59" borderId="0" xfId="2516" applyFont="1" applyFill="1" applyBorder="1" applyAlignment="1"/>
    <xf numFmtId="0" fontId="67" fillId="59" borderId="0" xfId="2514" applyFont="1" applyFill="1" applyAlignment="1">
      <alignment horizontal="center" vertical="center"/>
    </xf>
    <xf numFmtId="43" fontId="67" fillId="59" borderId="0" xfId="2516" applyFont="1" applyFill="1" applyBorder="1" applyAlignment="1">
      <alignment horizontal="center" vertical="justify"/>
    </xf>
    <xf numFmtId="43" fontId="67" fillId="59" borderId="0" xfId="2516" applyFont="1" applyFill="1" applyBorder="1" applyAlignment="1">
      <alignment horizontal="center" vertical="center"/>
    </xf>
    <xf numFmtId="43" fontId="67" fillId="59" borderId="0" xfId="2516" applyFont="1" applyFill="1" applyBorder="1" applyAlignment="1">
      <alignment horizontal="center"/>
    </xf>
    <xf numFmtId="43" fontId="67" fillId="0" borderId="0" xfId="2516" applyFont="1" applyFill="1" applyBorder="1" applyAlignment="1">
      <alignment vertical="top"/>
    </xf>
    <xf numFmtId="43" fontId="67" fillId="0" borderId="0" xfId="2516" applyFont="1" applyFill="1" applyBorder="1" applyAlignment="1">
      <alignment horizontal="center" vertical="top"/>
    </xf>
    <xf numFmtId="0" fontId="64" fillId="0" borderId="0" xfId="2514" applyFont="1"/>
    <xf numFmtId="43" fontId="201" fillId="0" borderId="0" xfId="2516" applyFont="1" applyFill="1" applyBorder="1" applyAlignment="1">
      <alignment vertical="top"/>
    </xf>
    <xf numFmtId="3" fontId="202" fillId="0" borderId="0" xfId="2514" applyNumberFormat="1" applyFont="1" applyAlignment="1">
      <alignment horizontal="right" vertical="center"/>
    </xf>
    <xf numFmtId="43" fontId="79" fillId="0" borderId="0" xfId="2516" applyFont="1" applyBorder="1" applyAlignment="1">
      <alignment vertical="top"/>
    </xf>
    <xf numFmtId="43" fontId="69" fillId="0" borderId="0" xfId="2516" applyFont="1" applyFill="1" applyBorder="1" applyAlignment="1">
      <alignment vertical="top"/>
    </xf>
    <xf numFmtId="3" fontId="203" fillId="0" borderId="0" xfId="2514" applyNumberFormat="1" applyFont="1" applyAlignment="1">
      <alignment horizontal="right" vertical="center"/>
    </xf>
    <xf numFmtId="43" fontId="69" fillId="0" borderId="0" xfId="2516" applyFont="1" applyBorder="1" applyAlignment="1">
      <alignment vertical="center"/>
    </xf>
    <xf numFmtId="43" fontId="73" fillId="0" borderId="0" xfId="2516" applyFont="1" applyFill="1" applyBorder="1" applyAlignment="1">
      <alignment vertical="top"/>
    </xf>
    <xf numFmtId="43" fontId="73" fillId="0" borderId="0" xfId="2516" applyFont="1" applyFill="1" applyBorder="1" applyAlignment="1">
      <alignment horizontal="right" vertical="top"/>
    </xf>
    <xf numFmtId="167" fontId="73" fillId="0" borderId="0" xfId="2516" applyNumberFormat="1" applyFont="1" applyFill="1" applyBorder="1" applyAlignment="1">
      <alignment horizontal="right" vertical="top"/>
    </xf>
    <xf numFmtId="43" fontId="73" fillId="0" borderId="0" xfId="2516" applyFont="1" applyBorder="1" applyAlignment="1">
      <alignment horizontal="right" vertical="top"/>
    </xf>
    <xf numFmtId="43" fontId="73" fillId="0" borderId="0" xfId="2516" applyFont="1" applyBorder="1" applyAlignment="1">
      <alignment vertical="top"/>
    </xf>
    <xf numFmtId="3" fontId="73" fillId="0" borderId="0" xfId="2516" applyNumberFormat="1" applyFont="1" applyBorder="1" applyAlignment="1">
      <alignment vertical="top"/>
    </xf>
    <xf numFmtId="43" fontId="79" fillId="0" borderId="0" xfId="2516" applyFont="1" applyFill="1" applyBorder="1" applyAlignment="1">
      <alignment vertical="top"/>
    </xf>
    <xf numFmtId="43" fontId="69" fillId="0" borderId="0" xfId="2516" applyFont="1" applyFill="1" applyBorder="1" applyAlignment="1">
      <alignment vertical="center"/>
    </xf>
    <xf numFmtId="3" fontId="69" fillId="0" borderId="0" xfId="2514" applyNumberFormat="1" applyFont="1" applyAlignment="1">
      <alignment horizontal="right" vertical="center"/>
    </xf>
    <xf numFmtId="3" fontId="1" fillId="0" borderId="0" xfId="2514" applyNumberFormat="1"/>
    <xf numFmtId="177" fontId="69" fillId="0" borderId="0" xfId="2516" applyNumberFormat="1" applyFont="1" applyFill="1" applyBorder="1" applyAlignment="1">
      <alignment vertical="center"/>
    </xf>
    <xf numFmtId="43" fontId="69" fillId="0" borderId="0" xfId="2516" applyFont="1" applyFill="1" applyBorder="1" applyAlignment="1">
      <alignment horizontal="right" vertical="center"/>
    </xf>
    <xf numFmtId="43" fontId="69" fillId="0" borderId="0" xfId="2516" applyFont="1" applyBorder="1" applyAlignment="1">
      <alignment horizontal="right" vertical="center"/>
    </xf>
    <xf numFmtId="43" fontId="0" fillId="0" borderId="0" xfId="2516" applyFont="1"/>
    <xf numFmtId="43" fontId="80" fillId="0" borderId="0" xfId="2516" applyFont="1" applyFill="1" applyBorder="1" applyAlignment="1">
      <alignment vertical="center"/>
    </xf>
    <xf numFmtId="177" fontId="80" fillId="0" borderId="0" xfId="2516" applyNumberFormat="1" applyFont="1" applyBorder="1" applyAlignment="1">
      <alignment vertical="center"/>
    </xf>
    <xf numFmtId="4" fontId="129" fillId="0" borderId="0" xfId="2514" applyNumberFormat="1" applyFont="1"/>
    <xf numFmtId="0" fontId="204" fillId="0" borderId="0" xfId="2514" applyFont="1" applyAlignment="1">
      <alignment vertical="center"/>
    </xf>
    <xf numFmtId="43" fontId="69" fillId="0" borderId="0" xfId="2516" applyFont="1" applyFill="1" applyBorder="1" applyAlignment="1">
      <alignment vertical="center" wrapText="1"/>
    </xf>
    <xf numFmtId="177" fontId="69" fillId="0" borderId="0" xfId="2516" applyNumberFormat="1" applyFont="1" applyBorder="1" applyAlignment="1">
      <alignment vertical="center"/>
    </xf>
    <xf numFmtId="4" fontId="174" fillId="0" borderId="0" xfId="2514" applyNumberFormat="1" applyFont="1" applyAlignment="1">
      <alignment horizontal="right" wrapText="1"/>
    </xf>
    <xf numFmtId="4" fontId="1" fillId="0" borderId="0" xfId="2514" applyNumberFormat="1"/>
    <xf numFmtId="0" fontId="174" fillId="0" borderId="0" xfId="2514" applyFont="1" applyAlignment="1">
      <alignment horizontal="right" wrapText="1"/>
    </xf>
    <xf numFmtId="43" fontId="202" fillId="0" borderId="0" xfId="2516" applyFont="1" applyAlignment="1">
      <alignment vertical="center"/>
    </xf>
    <xf numFmtId="167" fontId="80" fillId="0" borderId="0" xfId="2516" applyNumberFormat="1" applyFont="1" applyFill="1" applyBorder="1" applyAlignment="1">
      <alignment vertical="top"/>
    </xf>
    <xf numFmtId="167" fontId="80" fillId="0" borderId="0" xfId="2516" applyNumberFormat="1" applyFont="1" applyFill="1" applyBorder="1" applyAlignment="1">
      <alignment horizontal="right" vertical="top"/>
    </xf>
    <xf numFmtId="43" fontId="80" fillId="0" borderId="0" xfId="2516" applyFont="1" applyFill="1" applyBorder="1" applyAlignment="1">
      <alignment horizontal="right" vertical="top"/>
    </xf>
    <xf numFmtId="43" fontId="80" fillId="0" borderId="0" xfId="2516" applyFont="1" applyBorder="1" applyAlignment="1">
      <alignment vertical="top"/>
    </xf>
    <xf numFmtId="43" fontId="203" fillId="0" borderId="0" xfId="2516" applyFont="1" applyAlignment="1">
      <alignment vertical="center"/>
    </xf>
    <xf numFmtId="167" fontId="69" fillId="0" borderId="0" xfId="2516" applyNumberFormat="1" applyFont="1" applyFill="1" applyBorder="1" applyAlignment="1">
      <alignment horizontal="right" vertical="top"/>
    </xf>
    <xf numFmtId="43" fontId="69" fillId="0" borderId="0" xfId="2516" applyFont="1" applyFill="1" applyBorder="1" applyAlignment="1">
      <alignment horizontal="right" vertical="top"/>
    </xf>
    <xf numFmtId="167" fontId="69" fillId="0" borderId="0" xfId="2516" applyNumberFormat="1" applyFont="1" applyFill="1" applyBorder="1" applyAlignment="1">
      <alignment vertical="top"/>
    </xf>
    <xf numFmtId="43" fontId="69" fillId="0" borderId="0" xfId="2516" applyFont="1" applyBorder="1" applyAlignment="1">
      <alignment vertical="top"/>
    </xf>
    <xf numFmtId="43" fontId="73" fillId="0" borderId="0" xfId="2516" applyFont="1" applyFill="1" applyAlignment="1">
      <alignment horizontal="right" vertical="top"/>
    </xf>
    <xf numFmtId="0" fontId="181" fillId="59" borderId="0" xfId="2514" applyFont="1" applyFill="1" applyAlignment="1">
      <alignment horizontal="right" vertical="center"/>
    </xf>
    <xf numFmtId="3" fontId="181" fillId="59" borderId="0" xfId="2514" applyNumberFormat="1" applyFont="1" applyFill="1" applyAlignment="1">
      <alignment horizontal="right" vertical="center"/>
    </xf>
    <xf numFmtId="4" fontId="181" fillId="59" borderId="0" xfId="2518" applyNumberFormat="1" applyFont="1" applyFill="1" applyBorder="1" applyAlignment="1">
      <alignment vertical="center"/>
    </xf>
    <xf numFmtId="43" fontId="66" fillId="0" borderId="0" xfId="2516" applyFont="1" applyAlignment="1"/>
    <xf numFmtId="43" fontId="71" fillId="0" borderId="0" xfId="2516" applyFont="1" applyAlignment="1"/>
    <xf numFmtId="43" fontId="69" fillId="0" borderId="0" xfId="2516" applyFont="1" applyAlignment="1"/>
    <xf numFmtId="0" fontId="205" fillId="24" borderId="0" xfId="479" applyFont="1" applyFill="1"/>
    <xf numFmtId="0" fontId="205" fillId="0" borderId="0" xfId="479" applyFont="1"/>
    <xf numFmtId="3" fontId="206" fillId="0" borderId="0" xfId="479" applyNumberFormat="1" applyFont="1"/>
    <xf numFmtId="0" fontId="205" fillId="24" borderId="0" xfId="479" applyFont="1" applyFill="1" applyAlignment="1">
      <alignment vertical="center" wrapText="1"/>
    </xf>
    <xf numFmtId="0" fontId="207" fillId="0" borderId="0" xfId="479" applyFont="1"/>
    <xf numFmtId="0" fontId="207" fillId="0" borderId="0" xfId="479" applyFont="1" applyAlignment="1">
      <alignment horizontal="centerContinuous"/>
    </xf>
    <xf numFmtId="164" fontId="205" fillId="0" borderId="0" xfId="479" applyNumberFormat="1" applyFont="1" applyAlignment="1">
      <alignment horizontal="centerContinuous"/>
    </xf>
    <xf numFmtId="38" fontId="205" fillId="0" borderId="0" xfId="479" applyNumberFormat="1" applyFont="1" applyAlignment="1">
      <alignment horizontal="centerContinuous"/>
    </xf>
    <xf numFmtId="0" fontId="208" fillId="59" borderId="0" xfId="479" applyFont="1" applyFill="1"/>
    <xf numFmtId="3" fontId="205" fillId="0" borderId="0" xfId="479" applyNumberFormat="1" applyFont="1"/>
    <xf numFmtId="0" fontId="208" fillId="59" borderId="0" xfId="479" applyFont="1" applyFill="1" applyAlignment="1">
      <alignment horizontal="center" vertical="center"/>
    </xf>
    <xf numFmtId="38" fontId="208" fillId="59" borderId="0" xfId="479" applyNumberFormat="1" applyFont="1" applyFill="1" applyAlignment="1">
      <alignment horizontal="center"/>
    </xf>
    <xf numFmtId="0" fontId="208" fillId="59" borderId="0" xfId="479" applyFont="1" applyFill="1" applyAlignment="1">
      <alignment horizontal="center"/>
    </xf>
    <xf numFmtId="4" fontId="205" fillId="0" borderId="0" xfId="479" applyNumberFormat="1" applyFont="1"/>
    <xf numFmtId="0" fontId="208" fillId="0" borderId="0" xfId="479" applyFont="1"/>
    <xf numFmtId="38" fontId="208" fillId="0" borderId="0" xfId="479" applyNumberFormat="1" applyFont="1" applyAlignment="1">
      <alignment horizontal="center"/>
    </xf>
    <xf numFmtId="0" fontId="208" fillId="0" borderId="0" xfId="479" applyFont="1" applyAlignment="1">
      <alignment horizontal="center"/>
    </xf>
    <xf numFmtId="0" fontId="205" fillId="0" borderId="0" xfId="479" applyFont="1" applyAlignment="1">
      <alignment vertical="center"/>
    </xf>
    <xf numFmtId="3" fontId="208" fillId="59" borderId="0" xfId="479" applyNumberFormat="1" applyFont="1" applyFill="1"/>
    <xf numFmtId="4" fontId="208" fillId="59" borderId="0" xfId="479" applyNumberFormat="1" applyFont="1" applyFill="1"/>
    <xf numFmtId="38" fontId="205" fillId="0" borderId="0" xfId="295" applyNumberFormat="1" applyFont="1" applyFill="1" applyBorder="1" applyAlignment="1">
      <alignment vertical="center"/>
    </xf>
    <xf numFmtId="3" fontId="206" fillId="0" borderId="0" xfId="479" applyNumberFormat="1" applyFont="1" applyAlignment="1">
      <alignment vertical="center"/>
    </xf>
    <xf numFmtId="3" fontId="205" fillId="0" borderId="0" xfId="479" applyNumberFormat="1" applyFont="1" applyAlignment="1">
      <alignment vertical="center"/>
    </xf>
    <xf numFmtId="4" fontId="205" fillId="0" borderId="0" xfId="479" applyNumberFormat="1" applyFont="1" applyAlignment="1">
      <alignment vertical="center"/>
    </xf>
    <xf numFmtId="4" fontId="205" fillId="0" borderId="0" xfId="295" applyNumberFormat="1" applyFont="1" applyFill="1" applyBorder="1" applyAlignment="1">
      <alignment vertical="center"/>
    </xf>
    <xf numFmtId="3" fontId="205" fillId="0" borderId="0" xfId="295" applyNumberFormat="1" applyFont="1" applyFill="1" applyBorder="1" applyAlignment="1">
      <alignment vertical="center"/>
    </xf>
    <xf numFmtId="38" fontId="205" fillId="0" borderId="0" xfId="295" applyNumberFormat="1" applyFont="1" applyBorder="1" applyAlignment="1">
      <alignment vertical="center"/>
    </xf>
    <xf numFmtId="4" fontId="205" fillId="0" borderId="0" xfId="295" applyNumberFormat="1" applyFont="1" applyBorder="1" applyAlignment="1">
      <alignment vertical="center"/>
    </xf>
    <xf numFmtId="4" fontId="66" fillId="0" borderId="0" xfId="295" applyNumberFormat="1" applyFont="1" applyBorder="1" applyAlignment="1">
      <alignment vertical="center"/>
    </xf>
    <xf numFmtId="38" fontId="66" fillId="0" borderId="0" xfId="295" applyNumberFormat="1" applyFont="1" applyBorder="1" applyAlignment="1">
      <alignment vertical="center"/>
    </xf>
    <xf numFmtId="43" fontId="205" fillId="0" borderId="0" xfId="2516" applyFont="1" applyFill="1" applyBorder="1" applyAlignment="1">
      <alignment vertical="center"/>
    </xf>
    <xf numFmtId="4" fontId="66" fillId="0" borderId="0" xfId="295" applyNumberFormat="1" applyFont="1" applyFill="1" applyBorder="1" applyAlignment="1">
      <alignment vertical="center"/>
    </xf>
    <xf numFmtId="0" fontId="209" fillId="0" borderId="0" xfId="2517" applyFont="1" applyAlignment="1">
      <alignment horizontal="left"/>
    </xf>
    <xf numFmtId="3" fontId="210" fillId="0" borderId="0" xfId="479" applyNumberFormat="1" applyFont="1" applyAlignment="1">
      <alignment horizontal="right" vertical="center" wrapText="1"/>
    </xf>
    <xf numFmtId="4" fontId="211" fillId="0" borderId="0" xfId="479" applyNumberFormat="1" applyFont="1" applyAlignment="1">
      <alignment horizontal="right" vertical="center" wrapText="1"/>
    </xf>
    <xf numFmtId="178" fontId="64" fillId="0" borderId="0" xfId="295" applyNumberFormat="1" applyFont="1" applyFill="1" applyBorder="1" applyAlignment="1">
      <alignment vertical="center"/>
    </xf>
    <xf numFmtId="3" fontId="66" fillId="0" borderId="0" xfId="295" applyNumberFormat="1" applyFont="1" applyFill="1" applyBorder="1" applyAlignment="1">
      <alignment vertical="center"/>
    </xf>
    <xf numFmtId="4" fontId="66" fillId="0" borderId="0" xfId="479" applyNumberFormat="1" applyFont="1" applyAlignment="1">
      <alignment vertical="center"/>
    </xf>
    <xf numFmtId="38" fontId="66" fillId="0" borderId="0" xfId="295" applyNumberFormat="1" applyFont="1" applyFill="1" applyBorder="1" applyAlignment="1">
      <alignment vertical="center"/>
    </xf>
    <xf numFmtId="3" fontId="66" fillId="0" borderId="0" xfId="479" applyNumberFormat="1" applyFont="1" applyAlignment="1">
      <alignment horizontal="right" vertical="center" wrapText="1"/>
    </xf>
    <xf numFmtId="0" fontId="131" fillId="0" borderId="0" xfId="2517" applyFont="1" applyAlignment="1">
      <alignment horizontal="left"/>
    </xf>
    <xf numFmtId="3" fontId="211" fillId="0" borderId="0" xfId="479" applyNumberFormat="1" applyFont="1" applyAlignment="1">
      <alignment horizontal="right" vertical="center" wrapText="1"/>
    </xf>
    <xf numFmtId="3" fontId="212" fillId="0" borderId="0" xfId="479" applyNumberFormat="1" applyFont="1" applyAlignment="1">
      <alignment vertical="center"/>
    </xf>
    <xf numFmtId="3" fontId="71" fillId="0" borderId="0" xfId="479" applyNumberFormat="1" applyFont="1" applyAlignment="1">
      <alignment vertical="center"/>
    </xf>
    <xf numFmtId="43" fontId="64" fillId="0" borderId="0" xfId="2516" applyFont="1" applyAlignment="1">
      <alignment vertical="center"/>
    </xf>
    <xf numFmtId="43" fontId="212" fillId="0" borderId="0" xfId="2516" applyFont="1" applyAlignment="1">
      <alignment vertical="center"/>
    </xf>
    <xf numFmtId="38" fontId="205" fillId="0" borderId="0" xfId="479" applyNumberFormat="1" applyFont="1"/>
    <xf numFmtId="0" fontId="205" fillId="0" borderId="0" xfId="479" applyFont="1" applyAlignment="1">
      <alignment horizontal="right"/>
    </xf>
    <xf numFmtId="0" fontId="72" fillId="0" borderId="0" xfId="479" applyFont="1"/>
    <xf numFmtId="164" fontId="66" fillId="24" borderId="0" xfId="2514" applyNumberFormat="1" applyFont="1" applyFill="1" applyAlignment="1">
      <alignment horizontal="centerContinuous"/>
    </xf>
    <xf numFmtId="164" fontId="66" fillId="0" borderId="0" xfId="2514" applyNumberFormat="1" applyFont="1" applyAlignment="1">
      <alignment horizontal="centerContinuous"/>
    </xf>
    <xf numFmtId="0" fontId="65" fillId="0" borderId="0" xfId="2514" applyFont="1" applyAlignment="1">
      <alignment horizontal="centerContinuous" vertical="center"/>
    </xf>
    <xf numFmtId="0" fontId="66" fillId="0" borderId="0" xfId="2514" applyFont="1" applyAlignment="1">
      <alignment vertical="center"/>
    </xf>
    <xf numFmtId="0" fontId="65" fillId="0" borderId="0" xfId="2514" applyFont="1" applyAlignment="1">
      <alignment horizontal="center"/>
    </xf>
    <xf numFmtId="0" fontId="65" fillId="0" borderId="0" xfId="2514" applyFont="1" applyAlignment="1">
      <alignment horizontal="center" vertical="center"/>
    </xf>
    <xf numFmtId="3" fontId="66" fillId="0" borderId="0" xfId="2514" applyNumberFormat="1" applyFont="1"/>
    <xf numFmtId="3" fontId="65" fillId="0" borderId="0" xfId="2514" applyNumberFormat="1" applyFont="1"/>
    <xf numFmtId="0" fontId="67" fillId="64" borderId="0" xfId="2514" applyFont="1" applyFill="1" applyAlignment="1">
      <alignment horizontal="left" vertical="center"/>
    </xf>
    <xf numFmtId="0" fontId="66" fillId="0" borderId="0" xfId="2519" applyFont="1"/>
    <xf numFmtId="3" fontId="66" fillId="0" borderId="0" xfId="2516" applyNumberFormat="1" applyFont="1" applyFill="1" applyBorder="1"/>
    <xf numFmtId="167" fontId="66" fillId="0" borderId="0" xfId="2516" applyNumberFormat="1" applyFont="1" applyFill="1" applyBorder="1"/>
    <xf numFmtId="3" fontId="214" fillId="0" borderId="0" xfId="2516" applyNumberFormat="1" applyFont="1" applyFill="1" applyBorder="1"/>
    <xf numFmtId="3" fontId="214" fillId="0" borderId="0" xfId="2514" applyNumberFormat="1" applyFont="1"/>
    <xf numFmtId="0" fontId="67" fillId="64" borderId="0" xfId="2514" applyFont="1" applyFill="1" applyAlignment="1">
      <alignment horizontal="right" vertical="center"/>
    </xf>
    <xf numFmtId="3" fontId="67" fillId="64" borderId="0" xfId="2514" applyNumberFormat="1" applyFont="1" applyFill="1"/>
    <xf numFmtId="0" fontId="82" fillId="0" borderId="0" xfId="2514" applyFont="1" applyAlignment="1">
      <alignment horizontal="centerContinuous" vertical="center"/>
    </xf>
    <xf numFmtId="0" fontId="64" fillId="0" borderId="0" xfId="2514" applyFont="1" applyAlignment="1">
      <alignment vertical="center"/>
    </xf>
    <xf numFmtId="0" fontId="82" fillId="0" borderId="0" xfId="2514" applyFont="1" applyAlignment="1">
      <alignment horizontal="center" vertical="center"/>
    </xf>
    <xf numFmtId="3" fontId="64" fillId="0" borderId="0" xfId="2514" applyNumberFormat="1" applyFont="1"/>
    <xf numFmtId="3" fontId="82" fillId="0" borderId="0" xfId="2514" applyNumberFormat="1" applyFont="1"/>
    <xf numFmtId="49" fontId="65" fillId="0" borderId="0" xfId="2519" applyNumberFormat="1" applyFont="1" applyAlignment="1">
      <alignment horizontal="left"/>
    </xf>
    <xf numFmtId="49" fontId="66" fillId="0" borderId="0" xfId="2519" applyNumberFormat="1" applyFont="1" applyAlignment="1">
      <alignment horizontal="left"/>
    </xf>
    <xf numFmtId="0" fontId="67" fillId="0" borderId="0" xfId="2519" applyFont="1" applyAlignment="1">
      <alignment horizontal="center"/>
    </xf>
    <xf numFmtId="0" fontId="65" fillId="0" borderId="0" xfId="2514" applyFont="1"/>
    <xf numFmtId="0" fontId="65" fillId="0" borderId="0" xfId="2519" applyFont="1" applyAlignment="1">
      <alignment horizontal="left"/>
    </xf>
    <xf numFmtId="0" fontId="65" fillId="0" borderId="0" xfId="2519" applyFont="1"/>
    <xf numFmtId="0" fontId="173" fillId="0" borderId="0" xfId="2514" applyFont="1" applyAlignment="1">
      <alignment wrapText="1"/>
    </xf>
    <xf numFmtId="3" fontId="173" fillId="0" borderId="0" xfId="2514" applyNumberFormat="1" applyFont="1" applyAlignment="1">
      <alignment horizontal="right" wrapText="1"/>
    </xf>
    <xf numFmtId="4" fontId="173" fillId="0" borderId="0" xfId="2514" applyNumberFormat="1" applyFont="1" applyAlignment="1">
      <alignment horizontal="right" wrapText="1"/>
    </xf>
    <xf numFmtId="0" fontId="173" fillId="0" borderId="0" xfId="2514" applyFont="1"/>
    <xf numFmtId="3" fontId="173" fillId="0" borderId="0" xfId="2514" applyNumberFormat="1" applyFont="1"/>
    <xf numFmtId="0" fontId="174" fillId="0" borderId="0" xfId="2514" applyFont="1" applyAlignment="1">
      <alignment wrapText="1"/>
    </xf>
    <xf numFmtId="3" fontId="215" fillId="0" borderId="0" xfId="2514" applyNumberFormat="1" applyFont="1" applyAlignment="1">
      <alignment horizontal="right" wrapText="1"/>
    </xf>
    <xf numFmtId="0" fontId="67" fillId="64" borderId="0" xfId="2519" applyFont="1" applyFill="1" applyAlignment="1">
      <alignment horizontal="right"/>
    </xf>
    <xf numFmtId="3" fontId="216" fillId="0" borderId="0" xfId="2519" applyNumberFormat="1" applyFont="1" applyAlignment="1">
      <alignment horizontal="right"/>
    </xf>
    <xf numFmtId="3" fontId="216" fillId="64" borderId="0" xfId="2519" applyNumberFormat="1" applyFont="1" applyFill="1" applyAlignment="1">
      <alignment horizontal="right"/>
    </xf>
    <xf numFmtId="0" fontId="67" fillId="0" borderId="0" xfId="2519" applyFont="1" applyAlignment="1">
      <alignment horizontal="right"/>
    </xf>
    <xf numFmtId="0" fontId="66" fillId="0" borderId="0" xfId="2519" applyFont="1" applyAlignment="1">
      <alignment horizontal="justify" vertical="justify"/>
    </xf>
    <xf numFmtId="49" fontId="64" fillId="0" borderId="0" xfId="2519" applyNumberFormat="1" applyFont="1" applyAlignment="1">
      <alignment horizontal="left"/>
    </xf>
    <xf numFmtId="0" fontId="217" fillId="64" borderId="0" xfId="2519" applyFont="1" applyFill="1"/>
    <xf numFmtId="0" fontId="217" fillId="64" borderId="0" xfId="2519" applyFont="1" applyFill="1" applyAlignment="1">
      <alignment horizontal="right"/>
    </xf>
    <xf numFmtId="0" fontId="217" fillId="0" borderId="0" xfId="2519" applyFont="1"/>
    <xf numFmtId="0" fontId="217" fillId="0" borderId="0" xfId="2519" applyFont="1" applyAlignment="1">
      <alignment horizontal="right"/>
    </xf>
    <xf numFmtId="3" fontId="67" fillId="0" borderId="0" xfId="2514" applyNumberFormat="1" applyFont="1"/>
    <xf numFmtId="3" fontId="215" fillId="0" borderId="0" xfId="2514" applyNumberFormat="1" applyFont="1" applyAlignment="1">
      <alignment wrapText="1"/>
    </xf>
    <xf numFmtId="0" fontId="68" fillId="0" borderId="0" xfId="2519" applyFont="1" applyAlignment="1">
      <alignment horizontal="right"/>
    </xf>
    <xf numFmtId="0" fontId="67" fillId="64" borderId="0" xfId="2519" applyFont="1" applyFill="1" applyAlignment="1">
      <alignment horizontal="center"/>
    </xf>
    <xf numFmtId="0" fontId="67" fillId="0" borderId="0" xfId="2519" applyFont="1"/>
    <xf numFmtId="49" fontId="218" fillId="0" borderId="0" xfId="2519" applyNumberFormat="1" applyFont="1"/>
    <xf numFmtId="0" fontId="67" fillId="0" borderId="0" xfId="2514" applyFont="1"/>
    <xf numFmtId="4" fontId="216" fillId="59" borderId="0" xfId="295" applyNumberFormat="1" applyFont="1" applyFill="1" applyBorder="1" applyAlignment="1">
      <alignment vertical="center"/>
    </xf>
    <xf numFmtId="3" fontId="69" fillId="0" borderId="0" xfId="479" applyNumberFormat="1" applyFont="1" applyAlignment="1">
      <alignment vertical="center"/>
    </xf>
    <xf numFmtId="0" fontId="131" fillId="0" borderId="0" xfId="2520" applyFont="1" applyAlignment="1">
      <alignment horizontal="left"/>
    </xf>
    <xf numFmtId="43" fontId="69" fillId="0" borderId="0" xfId="460" applyFont="1" applyAlignment="1">
      <alignment vertical="center"/>
    </xf>
    <xf numFmtId="0" fontId="69" fillId="0" borderId="0" xfId="479" applyFont="1" applyAlignment="1">
      <alignment vertical="center"/>
    </xf>
    <xf numFmtId="43" fontId="69" fillId="0" borderId="0" xfId="479" applyNumberFormat="1" applyFont="1" applyAlignment="1">
      <alignment vertical="center"/>
    </xf>
    <xf numFmtId="38" fontId="69" fillId="0" borderId="0" xfId="479" applyNumberFormat="1" applyFont="1" applyAlignment="1">
      <alignment vertical="center"/>
    </xf>
    <xf numFmtId="0" fontId="174" fillId="0" borderId="0" xfId="2520" applyFont="1" applyAlignment="1">
      <alignment horizontal="left"/>
    </xf>
    <xf numFmtId="38" fontId="69" fillId="0" borderId="0" xfId="479" applyNumberFormat="1" applyFont="1"/>
    <xf numFmtId="173" fontId="69" fillId="0" borderId="0" xfId="479" applyNumberFormat="1" applyFont="1"/>
    <xf numFmtId="43" fontId="69" fillId="0" borderId="0" xfId="460" applyFont="1"/>
    <xf numFmtId="0" fontId="1" fillId="0" borderId="0" xfId="2514" applyAlignment="1">
      <alignment horizontal="center" vertical="center"/>
    </xf>
    <xf numFmtId="0" fontId="1" fillId="24" borderId="0" xfId="2514" applyFill="1" applyAlignment="1">
      <alignment horizontal="center" vertical="center"/>
    </xf>
    <xf numFmtId="3" fontId="1" fillId="24" borderId="0" xfId="2514" applyNumberFormat="1" applyFill="1" applyAlignment="1">
      <alignment horizontal="center" vertical="center"/>
    </xf>
    <xf numFmtId="0" fontId="75" fillId="24" borderId="0" xfId="2514" applyFont="1" applyFill="1" applyAlignment="1">
      <alignment horizontal="center" vertical="center"/>
    </xf>
    <xf numFmtId="3" fontId="75" fillId="24" borderId="0" xfId="2514" applyNumberFormat="1" applyFont="1" applyFill="1" applyAlignment="1">
      <alignment horizontal="center" vertical="center"/>
    </xf>
    <xf numFmtId="0" fontId="188" fillId="24" borderId="0" xfId="2514" applyFont="1" applyFill="1" applyAlignment="1">
      <alignment horizontal="center"/>
    </xf>
    <xf numFmtId="3" fontId="188" fillId="24" borderId="0" xfId="2514" applyNumberFormat="1" applyFont="1" applyFill="1" applyAlignment="1">
      <alignment horizontal="center"/>
    </xf>
    <xf numFmtId="0" fontId="65" fillId="24" borderId="0" xfId="2514" applyFont="1" applyFill="1" applyAlignment="1">
      <alignment horizontal="center"/>
    </xf>
    <xf numFmtId="3" fontId="65" fillId="24" borderId="0" xfId="2514" applyNumberFormat="1" applyFont="1" applyFill="1" applyAlignment="1">
      <alignment horizontal="center"/>
    </xf>
    <xf numFmtId="0" fontId="67" fillId="65" borderId="0" xfId="2514" applyFont="1" applyFill="1" applyAlignment="1">
      <alignment horizontal="center" vertical="center"/>
    </xf>
    <xf numFmtId="3" fontId="68" fillId="65" borderId="0" xfId="2514" applyNumberFormat="1" applyFont="1" applyFill="1" applyAlignment="1">
      <alignment horizontal="center" vertical="center"/>
    </xf>
    <xf numFmtId="0" fontId="68" fillId="65" borderId="0" xfId="2514" applyFont="1" applyFill="1" applyAlignment="1">
      <alignment horizontal="center" vertical="center"/>
    </xf>
    <xf numFmtId="0" fontId="68" fillId="66" borderId="23" xfId="2514" applyFont="1" applyFill="1" applyBorder="1" applyAlignment="1">
      <alignment horizontal="center" vertical="center"/>
    </xf>
    <xf numFmtId="0" fontId="68" fillId="66" borderId="0" xfId="2514" applyFont="1" applyFill="1" applyAlignment="1">
      <alignment horizontal="center" vertical="center"/>
    </xf>
    <xf numFmtId="4" fontId="68" fillId="66" borderId="0" xfId="2514" applyNumberFormat="1" applyFont="1" applyFill="1" applyAlignment="1">
      <alignment horizontal="center" vertical="center"/>
    </xf>
    <xf numFmtId="1" fontId="68" fillId="65" borderId="0" xfId="2514" applyNumberFormat="1" applyFont="1" applyFill="1" applyAlignment="1">
      <alignment horizontal="center" vertical="center"/>
    </xf>
    <xf numFmtId="1" fontId="68" fillId="66" borderId="0" xfId="2514" applyNumberFormat="1" applyFont="1" applyFill="1" applyAlignment="1">
      <alignment horizontal="center" vertical="center"/>
    </xf>
    <xf numFmtId="0" fontId="203" fillId="0" borderId="0" xfId="2514" applyFont="1" applyAlignment="1">
      <alignment wrapText="1"/>
    </xf>
    <xf numFmtId="3" fontId="211" fillId="0" borderId="0" xfId="2514" applyNumberFormat="1" applyFont="1" applyAlignment="1">
      <alignment horizontal="right" wrapText="1"/>
    </xf>
    <xf numFmtId="3" fontId="71" fillId="0" borderId="0" xfId="2514" applyNumberFormat="1" applyFont="1"/>
    <xf numFmtId="3" fontId="64" fillId="0" borderId="0" xfId="2516" applyNumberFormat="1" applyFont="1" applyFill="1" applyBorder="1"/>
    <xf numFmtId="3" fontId="73" fillId="0" borderId="0" xfId="2514" applyNumberFormat="1" applyFont="1"/>
    <xf numFmtId="3" fontId="176" fillId="0" borderId="0" xfId="2514" applyNumberFormat="1" applyFont="1" applyAlignment="1">
      <alignment wrapText="1"/>
    </xf>
    <xf numFmtId="3" fontId="173" fillId="0" borderId="0" xfId="2514" applyNumberFormat="1" applyFont="1" applyAlignment="1">
      <alignment wrapText="1"/>
    </xf>
    <xf numFmtId="41" fontId="64" fillId="0" borderId="0" xfId="2516" applyNumberFormat="1" applyFont="1" applyFill="1" applyBorder="1"/>
    <xf numFmtId="0" fontId="82" fillId="56" borderId="0" xfId="2514" applyFont="1" applyFill="1" applyAlignment="1">
      <alignment horizontal="right"/>
    </xf>
    <xf numFmtId="3" fontId="82" fillId="0" borderId="0" xfId="2514" applyNumberFormat="1" applyFont="1" applyAlignment="1">
      <alignment horizontal="right"/>
    </xf>
    <xf numFmtId="3" fontId="79" fillId="0" borderId="0" xfId="2514" applyNumberFormat="1" applyFont="1" applyAlignment="1">
      <alignment horizontal="right"/>
    </xf>
    <xf numFmtId="3" fontId="79" fillId="0" borderId="0" xfId="2514" applyNumberFormat="1" applyFont="1"/>
    <xf numFmtId="41" fontId="82" fillId="0" borderId="0" xfId="2514" applyNumberFormat="1" applyFont="1" applyAlignment="1">
      <alignment horizontal="right"/>
    </xf>
    <xf numFmtId="0" fontId="191" fillId="0" borderId="0" xfId="2514" applyFont="1" applyAlignment="1">
      <alignment horizontal="center"/>
    </xf>
    <xf numFmtId="3" fontId="191" fillId="0" borderId="0" xfId="2514" applyNumberFormat="1" applyFont="1" applyAlignment="1">
      <alignment horizontal="center"/>
    </xf>
    <xf numFmtId="0" fontId="82" fillId="0" borderId="0" xfId="2514" applyFont="1" applyAlignment="1">
      <alignment horizontal="center"/>
    </xf>
    <xf numFmtId="0" fontId="82" fillId="0" borderId="0" xfId="2514" applyFont="1" applyAlignment="1">
      <alignment horizontal="right"/>
    </xf>
    <xf numFmtId="165" fontId="72" fillId="0" borderId="0" xfId="2516" applyNumberFormat="1" applyFont="1" applyFill="1"/>
    <xf numFmtId="3" fontId="72" fillId="0" borderId="0" xfId="2516" applyNumberFormat="1" applyFont="1" applyFill="1"/>
    <xf numFmtId="165" fontId="82" fillId="0" borderId="0" xfId="2516" applyNumberFormat="1" applyFont="1" applyFill="1" applyAlignment="1">
      <alignment horizontal="right"/>
    </xf>
    <xf numFmtId="165" fontId="82" fillId="0" borderId="0" xfId="2516" applyNumberFormat="1" applyFont="1" applyFill="1"/>
    <xf numFmtId="3" fontId="82" fillId="0" borderId="0" xfId="2516" applyNumberFormat="1" applyFont="1" applyFill="1"/>
    <xf numFmtId="165" fontId="64" fillId="0" borderId="0" xfId="2514" applyNumberFormat="1" applyFont="1"/>
    <xf numFmtId="43" fontId="183" fillId="0" borderId="0" xfId="2516" applyFont="1" applyFill="1"/>
    <xf numFmtId="3" fontId="183" fillId="0" borderId="0" xfId="2516" applyNumberFormat="1" applyFont="1" applyFill="1"/>
    <xf numFmtId="0" fontId="71" fillId="0" borderId="0" xfId="2514" applyFont="1"/>
    <xf numFmtId="0" fontId="187" fillId="61" borderId="19" xfId="2513" applyFont="1" applyFill="1" applyBorder="1" applyAlignment="1">
      <alignment horizontal="center" vertical="center" wrapText="1"/>
    </xf>
    <xf numFmtId="0" fontId="187" fillId="61" borderId="20" xfId="2513" applyFont="1" applyFill="1" applyBorder="1" applyAlignment="1">
      <alignment horizontal="center" vertical="center" wrapText="1"/>
    </xf>
    <xf numFmtId="0" fontId="187" fillId="61" borderId="21" xfId="2513" applyFont="1" applyFill="1" applyBorder="1" applyAlignment="1">
      <alignment horizontal="center" vertical="center" wrapText="1"/>
    </xf>
    <xf numFmtId="0" fontId="174" fillId="0" borderId="0" xfId="2513" applyFont="1" applyAlignment="1">
      <alignment wrapText="1"/>
    </xf>
    <xf numFmtId="0" fontId="184" fillId="0" borderId="0" xfId="2513" applyFont="1" applyAlignment="1">
      <alignment horizontal="center" wrapText="1"/>
    </xf>
    <xf numFmtId="0" fontId="185" fillId="0" borderId="0" xfId="2513" applyFont="1" applyAlignment="1">
      <alignment horizontal="center" wrapText="1"/>
    </xf>
    <xf numFmtId="0" fontId="129" fillId="0" borderId="0" xfId="2513" applyFont="1" applyAlignment="1">
      <alignment horizontal="center" wrapText="1"/>
    </xf>
    <xf numFmtId="0" fontId="186" fillId="0" borderId="0" xfId="2513" applyFont="1" applyAlignment="1">
      <alignment horizontal="center" wrapText="1"/>
    </xf>
    <xf numFmtId="0" fontId="1" fillId="0" borderId="0" xfId="2514"/>
    <xf numFmtId="0" fontId="67" fillId="64" borderId="0" xfId="2514" applyFont="1" applyFill="1" applyAlignment="1">
      <alignment horizontal="center" vertical="center" wrapText="1"/>
    </xf>
    <xf numFmtId="0" fontId="1" fillId="0" borderId="0" xfId="2514" applyAlignment="1">
      <alignment horizontal="center"/>
    </xf>
    <xf numFmtId="0" fontId="65" fillId="24" borderId="0" xfId="2514" applyFont="1" applyFill="1" applyAlignment="1">
      <alignment horizontal="center"/>
    </xf>
    <xf numFmtId="0" fontId="65" fillId="0" borderId="0" xfId="2514" applyFont="1" applyAlignment="1">
      <alignment horizontal="center"/>
    </xf>
    <xf numFmtId="0" fontId="67" fillId="0" borderId="0" xfId="2514" applyFont="1" applyAlignment="1">
      <alignment horizontal="center" vertical="center" wrapText="1"/>
    </xf>
    <xf numFmtId="0" fontId="67" fillId="64" borderId="0" xfId="2519" applyFont="1" applyFill="1" applyAlignment="1">
      <alignment horizontal="right"/>
    </xf>
    <xf numFmtId="0" fontId="67" fillId="64" borderId="0" xfId="2519" applyFont="1" applyFill="1" applyAlignment="1">
      <alignment horizontal="center"/>
    </xf>
    <xf numFmtId="3" fontId="67" fillId="59" borderId="0" xfId="0" applyNumberFormat="1" applyFont="1" applyFill="1" applyAlignment="1">
      <alignment horizontal="right" vertical="center"/>
    </xf>
    <xf numFmtId="0" fontId="75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67" fillId="62" borderId="0" xfId="0" applyFont="1" applyFill="1" applyAlignment="1">
      <alignment horizontal="center" vertical="center"/>
    </xf>
    <xf numFmtId="167" fontId="67" fillId="0" borderId="0" xfId="472" applyNumberFormat="1" applyFont="1" applyFill="1" applyBorder="1" applyAlignment="1">
      <alignment horizontal="center" vertical="center"/>
    </xf>
    <xf numFmtId="3" fontId="67" fillId="62" borderId="0" xfId="0" applyNumberFormat="1" applyFont="1" applyFill="1" applyAlignment="1">
      <alignment horizontal="center" vertical="center"/>
    </xf>
    <xf numFmtId="0" fontId="193" fillId="62" borderId="0" xfId="0" applyFont="1" applyFill="1" applyAlignment="1">
      <alignment horizontal="center" vertical="center"/>
    </xf>
    <xf numFmtId="0" fontId="67" fillId="0" borderId="0" xfId="479" applyFont="1" applyAlignment="1">
      <alignment horizontal="center" vertical="center"/>
    </xf>
    <xf numFmtId="0" fontId="67" fillId="62" borderId="0" xfId="479" applyFont="1" applyFill="1" applyAlignment="1">
      <alignment horizontal="center" vertical="center"/>
    </xf>
    <xf numFmtId="3" fontId="67" fillId="62" borderId="0" xfId="479" applyNumberFormat="1" applyFont="1" applyFill="1" applyAlignment="1">
      <alignment horizontal="center" vertical="center"/>
    </xf>
    <xf numFmtId="0" fontId="75" fillId="0" borderId="0" xfId="479" applyFont="1" applyAlignment="1">
      <alignment horizontal="center" vertical="center"/>
    </xf>
    <xf numFmtId="0" fontId="65" fillId="0" borderId="0" xfId="479" applyFont="1" applyAlignment="1">
      <alignment horizontal="center"/>
    </xf>
    <xf numFmtId="0" fontId="66" fillId="0" borderId="0" xfId="479" applyFont="1" applyAlignment="1">
      <alignment horizontal="center"/>
    </xf>
    <xf numFmtId="49" fontId="197" fillId="0" borderId="0" xfId="479" applyNumberFormat="1" applyFont="1" applyAlignment="1">
      <alignment horizontal="center" vertical="center"/>
    </xf>
    <xf numFmtId="0" fontId="65" fillId="0" borderId="0" xfId="479" applyFont="1" applyAlignment="1">
      <alignment horizontal="center" vertical="center"/>
    </xf>
    <xf numFmtId="49" fontId="197" fillId="0" borderId="0" xfId="479" applyNumberFormat="1" applyFont="1" applyAlignment="1">
      <alignment horizontal="left" vertical="center"/>
    </xf>
    <xf numFmtId="0" fontId="197" fillId="0" borderId="0" xfId="479" applyFont="1" applyAlignment="1">
      <alignment horizontal="center" vertical="center"/>
    </xf>
    <xf numFmtId="0" fontId="197" fillId="0" borderId="0" xfId="479" applyFont="1" applyAlignment="1">
      <alignment horizontal="left" vertical="center"/>
    </xf>
    <xf numFmtId="0" fontId="191" fillId="0" borderId="0" xfId="479" applyFont="1" applyAlignment="1">
      <alignment horizontal="center" vertical="center"/>
    </xf>
    <xf numFmtId="3" fontId="67" fillId="59" borderId="0" xfId="0" applyNumberFormat="1" applyFont="1" applyFill="1" applyAlignment="1">
      <alignment horizontal="right"/>
    </xf>
    <xf numFmtId="0" fontId="75" fillId="24" borderId="0" xfId="0" applyFont="1" applyFill="1" applyAlignment="1">
      <alignment horizontal="center" vertical="center" wrapText="1"/>
    </xf>
    <xf numFmtId="0" fontId="74" fillId="0" borderId="0" xfId="0" applyFont="1"/>
    <xf numFmtId="0" fontId="65" fillId="24" borderId="0" xfId="0" applyFont="1" applyFill="1" applyAlignment="1">
      <alignment horizontal="center"/>
    </xf>
    <xf numFmtId="0" fontId="76" fillId="24" borderId="0" xfId="0" applyFont="1" applyFill="1" applyAlignment="1">
      <alignment horizontal="center"/>
    </xf>
    <xf numFmtId="0" fontId="67" fillId="59" borderId="0" xfId="0" applyFont="1" applyFill="1" applyAlignment="1">
      <alignment horizontal="center" vertical="center" wrapText="1"/>
    </xf>
    <xf numFmtId="0" fontId="77" fillId="59" borderId="0" xfId="0" applyFont="1" applyFill="1" applyAlignment="1">
      <alignment horizontal="center" vertical="center" wrapText="1"/>
    </xf>
    <xf numFmtId="3" fontId="67" fillId="59" borderId="0" xfId="479" applyNumberFormat="1" applyFont="1" applyFill="1" applyAlignment="1">
      <alignment horizontal="right"/>
    </xf>
    <xf numFmtId="0" fontId="75" fillId="24" borderId="0" xfId="479" applyFont="1" applyFill="1" applyAlignment="1">
      <alignment horizontal="center" vertical="center" wrapText="1"/>
    </xf>
    <xf numFmtId="0" fontId="66" fillId="0" borderId="0" xfId="479" applyFont="1"/>
    <xf numFmtId="0" fontId="65" fillId="24" borderId="0" xfId="479" applyFont="1" applyFill="1" applyAlignment="1">
      <alignment horizontal="center"/>
    </xf>
    <xf numFmtId="0" fontId="67" fillId="59" borderId="0" xfId="479" applyFont="1" applyFill="1" applyAlignment="1">
      <alignment horizontal="center" vertical="center" wrapText="1"/>
    </xf>
    <xf numFmtId="0" fontId="77" fillId="59" borderId="0" xfId="479" applyFont="1" applyFill="1" applyAlignment="1">
      <alignment horizontal="center" vertical="center" wrapText="1"/>
    </xf>
    <xf numFmtId="3" fontId="68" fillId="59" borderId="0" xfId="0" applyNumberFormat="1" applyFont="1" applyFill="1" applyAlignment="1">
      <alignment horizontal="center" vertical="center"/>
    </xf>
    <xf numFmtId="0" fontId="68" fillId="62" borderId="0" xfId="0" applyFont="1" applyFill="1" applyAlignment="1">
      <alignment horizontal="center" vertical="center"/>
    </xf>
    <xf numFmtId="3" fontId="67" fillId="59" borderId="0" xfId="0" applyNumberFormat="1" applyFont="1" applyFill="1" applyAlignment="1">
      <alignment horizontal="center" vertical="center" wrapText="1"/>
    </xf>
    <xf numFmtId="3" fontId="77" fillId="59" borderId="0" xfId="0" applyNumberFormat="1" applyFont="1" applyFill="1" applyAlignment="1">
      <alignment horizontal="center" vertical="center" wrapText="1"/>
    </xf>
    <xf numFmtId="0" fontId="66" fillId="0" borderId="0" xfId="0" applyFont="1"/>
    <xf numFmtId="0" fontId="67" fillId="59" borderId="0" xfId="479" applyFont="1" applyFill="1" applyAlignment="1">
      <alignment horizontal="center"/>
    </xf>
    <xf numFmtId="38" fontId="67" fillId="59" borderId="0" xfId="479" applyNumberFormat="1" applyFont="1" applyFill="1" applyAlignment="1">
      <alignment horizontal="center" vertical="center" wrapText="1"/>
    </xf>
    <xf numFmtId="0" fontId="67" fillId="59" borderId="0" xfId="479" applyFont="1" applyFill="1" applyAlignment="1">
      <alignment horizontal="center" vertical="center"/>
    </xf>
    <xf numFmtId="0" fontId="78" fillId="24" borderId="0" xfId="479" applyFont="1" applyFill="1" applyAlignment="1">
      <alignment horizontal="center" vertical="center" wrapText="1"/>
    </xf>
    <xf numFmtId="0" fontId="208" fillId="59" borderId="0" xfId="479" applyFont="1" applyFill="1" applyAlignment="1">
      <alignment horizontal="center" vertical="center"/>
    </xf>
    <xf numFmtId="0" fontId="208" fillId="59" borderId="0" xfId="479" applyFont="1" applyFill="1" applyAlignment="1">
      <alignment horizontal="center" vertical="justify"/>
    </xf>
    <xf numFmtId="38" fontId="208" fillId="59" borderId="0" xfId="479" applyNumberFormat="1" applyFont="1" applyFill="1" applyAlignment="1">
      <alignment horizontal="center" vertical="center" wrapText="1"/>
    </xf>
    <xf numFmtId="0" fontId="205" fillId="24" borderId="0" xfId="479" applyFont="1" applyFill="1" applyAlignment="1">
      <alignment horizontal="center"/>
    </xf>
    <xf numFmtId="0" fontId="205" fillId="0" borderId="0" xfId="479" applyFont="1"/>
    <xf numFmtId="0" fontId="207" fillId="24" borderId="0" xfId="479" applyFont="1" applyFill="1" applyAlignment="1">
      <alignment horizontal="center"/>
    </xf>
    <xf numFmtId="0" fontId="208" fillId="59" borderId="0" xfId="479" applyFont="1" applyFill="1" applyAlignment="1">
      <alignment horizontal="center"/>
    </xf>
    <xf numFmtId="0" fontId="67" fillId="59" borderId="0" xfId="0" applyFont="1" applyFill="1" applyAlignment="1">
      <alignment horizontal="center" vertical="center"/>
    </xf>
    <xf numFmtId="4" fontId="64" fillId="0" borderId="0" xfId="295" applyNumberFormat="1" applyFont="1" applyFill="1" applyBorder="1" applyAlignment="1">
      <alignment horizontal="left" vertical="center" wrapText="1"/>
    </xf>
    <xf numFmtId="0" fontId="67" fillId="63" borderId="0" xfId="479" applyFont="1" applyFill="1" applyAlignment="1">
      <alignment horizontal="center" vertical="center" wrapText="1"/>
    </xf>
    <xf numFmtId="0" fontId="66" fillId="0" borderId="0" xfId="479" applyFont="1" applyAlignment="1">
      <alignment wrapText="1"/>
    </xf>
    <xf numFmtId="0" fontId="65" fillId="24" borderId="0" xfId="479" applyFont="1" applyFill="1" applyAlignment="1">
      <alignment horizontal="center" wrapText="1"/>
    </xf>
    <xf numFmtId="0" fontId="67" fillId="63" borderId="0" xfId="479" applyFont="1" applyFill="1" applyAlignment="1">
      <alignment horizontal="center" vertical="justify" wrapText="1"/>
    </xf>
    <xf numFmtId="0" fontId="67" fillId="63" borderId="0" xfId="479" applyFont="1" applyFill="1" applyAlignment="1">
      <alignment horizontal="center" wrapText="1"/>
    </xf>
    <xf numFmtId="38" fontId="67" fillId="63" borderId="0" xfId="479" applyNumberFormat="1" applyFont="1" applyFill="1" applyAlignment="1">
      <alignment horizontal="center" vertical="center" wrapText="1"/>
    </xf>
    <xf numFmtId="0" fontId="181" fillId="59" borderId="0" xfId="479" applyFont="1" applyFill="1" applyAlignment="1">
      <alignment horizontal="right"/>
    </xf>
    <xf numFmtId="0" fontId="183" fillId="0" borderId="0" xfId="479" applyFont="1" applyAlignment="1">
      <alignment horizontal="left"/>
    </xf>
    <xf numFmtId="0" fontId="179" fillId="24" borderId="0" xfId="479" applyFont="1" applyFill="1" applyAlignment="1">
      <alignment horizontal="center" vertical="center" wrapText="1"/>
    </xf>
    <xf numFmtId="0" fontId="180" fillId="24" borderId="0" xfId="479" applyFont="1" applyFill="1" applyAlignment="1">
      <alignment horizontal="center" vertical="center" wrapText="1"/>
    </xf>
    <xf numFmtId="0" fontId="75" fillId="24" borderId="0" xfId="2514" applyFont="1" applyFill="1" applyAlignment="1">
      <alignment horizontal="center" vertical="center"/>
    </xf>
    <xf numFmtId="0" fontId="78" fillId="24" borderId="0" xfId="2514" applyFont="1" applyFill="1" applyAlignment="1">
      <alignment horizontal="center" vertical="center"/>
    </xf>
    <xf numFmtId="0" fontId="66" fillId="0" borderId="0" xfId="2514" applyFont="1"/>
    <xf numFmtId="43" fontId="67" fillId="59" borderId="0" xfId="2516" applyFont="1" applyFill="1" applyBorder="1" applyAlignment="1">
      <alignment horizontal="center"/>
    </xf>
    <xf numFmtId="43" fontId="67" fillId="59" borderId="0" xfId="2516" applyFont="1" applyFill="1" applyBorder="1" applyAlignment="1">
      <alignment horizontal="center" vertical="center"/>
    </xf>
    <xf numFmtId="4" fontId="68" fillId="65" borderId="0" xfId="2514" applyNumberFormat="1" applyFont="1" applyFill="1" applyAlignment="1">
      <alignment horizontal="center" vertical="center" wrapText="1"/>
    </xf>
    <xf numFmtId="0" fontId="68" fillId="65" borderId="0" xfId="2514" applyFont="1" applyFill="1" applyAlignment="1">
      <alignment horizontal="center" vertical="center" wrapText="1"/>
    </xf>
    <xf numFmtId="0" fontId="68" fillId="65" borderId="0" xfId="2514" applyFont="1" applyFill="1" applyAlignment="1">
      <alignment horizontal="center" vertical="center"/>
    </xf>
    <xf numFmtId="0" fontId="68" fillId="66" borderId="23" xfId="2514" applyFont="1" applyFill="1" applyBorder="1" applyAlignment="1">
      <alignment horizontal="center" vertical="center"/>
    </xf>
    <xf numFmtId="0" fontId="68" fillId="66" borderId="0" xfId="2514" applyFont="1" applyFill="1" applyAlignment="1">
      <alignment horizontal="center" vertical="center"/>
    </xf>
  </cellXfs>
  <cellStyles count="2521">
    <cellStyle name="20% - Énfasis1" xfId="1" builtinId="30" customBuiltin="1"/>
    <cellStyle name="20% - Énfasis1 10" xfId="503" xr:uid="{00000000-0005-0000-0000-000001000000}"/>
    <cellStyle name="20% - Énfasis1 11" xfId="686" xr:uid="{00000000-0005-0000-0000-000002000000}"/>
    <cellStyle name="20% - Énfasis1 12" xfId="687" xr:uid="{00000000-0005-0000-0000-000003000000}"/>
    <cellStyle name="20% - Énfasis1 13" xfId="688" xr:uid="{00000000-0005-0000-0000-000004000000}"/>
    <cellStyle name="20% - Énfasis1 14" xfId="689" xr:uid="{00000000-0005-0000-0000-000005000000}"/>
    <cellStyle name="20% - Énfasis1 15" xfId="797" xr:uid="{00000000-0005-0000-0000-000006000000}"/>
    <cellStyle name="20% - Énfasis1 16" xfId="798" xr:uid="{00000000-0005-0000-0000-000007000000}"/>
    <cellStyle name="20% - Énfasis1 17" xfId="799" xr:uid="{00000000-0005-0000-0000-000008000000}"/>
    <cellStyle name="20% - Énfasis1 18" xfId="800" xr:uid="{00000000-0005-0000-0000-000009000000}"/>
    <cellStyle name="20% - Énfasis1 19" xfId="801" xr:uid="{00000000-0005-0000-0000-00000A000000}"/>
    <cellStyle name="20% - Énfasis1 2" xfId="2" xr:uid="{00000000-0005-0000-0000-00000B000000}"/>
    <cellStyle name="20% - Énfasis1 2 2" xfId="3" xr:uid="{00000000-0005-0000-0000-00000C000000}"/>
    <cellStyle name="20% - Énfasis1 2 2 2" xfId="399" xr:uid="{00000000-0005-0000-0000-00000D000000}"/>
    <cellStyle name="20% - Énfasis1 2 2 2 2" xfId="611" xr:uid="{00000000-0005-0000-0000-00000E000000}"/>
    <cellStyle name="20% - Énfasis1 2 2 3" xfId="505" xr:uid="{00000000-0005-0000-0000-00000F000000}"/>
    <cellStyle name="20% - Énfasis1 2 3" xfId="4" xr:uid="{00000000-0005-0000-0000-000010000000}"/>
    <cellStyle name="20% - Énfasis1 2 3 2" xfId="400" xr:uid="{00000000-0005-0000-0000-000011000000}"/>
    <cellStyle name="20% - Énfasis1 2 3 2 2" xfId="612" xr:uid="{00000000-0005-0000-0000-000012000000}"/>
    <cellStyle name="20% - Énfasis1 2 3 3" xfId="506" xr:uid="{00000000-0005-0000-0000-000013000000}"/>
    <cellStyle name="20% - Énfasis1 2 4" xfId="398" xr:uid="{00000000-0005-0000-0000-000014000000}"/>
    <cellStyle name="20% - Énfasis1 2 4 2" xfId="610" xr:uid="{00000000-0005-0000-0000-000015000000}"/>
    <cellStyle name="20% - Énfasis1 2 5" xfId="504" xr:uid="{00000000-0005-0000-0000-000016000000}"/>
    <cellStyle name="20% - Énfasis1 20" xfId="802" xr:uid="{00000000-0005-0000-0000-000017000000}"/>
    <cellStyle name="20% - Énfasis1 21" xfId="803" xr:uid="{00000000-0005-0000-0000-000018000000}"/>
    <cellStyle name="20% - Énfasis1 22" xfId="804" xr:uid="{00000000-0005-0000-0000-000019000000}"/>
    <cellStyle name="20% - Énfasis1 23" xfId="805" xr:uid="{00000000-0005-0000-0000-00001A000000}"/>
    <cellStyle name="20% - Énfasis1 24" xfId="806" xr:uid="{00000000-0005-0000-0000-00001B000000}"/>
    <cellStyle name="20% - Énfasis1 25" xfId="807" xr:uid="{00000000-0005-0000-0000-00001C000000}"/>
    <cellStyle name="20% - Énfasis1 26" xfId="808" xr:uid="{00000000-0005-0000-0000-00001D000000}"/>
    <cellStyle name="20% - Énfasis1 27" xfId="809" xr:uid="{00000000-0005-0000-0000-00001E000000}"/>
    <cellStyle name="20% - Énfasis1 28" xfId="810" xr:uid="{00000000-0005-0000-0000-00001F000000}"/>
    <cellStyle name="20% - Énfasis1 29" xfId="811" xr:uid="{00000000-0005-0000-0000-000020000000}"/>
    <cellStyle name="20% - Énfasis1 3" xfId="5" xr:uid="{00000000-0005-0000-0000-000021000000}"/>
    <cellStyle name="20% - Énfasis1 3 2" xfId="401" xr:uid="{00000000-0005-0000-0000-000022000000}"/>
    <cellStyle name="20% - Énfasis1 3 2 2" xfId="613" xr:uid="{00000000-0005-0000-0000-000023000000}"/>
    <cellStyle name="20% - Énfasis1 3 3" xfId="507" xr:uid="{00000000-0005-0000-0000-000024000000}"/>
    <cellStyle name="20% - Énfasis1 30" xfId="812" xr:uid="{00000000-0005-0000-0000-000025000000}"/>
    <cellStyle name="20% - Énfasis1 31" xfId="813" xr:uid="{00000000-0005-0000-0000-000026000000}"/>
    <cellStyle name="20% - Énfasis1 32" xfId="814" xr:uid="{00000000-0005-0000-0000-000027000000}"/>
    <cellStyle name="20% - Énfasis1 33" xfId="815" xr:uid="{00000000-0005-0000-0000-000028000000}"/>
    <cellStyle name="20% - Énfasis1 34" xfId="816" xr:uid="{00000000-0005-0000-0000-000029000000}"/>
    <cellStyle name="20% - Énfasis1 35" xfId="817" xr:uid="{00000000-0005-0000-0000-00002A000000}"/>
    <cellStyle name="20% - Énfasis1 36" xfId="818" xr:uid="{00000000-0005-0000-0000-00002B000000}"/>
    <cellStyle name="20% - Énfasis1 37" xfId="819" xr:uid="{00000000-0005-0000-0000-00002C000000}"/>
    <cellStyle name="20% - Énfasis1 38" xfId="820" xr:uid="{00000000-0005-0000-0000-00002D000000}"/>
    <cellStyle name="20% - Énfasis1 39" xfId="821" xr:uid="{00000000-0005-0000-0000-00002E000000}"/>
    <cellStyle name="20% - Énfasis1 4" xfId="6" xr:uid="{00000000-0005-0000-0000-00002F000000}"/>
    <cellStyle name="20% - Énfasis1 40" xfId="822" xr:uid="{00000000-0005-0000-0000-000030000000}"/>
    <cellStyle name="20% - Énfasis1 41" xfId="823" xr:uid="{00000000-0005-0000-0000-000031000000}"/>
    <cellStyle name="20% - Énfasis1 42" xfId="824" xr:uid="{00000000-0005-0000-0000-000032000000}"/>
    <cellStyle name="20% - Énfasis1 43" xfId="825" xr:uid="{00000000-0005-0000-0000-000033000000}"/>
    <cellStyle name="20% - Énfasis1 44" xfId="826" xr:uid="{00000000-0005-0000-0000-000034000000}"/>
    <cellStyle name="20% - Énfasis1 45" xfId="827" xr:uid="{00000000-0005-0000-0000-000035000000}"/>
    <cellStyle name="20% - Énfasis1 46" xfId="828" xr:uid="{00000000-0005-0000-0000-000036000000}"/>
    <cellStyle name="20% - Énfasis1 47" xfId="829" xr:uid="{00000000-0005-0000-0000-000037000000}"/>
    <cellStyle name="20% - Énfasis1 48" xfId="830" xr:uid="{00000000-0005-0000-0000-000038000000}"/>
    <cellStyle name="20% - Énfasis1 49" xfId="831" xr:uid="{00000000-0005-0000-0000-000039000000}"/>
    <cellStyle name="20% - Énfasis1 5" xfId="7" xr:uid="{00000000-0005-0000-0000-00003A000000}"/>
    <cellStyle name="20% - Énfasis1 50" xfId="832" xr:uid="{00000000-0005-0000-0000-00003B000000}"/>
    <cellStyle name="20% - Énfasis1 51" xfId="833" xr:uid="{00000000-0005-0000-0000-00003C000000}"/>
    <cellStyle name="20% - Énfasis1 52" xfId="2402" xr:uid="{00000000-0005-0000-0000-00003D000000}"/>
    <cellStyle name="20% - Énfasis1 53" xfId="2418" xr:uid="{00000000-0005-0000-0000-00003E000000}"/>
    <cellStyle name="20% - Énfasis1 54" xfId="2432" xr:uid="{00000000-0005-0000-0000-00003F000000}"/>
    <cellStyle name="20% - Énfasis1 6" xfId="8" xr:uid="{00000000-0005-0000-0000-000040000000}"/>
    <cellStyle name="20% - Énfasis1 7" xfId="9" xr:uid="{00000000-0005-0000-0000-000041000000}"/>
    <cellStyle name="20% - Énfasis1 8" xfId="10" xr:uid="{00000000-0005-0000-0000-000042000000}"/>
    <cellStyle name="20% - Énfasis1 9" xfId="397" xr:uid="{00000000-0005-0000-0000-000043000000}"/>
    <cellStyle name="20% - Énfasis1 9 2" xfId="609" xr:uid="{00000000-0005-0000-0000-000044000000}"/>
    <cellStyle name="20% - Énfasis2" xfId="11" builtinId="34" customBuiltin="1"/>
    <cellStyle name="20% - Énfasis2 10" xfId="508" xr:uid="{00000000-0005-0000-0000-000046000000}"/>
    <cellStyle name="20% - Énfasis2 11" xfId="690" xr:uid="{00000000-0005-0000-0000-000047000000}"/>
    <cellStyle name="20% - Énfasis2 12" xfId="691" xr:uid="{00000000-0005-0000-0000-000048000000}"/>
    <cellStyle name="20% - Énfasis2 13" xfId="692" xr:uid="{00000000-0005-0000-0000-000049000000}"/>
    <cellStyle name="20% - Énfasis2 14" xfId="693" xr:uid="{00000000-0005-0000-0000-00004A000000}"/>
    <cellStyle name="20% - Énfasis2 15" xfId="834" xr:uid="{00000000-0005-0000-0000-00004B000000}"/>
    <cellStyle name="20% - Énfasis2 16" xfId="835" xr:uid="{00000000-0005-0000-0000-00004C000000}"/>
    <cellStyle name="20% - Énfasis2 17" xfId="836" xr:uid="{00000000-0005-0000-0000-00004D000000}"/>
    <cellStyle name="20% - Énfasis2 18" xfId="837" xr:uid="{00000000-0005-0000-0000-00004E000000}"/>
    <cellStyle name="20% - Énfasis2 19" xfId="838" xr:uid="{00000000-0005-0000-0000-00004F000000}"/>
    <cellStyle name="20% - Énfasis2 2" xfId="12" xr:uid="{00000000-0005-0000-0000-000050000000}"/>
    <cellStyle name="20% - Énfasis2 2 2" xfId="13" xr:uid="{00000000-0005-0000-0000-000051000000}"/>
    <cellStyle name="20% - Énfasis2 2 2 2" xfId="404" xr:uid="{00000000-0005-0000-0000-000052000000}"/>
    <cellStyle name="20% - Énfasis2 2 2 2 2" xfId="616" xr:uid="{00000000-0005-0000-0000-000053000000}"/>
    <cellStyle name="20% - Énfasis2 2 2 3" xfId="510" xr:uid="{00000000-0005-0000-0000-000054000000}"/>
    <cellStyle name="20% - Énfasis2 2 3" xfId="14" xr:uid="{00000000-0005-0000-0000-000055000000}"/>
    <cellStyle name="20% - Énfasis2 2 3 2" xfId="405" xr:uid="{00000000-0005-0000-0000-000056000000}"/>
    <cellStyle name="20% - Énfasis2 2 3 2 2" xfId="617" xr:uid="{00000000-0005-0000-0000-000057000000}"/>
    <cellStyle name="20% - Énfasis2 2 3 3" xfId="511" xr:uid="{00000000-0005-0000-0000-000058000000}"/>
    <cellStyle name="20% - Énfasis2 2 4" xfId="403" xr:uid="{00000000-0005-0000-0000-000059000000}"/>
    <cellStyle name="20% - Énfasis2 2 4 2" xfId="615" xr:uid="{00000000-0005-0000-0000-00005A000000}"/>
    <cellStyle name="20% - Énfasis2 2 5" xfId="509" xr:uid="{00000000-0005-0000-0000-00005B000000}"/>
    <cellStyle name="20% - Énfasis2 20" xfId="839" xr:uid="{00000000-0005-0000-0000-00005C000000}"/>
    <cellStyle name="20% - Énfasis2 21" xfId="840" xr:uid="{00000000-0005-0000-0000-00005D000000}"/>
    <cellStyle name="20% - Énfasis2 22" xfId="841" xr:uid="{00000000-0005-0000-0000-00005E000000}"/>
    <cellStyle name="20% - Énfasis2 23" xfId="842" xr:uid="{00000000-0005-0000-0000-00005F000000}"/>
    <cellStyle name="20% - Énfasis2 24" xfId="843" xr:uid="{00000000-0005-0000-0000-000060000000}"/>
    <cellStyle name="20% - Énfasis2 25" xfId="844" xr:uid="{00000000-0005-0000-0000-000061000000}"/>
    <cellStyle name="20% - Énfasis2 26" xfId="845" xr:uid="{00000000-0005-0000-0000-000062000000}"/>
    <cellStyle name="20% - Énfasis2 27" xfId="846" xr:uid="{00000000-0005-0000-0000-000063000000}"/>
    <cellStyle name="20% - Énfasis2 28" xfId="847" xr:uid="{00000000-0005-0000-0000-000064000000}"/>
    <cellStyle name="20% - Énfasis2 29" xfId="848" xr:uid="{00000000-0005-0000-0000-000065000000}"/>
    <cellStyle name="20% - Énfasis2 3" xfId="15" xr:uid="{00000000-0005-0000-0000-000066000000}"/>
    <cellStyle name="20% - Énfasis2 3 2" xfId="406" xr:uid="{00000000-0005-0000-0000-000067000000}"/>
    <cellStyle name="20% - Énfasis2 3 2 2" xfId="618" xr:uid="{00000000-0005-0000-0000-000068000000}"/>
    <cellStyle name="20% - Énfasis2 3 3" xfId="512" xr:uid="{00000000-0005-0000-0000-000069000000}"/>
    <cellStyle name="20% - Énfasis2 30" xfId="849" xr:uid="{00000000-0005-0000-0000-00006A000000}"/>
    <cellStyle name="20% - Énfasis2 31" xfId="850" xr:uid="{00000000-0005-0000-0000-00006B000000}"/>
    <cellStyle name="20% - Énfasis2 32" xfId="851" xr:uid="{00000000-0005-0000-0000-00006C000000}"/>
    <cellStyle name="20% - Énfasis2 33" xfId="852" xr:uid="{00000000-0005-0000-0000-00006D000000}"/>
    <cellStyle name="20% - Énfasis2 34" xfId="853" xr:uid="{00000000-0005-0000-0000-00006E000000}"/>
    <cellStyle name="20% - Énfasis2 35" xfId="854" xr:uid="{00000000-0005-0000-0000-00006F000000}"/>
    <cellStyle name="20% - Énfasis2 36" xfId="855" xr:uid="{00000000-0005-0000-0000-000070000000}"/>
    <cellStyle name="20% - Énfasis2 37" xfId="856" xr:uid="{00000000-0005-0000-0000-000071000000}"/>
    <cellStyle name="20% - Énfasis2 38" xfId="857" xr:uid="{00000000-0005-0000-0000-000072000000}"/>
    <cellStyle name="20% - Énfasis2 39" xfId="858" xr:uid="{00000000-0005-0000-0000-000073000000}"/>
    <cellStyle name="20% - Énfasis2 4" xfId="16" xr:uid="{00000000-0005-0000-0000-000074000000}"/>
    <cellStyle name="20% - Énfasis2 40" xfId="859" xr:uid="{00000000-0005-0000-0000-000075000000}"/>
    <cellStyle name="20% - Énfasis2 41" xfId="860" xr:uid="{00000000-0005-0000-0000-000076000000}"/>
    <cellStyle name="20% - Énfasis2 42" xfId="861" xr:uid="{00000000-0005-0000-0000-000077000000}"/>
    <cellStyle name="20% - Énfasis2 43" xfId="862" xr:uid="{00000000-0005-0000-0000-000078000000}"/>
    <cellStyle name="20% - Énfasis2 44" xfId="863" xr:uid="{00000000-0005-0000-0000-000079000000}"/>
    <cellStyle name="20% - Énfasis2 45" xfId="864" xr:uid="{00000000-0005-0000-0000-00007A000000}"/>
    <cellStyle name="20% - Énfasis2 46" xfId="865" xr:uid="{00000000-0005-0000-0000-00007B000000}"/>
    <cellStyle name="20% - Énfasis2 47" xfId="866" xr:uid="{00000000-0005-0000-0000-00007C000000}"/>
    <cellStyle name="20% - Énfasis2 48" xfId="867" xr:uid="{00000000-0005-0000-0000-00007D000000}"/>
    <cellStyle name="20% - Énfasis2 49" xfId="868" xr:uid="{00000000-0005-0000-0000-00007E000000}"/>
    <cellStyle name="20% - Énfasis2 5" xfId="17" xr:uid="{00000000-0005-0000-0000-00007F000000}"/>
    <cellStyle name="20% - Énfasis2 50" xfId="869" xr:uid="{00000000-0005-0000-0000-000080000000}"/>
    <cellStyle name="20% - Énfasis2 51" xfId="870" xr:uid="{00000000-0005-0000-0000-000081000000}"/>
    <cellStyle name="20% - Énfasis2 52" xfId="2404" xr:uid="{00000000-0005-0000-0000-000082000000}"/>
    <cellStyle name="20% - Énfasis2 53" xfId="2420" xr:uid="{00000000-0005-0000-0000-000083000000}"/>
    <cellStyle name="20% - Énfasis2 54" xfId="2434" xr:uid="{00000000-0005-0000-0000-000084000000}"/>
    <cellStyle name="20% - Énfasis2 6" xfId="18" xr:uid="{00000000-0005-0000-0000-000085000000}"/>
    <cellStyle name="20% - Énfasis2 7" xfId="19" xr:uid="{00000000-0005-0000-0000-000086000000}"/>
    <cellStyle name="20% - Énfasis2 8" xfId="20" xr:uid="{00000000-0005-0000-0000-000087000000}"/>
    <cellStyle name="20% - Énfasis2 9" xfId="402" xr:uid="{00000000-0005-0000-0000-000088000000}"/>
    <cellStyle name="20% - Énfasis2 9 2" xfId="614" xr:uid="{00000000-0005-0000-0000-000089000000}"/>
    <cellStyle name="20% - Énfasis3" xfId="21" builtinId="38" customBuiltin="1"/>
    <cellStyle name="20% - Énfasis3 10" xfId="513" xr:uid="{00000000-0005-0000-0000-00008B000000}"/>
    <cellStyle name="20% - Énfasis3 11" xfId="694" xr:uid="{00000000-0005-0000-0000-00008C000000}"/>
    <cellStyle name="20% - Énfasis3 12" xfId="695" xr:uid="{00000000-0005-0000-0000-00008D000000}"/>
    <cellStyle name="20% - Énfasis3 13" xfId="696" xr:uid="{00000000-0005-0000-0000-00008E000000}"/>
    <cellStyle name="20% - Énfasis3 14" xfId="697" xr:uid="{00000000-0005-0000-0000-00008F000000}"/>
    <cellStyle name="20% - Énfasis3 15" xfId="871" xr:uid="{00000000-0005-0000-0000-000090000000}"/>
    <cellStyle name="20% - Énfasis3 16" xfId="872" xr:uid="{00000000-0005-0000-0000-000091000000}"/>
    <cellStyle name="20% - Énfasis3 17" xfId="873" xr:uid="{00000000-0005-0000-0000-000092000000}"/>
    <cellStyle name="20% - Énfasis3 18" xfId="874" xr:uid="{00000000-0005-0000-0000-000093000000}"/>
    <cellStyle name="20% - Énfasis3 19" xfId="875" xr:uid="{00000000-0005-0000-0000-000094000000}"/>
    <cellStyle name="20% - Énfasis3 2" xfId="22" xr:uid="{00000000-0005-0000-0000-000095000000}"/>
    <cellStyle name="20% - Énfasis3 2 2" xfId="23" xr:uid="{00000000-0005-0000-0000-000096000000}"/>
    <cellStyle name="20% - Énfasis3 2 2 2" xfId="409" xr:uid="{00000000-0005-0000-0000-000097000000}"/>
    <cellStyle name="20% - Énfasis3 2 2 2 2" xfId="621" xr:uid="{00000000-0005-0000-0000-000098000000}"/>
    <cellStyle name="20% - Énfasis3 2 2 3" xfId="515" xr:uid="{00000000-0005-0000-0000-000099000000}"/>
    <cellStyle name="20% - Énfasis3 2 3" xfId="24" xr:uid="{00000000-0005-0000-0000-00009A000000}"/>
    <cellStyle name="20% - Énfasis3 2 3 2" xfId="410" xr:uid="{00000000-0005-0000-0000-00009B000000}"/>
    <cellStyle name="20% - Énfasis3 2 3 2 2" xfId="622" xr:uid="{00000000-0005-0000-0000-00009C000000}"/>
    <cellStyle name="20% - Énfasis3 2 3 3" xfId="516" xr:uid="{00000000-0005-0000-0000-00009D000000}"/>
    <cellStyle name="20% - Énfasis3 2 4" xfId="408" xr:uid="{00000000-0005-0000-0000-00009E000000}"/>
    <cellStyle name="20% - Énfasis3 2 4 2" xfId="620" xr:uid="{00000000-0005-0000-0000-00009F000000}"/>
    <cellStyle name="20% - Énfasis3 2 5" xfId="514" xr:uid="{00000000-0005-0000-0000-0000A0000000}"/>
    <cellStyle name="20% - Énfasis3 20" xfId="876" xr:uid="{00000000-0005-0000-0000-0000A1000000}"/>
    <cellStyle name="20% - Énfasis3 21" xfId="877" xr:uid="{00000000-0005-0000-0000-0000A2000000}"/>
    <cellStyle name="20% - Énfasis3 22" xfId="878" xr:uid="{00000000-0005-0000-0000-0000A3000000}"/>
    <cellStyle name="20% - Énfasis3 23" xfId="879" xr:uid="{00000000-0005-0000-0000-0000A4000000}"/>
    <cellStyle name="20% - Énfasis3 24" xfId="880" xr:uid="{00000000-0005-0000-0000-0000A5000000}"/>
    <cellStyle name="20% - Énfasis3 25" xfId="881" xr:uid="{00000000-0005-0000-0000-0000A6000000}"/>
    <cellStyle name="20% - Énfasis3 26" xfId="882" xr:uid="{00000000-0005-0000-0000-0000A7000000}"/>
    <cellStyle name="20% - Énfasis3 27" xfId="883" xr:uid="{00000000-0005-0000-0000-0000A8000000}"/>
    <cellStyle name="20% - Énfasis3 28" xfId="884" xr:uid="{00000000-0005-0000-0000-0000A9000000}"/>
    <cellStyle name="20% - Énfasis3 29" xfId="885" xr:uid="{00000000-0005-0000-0000-0000AA000000}"/>
    <cellStyle name="20% - Énfasis3 3" xfId="25" xr:uid="{00000000-0005-0000-0000-0000AB000000}"/>
    <cellStyle name="20% - Énfasis3 3 2" xfId="411" xr:uid="{00000000-0005-0000-0000-0000AC000000}"/>
    <cellStyle name="20% - Énfasis3 3 2 2" xfId="623" xr:uid="{00000000-0005-0000-0000-0000AD000000}"/>
    <cellStyle name="20% - Énfasis3 3 3" xfId="517" xr:uid="{00000000-0005-0000-0000-0000AE000000}"/>
    <cellStyle name="20% - Énfasis3 30" xfId="886" xr:uid="{00000000-0005-0000-0000-0000AF000000}"/>
    <cellStyle name="20% - Énfasis3 31" xfId="887" xr:uid="{00000000-0005-0000-0000-0000B0000000}"/>
    <cellStyle name="20% - Énfasis3 32" xfId="888" xr:uid="{00000000-0005-0000-0000-0000B1000000}"/>
    <cellStyle name="20% - Énfasis3 33" xfId="889" xr:uid="{00000000-0005-0000-0000-0000B2000000}"/>
    <cellStyle name="20% - Énfasis3 34" xfId="890" xr:uid="{00000000-0005-0000-0000-0000B3000000}"/>
    <cellStyle name="20% - Énfasis3 35" xfId="891" xr:uid="{00000000-0005-0000-0000-0000B4000000}"/>
    <cellStyle name="20% - Énfasis3 36" xfId="892" xr:uid="{00000000-0005-0000-0000-0000B5000000}"/>
    <cellStyle name="20% - Énfasis3 37" xfId="893" xr:uid="{00000000-0005-0000-0000-0000B6000000}"/>
    <cellStyle name="20% - Énfasis3 38" xfId="894" xr:uid="{00000000-0005-0000-0000-0000B7000000}"/>
    <cellStyle name="20% - Énfasis3 39" xfId="895" xr:uid="{00000000-0005-0000-0000-0000B8000000}"/>
    <cellStyle name="20% - Énfasis3 4" xfId="26" xr:uid="{00000000-0005-0000-0000-0000B9000000}"/>
    <cellStyle name="20% - Énfasis3 40" xfId="896" xr:uid="{00000000-0005-0000-0000-0000BA000000}"/>
    <cellStyle name="20% - Énfasis3 41" xfId="897" xr:uid="{00000000-0005-0000-0000-0000BB000000}"/>
    <cellStyle name="20% - Énfasis3 42" xfId="898" xr:uid="{00000000-0005-0000-0000-0000BC000000}"/>
    <cellStyle name="20% - Énfasis3 43" xfId="899" xr:uid="{00000000-0005-0000-0000-0000BD000000}"/>
    <cellStyle name="20% - Énfasis3 44" xfId="900" xr:uid="{00000000-0005-0000-0000-0000BE000000}"/>
    <cellStyle name="20% - Énfasis3 45" xfId="901" xr:uid="{00000000-0005-0000-0000-0000BF000000}"/>
    <cellStyle name="20% - Énfasis3 46" xfId="902" xr:uid="{00000000-0005-0000-0000-0000C0000000}"/>
    <cellStyle name="20% - Énfasis3 47" xfId="903" xr:uid="{00000000-0005-0000-0000-0000C1000000}"/>
    <cellStyle name="20% - Énfasis3 48" xfId="904" xr:uid="{00000000-0005-0000-0000-0000C2000000}"/>
    <cellStyle name="20% - Énfasis3 49" xfId="905" xr:uid="{00000000-0005-0000-0000-0000C3000000}"/>
    <cellStyle name="20% - Énfasis3 5" xfId="27" xr:uid="{00000000-0005-0000-0000-0000C4000000}"/>
    <cellStyle name="20% - Énfasis3 50" xfId="906" xr:uid="{00000000-0005-0000-0000-0000C5000000}"/>
    <cellStyle name="20% - Énfasis3 51" xfId="907" xr:uid="{00000000-0005-0000-0000-0000C6000000}"/>
    <cellStyle name="20% - Énfasis3 52" xfId="2406" xr:uid="{00000000-0005-0000-0000-0000C7000000}"/>
    <cellStyle name="20% - Énfasis3 53" xfId="2422" xr:uid="{00000000-0005-0000-0000-0000C8000000}"/>
    <cellStyle name="20% - Énfasis3 54" xfId="2436" xr:uid="{00000000-0005-0000-0000-0000C9000000}"/>
    <cellStyle name="20% - Énfasis3 6" xfId="28" xr:uid="{00000000-0005-0000-0000-0000CA000000}"/>
    <cellStyle name="20% - Énfasis3 7" xfId="29" xr:uid="{00000000-0005-0000-0000-0000CB000000}"/>
    <cellStyle name="20% - Énfasis3 8" xfId="30" xr:uid="{00000000-0005-0000-0000-0000CC000000}"/>
    <cellStyle name="20% - Énfasis3 9" xfId="407" xr:uid="{00000000-0005-0000-0000-0000CD000000}"/>
    <cellStyle name="20% - Énfasis3 9 2" xfId="619" xr:uid="{00000000-0005-0000-0000-0000CE000000}"/>
    <cellStyle name="20% - Énfasis4" xfId="31" builtinId="42" customBuiltin="1"/>
    <cellStyle name="20% - Énfasis4 10" xfId="518" xr:uid="{00000000-0005-0000-0000-0000D0000000}"/>
    <cellStyle name="20% - Énfasis4 11" xfId="698" xr:uid="{00000000-0005-0000-0000-0000D1000000}"/>
    <cellStyle name="20% - Énfasis4 12" xfId="699" xr:uid="{00000000-0005-0000-0000-0000D2000000}"/>
    <cellStyle name="20% - Énfasis4 13" xfId="700" xr:uid="{00000000-0005-0000-0000-0000D3000000}"/>
    <cellStyle name="20% - Énfasis4 14" xfId="701" xr:uid="{00000000-0005-0000-0000-0000D4000000}"/>
    <cellStyle name="20% - Énfasis4 15" xfId="908" xr:uid="{00000000-0005-0000-0000-0000D5000000}"/>
    <cellStyle name="20% - Énfasis4 16" xfId="909" xr:uid="{00000000-0005-0000-0000-0000D6000000}"/>
    <cellStyle name="20% - Énfasis4 17" xfId="910" xr:uid="{00000000-0005-0000-0000-0000D7000000}"/>
    <cellStyle name="20% - Énfasis4 18" xfId="911" xr:uid="{00000000-0005-0000-0000-0000D8000000}"/>
    <cellStyle name="20% - Énfasis4 19" xfId="912" xr:uid="{00000000-0005-0000-0000-0000D9000000}"/>
    <cellStyle name="20% - Énfasis4 2" xfId="32" xr:uid="{00000000-0005-0000-0000-0000DA000000}"/>
    <cellStyle name="20% - Énfasis4 2 2" xfId="33" xr:uid="{00000000-0005-0000-0000-0000DB000000}"/>
    <cellStyle name="20% - Énfasis4 2 2 2" xfId="414" xr:uid="{00000000-0005-0000-0000-0000DC000000}"/>
    <cellStyle name="20% - Énfasis4 2 2 2 2" xfId="626" xr:uid="{00000000-0005-0000-0000-0000DD000000}"/>
    <cellStyle name="20% - Énfasis4 2 2 3" xfId="520" xr:uid="{00000000-0005-0000-0000-0000DE000000}"/>
    <cellStyle name="20% - Énfasis4 2 3" xfId="34" xr:uid="{00000000-0005-0000-0000-0000DF000000}"/>
    <cellStyle name="20% - Énfasis4 2 3 2" xfId="415" xr:uid="{00000000-0005-0000-0000-0000E0000000}"/>
    <cellStyle name="20% - Énfasis4 2 3 2 2" xfId="627" xr:uid="{00000000-0005-0000-0000-0000E1000000}"/>
    <cellStyle name="20% - Énfasis4 2 3 3" xfId="521" xr:uid="{00000000-0005-0000-0000-0000E2000000}"/>
    <cellStyle name="20% - Énfasis4 2 4" xfId="413" xr:uid="{00000000-0005-0000-0000-0000E3000000}"/>
    <cellStyle name="20% - Énfasis4 2 4 2" xfId="625" xr:uid="{00000000-0005-0000-0000-0000E4000000}"/>
    <cellStyle name="20% - Énfasis4 2 5" xfId="519" xr:uid="{00000000-0005-0000-0000-0000E5000000}"/>
    <cellStyle name="20% - Énfasis4 20" xfId="913" xr:uid="{00000000-0005-0000-0000-0000E6000000}"/>
    <cellStyle name="20% - Énfasis4 21" xfId="914" xr:uid="{00000000-0005-0000-0000-0000E7000000}"/>
    <cellStyle name="20% - Énfasis4 22" xfId="915" xr:uid="{00000000-0005-0000-0000-0000E8000000}"/>
    <cellStyle name="20% - Énfasis4 23" xfId="916" xr:uid="{00000000-0005-0000-0000-0000E9000000}"/>
    <cellStyle name="20% - Énfasis4 24" xfId="917" xr:uid="{00000000-0005-0000-0000-0000EA000000}"/>
    <cellStyle name="20% - Énfasis4 25" xfId="918" xr:uid="{00000000-0005-0000-0000-0000EB000000}"/>
    <cellStyle name="20% - Énfasis4 26" xfId="919" xr:uid="{00000000-0005-0000-0000-0000EC000000}"/>
    <cellStyle name="20% - Énfasis4 27" xfId="920" xr:uid="{00000000-0005-0000-0000-0000ED000000}"/>
    <cellStyle name="20% - Énfasis4 28" xfId="921" xr:uid="{00000000-0005-0000-0000-0000EE000000}"/>
    <cellStyle name="20% - Énfasis4 29" xfId="922" xr:uid="{00000000-0005-0000-0000-0000EF000000}"/>
    <cellStyle name="20% - Énfasis4 3" xfId="35" xr:uid="{00000000-0005-0000-0000-0000F0000000}"/>
    <cellStyle name="20% - Énfasis4 3 2" xfId="416" xr:uid="{00000000-0005-0000-0000-0000F1000000}"/>
    <cellStyle name="20% - Énfasis4 3 2 2" xfId="628" xr:uid="{00000000-0005-0000-0000-0000F2000000}"/>
    <cellStyle name="20% - Énfasis4 3 3" xfId="522" xr:uid="{00000000-0005-0000-0000-0000F3000000}"/>
    <cellStyle name="20% - Énfasis4 30" xfId="923" xr:uid="{00000000-0005-0000-0000-0000F4000000}"/>
    <cellStyle name="20% - Énfasis4 31" xfId="924" xr:uid="{00000000-0005-0000-0000-0000F5000000}"/>
    <cellStyle name="20% - Énfasis4 32" xfId="925" xr:uid="{00000000-0005-0000-0000-0000F6000000}"/>
    <cellStyle name="20% - Énfasis4 33" xfId="926" xr:uid="{00000000-0005-0000-0000-0000F7000000}"/>
    <cellStyle name="20% - Énfasis4 34" xfId="927" xr:uid="{00000000-0005-0000-0000-0000F8000000}"/>
    <cellStyle name="20% - Énfasis4 35" xfId="928" xr:uid="{00000000-0005-0000-0000-0000F9000000}"/>
    <cellStyle name="20% - Énfasis4 36" xfId="929" xr:uid="{00000000-0005-0000-0000-0000FA000000}"/>
    <cellStyle name="20% - Énfasis4 37" xfId="930" xr:uid="{00000000-0005-0000-0000-0000FB000000}"/>
    <cellStyle name="20% - Énfasis4 38" xfId="931" xr:uid="{00000000-0005-0000-0000-0000FC000000}"/>
    <cellStyle name="20% - Énfasis4 39" xfId="932" xr:uid="{00000000-0005-0000-0000-0000FD000000}"/>
    <cellStyle name="20% - Énfasis4 4" xfId="36" xr:uid="{00000000-0005-0000-0000-0000FE000000}"/>
    <cellStyle name="20% - Énfasis4 40" xfId="933" xr:uid="{00000000-0005-0000-0000-0000FF000000}"/>
    <cellStyle name="20% - Énfasis4 41" xfId="934" xr:uid="{00000000-0005-0000-0000-000000010000}"/>
    <cellStyle name="20% - Énfasis4 42" xfId="935" xr:uid="{00000000-0005-0000-0000-000001010000}"/>
    <cellStyle name="20% - Énfasis4 43" xfId="936" xr:uid="{00000000-0005-0000-0000-000002010000}"/>
    <cellStyle name="20% - Énfasis4 44" xfId="937" xr:uid="{00000000-0005-0000-0000-000003010000}"/>
    <cellStyle name="20% - Énfasis4 45" xfId="938" xr:uid="{00000000-0005-0000-0000-000004010000}"/>
    <cellStyle name="20% - Énfasis4 46" xfId="939" xr:uid="{00000000-0005-0000-0000-000005010000}"/>
    <cellStyle name="20% - Énfasis4 47" xfId="940" xr:uid="{00000000-0005-0000-0000-000006010000}"/>
    <cellStyle name="20% - Énfasis4 48" xfId="941" xr:uid="{00000000-0005-0000-0000-000007010000}"/>
    <cellStyle name="20% - Énfasis4 49" xfId="942" xr:uid="{00000000-0005-0000-0000-000008010000}"/>
    <cellStyle name="20% - Énfasis4 5" xfId="37" xr:uid="{00000000-0005-0000-0000-000009010000}"/>
    <cellStyle name="20% - Énfasis4 50" xfId="943" xr:uid="{00000000-0005-0000-0000-00000A010000}"/>
    <cellStyle name="20% - Énfasis4 51" xfId="944" xr:uid="{00000000-0005-0000-0000-00000B010000}"/>
    <cellStyle name="20% - Énfasis4 52" xfId="2408" xr:uid="{00000000-0005-0000-0000-00000C010000}"/>
    <cellStyle name="20% - Énfasis4 53" xfId="2424" xr:uid="{00000000-0005-0000-0000-00000D010000}"/>
    <cellStyle name="20% - Énfasis4 54" xfId="2438" xr:uid="{00000000-0005-0000-0000-00000E010000}"/>
    <cellStyle name="20% - Énfasis4 6" xfId="38" xr:uid="{00000000-0005-0000-0000-00000F010000}"/>
    <cellStyle name="20% - Énfasis4 7" xfId="39" xr:uid="{00000000-0005-0000-0000-000010010000}"/>
    <cellStyle name="20% - Énfasis4 8" xfId="40" xr:uid="{00000000-0005-0000-0000-000011010000}"/>
    <cellStyle name="20% - Énfasis4 9" xfId="412" xr:uid="{00000000-0005-0000-0000-000012010000}"/>
    <cellStyle name="20% - Énfasis4 9 2" xfId="624" xr:uid="{00000000-0005-0000-0000-000013010000}"/>
    <cellStyle name="20% - Énfasis5" xfId="41" builtinId="46" customBuiltin="1"/>
    <cellStyle name="20% - Énfasis5 10" xfId="523" xr:uid="{00000000-0005-0000-0000-000015010000}"/>
    <cellStyle name="20% - Énfasis5 11" xfId="702" xr:uid="{00000000-0005-0000-0000-000016010000}"/>
    <cellStyle name="20% - Énfasis5 12" xfId="703" xr:uid="{00000000-0005-0000-0000-000017010000}"/>
    <cellStyle name="20% - Énfasis5 13" xfId="704" xr:uid="{00000000-0005-0000-0000-000018010000}"/>
    <cellStyle name="20% - Énfasis5 14" xfId="705" xr:uid="{00000000-0005-0000-0000-000019010000}"/>
    <cellStyle name="20% - Énfasis5 15" xfId="945" xr:uid="{00000000-0005-0000-0000-00001A010000}"/>
    <cellStyle name="20% - Énfasis5 16" xfId="946" xr:uid="{00000000-0005-0000-0000-00001B010000}"/>
    <cellStyle name="20% - Énfasis5 17" xfId="947" xr:uid="{00000000-0005-0000-0000-00001C010000}"/>
    <cellStyle name="20% - Énfasis5 18" xfId="948" xr:uid="{00000000-0005-0000-0000-00001D010000}"/>
    <cellStyle name="20% - Énfasis5 19" xfId="949" xr:uid="{00000000-0005-0000-0000-00001E010000}"/>
    <cellStyle name="20% - Énfasis5 2" xfId="42" xr:uid="{00000000-0005-0000-0000-00001F010000}"/>
    <cellStyle name="20% - Énfasis5 2 2" xfId="43" xr:uid="{00000000-0005-0000-0000-000020010000}"/>
    <cellStyle name="20% - Énfasis5 2 2 2" xfId="419" xr:uid="{00000000-0005-0000-0000-000021010000}"/>
    <cellStyle name="20% - Énfasis5 2 2 2 2" xfId="631" xr:uid="{00000000-0005-0000-0000-000022010000}"/>
    <cellStyle name="20% - Énfasis5 2 2 3" xfId="525" xr:uid="{00000000-0005-0000-0000-000023010000}"/>
    <cellStyle name="20% - Énfasis5 2 3" xfId="44" xr:uid="{00000000-0005-0000-0000-000024010000}"/>
    <cellStyle name="20% - Énfasis5 2 3 2" xfId="420" xr:uid="{00000000-0005-0000-0000-000025010000}"/>
    <cellStyle name="20% - Énfasis5 2 3 2 2" xfId="632" xr:uid="{00000000-0005-0000-0000-000026010000}"/>
    <cellStyle name="20% - Énfasis5 2 3 3" xfId="526" xr:uid="{00000000-0005-0000-0000-000027010000}"/>
    <cellStyle name="20% - Énfasis5 2 4" xfId="418" xr:uid="{00000000-0005-0000-0000-000028010000}"/>
    <cellStyle name="20% - Énfasis5 2 4 2" xfId="630" xr:uid="{00000000-0005-0000-0000-000029010000}"/>
    <cellStyle name="20% - Énfasis5 2 5" xfId="524" xr:uid="{00000000-0005-0000-0000-00002A010000}"/>
    <cellStyle name="20% - Énfasis5 20" xfId="950" xr:uid="{00000000-0005-0000-0000-00002B010000}"/>
    <cellStyle name="20% - Énfasis5 21" xfId="951" xr:uid="{00000000-0005-0000-0000-00002C010000}"/>
    <cellStyle name="20% - Énfasis5 22" xfId="952" xr:uid="{00000000-0005-0000-0000-00002D010000}"/>
    <cellStyle name="20% - Énfasis5 23" xfId="953" xr:uid="{00000000-0005-0000-0000-00002E010000}"/>
    <cellStyle name="20% - Énfasis5 24" xfId="954" xr:uid="{00000000-0005-0000-0000-00002F010000}"/>
    <cellStyle name="20% - Énfasis5 25" xfId="955" xr:uid="{00000000-0005-0000-0000-000030010000}"/>
    <cellStyle name="20% - Énfasis5 26" xfId="956" xr:uid="{00000000-0005-0000-0000-000031010000}"/>
    <cellStyle name="20% - Énfasis5 27" xfId="957" xr:uid="{00000000-0005-0000-0000-000032010000}"/>
    <cellStyle name="20% - Énfasis5 28" xfId="958" xr:uid="{00000000-0005-0000-0000-000033010000}"/>
    <cellStyle name="20% - Énfasis5 29" xfId="959" xr:uid="{00000000-0005-0000-0000-000034010000}"/>
    <cellStyle name="20% - Énfasis5 3" xfId="45" xr:uid="{00000000-0005-0000-0000-000035010000}"/>
    <cellStyle name="20% - Énfasis5 3 2" xfId="421" xr:uid="{00000000-0005-0000-0000-000036010000}"/>
    <cellStyle name="20% - Énfasis5 3 2 2" xfId="633" xr:uid="{00000000-0005-0000-0000-000037010000}"/>
    <cellStyle name="20% - Énfasis5 3 3" xfId="527" xr:uid="{00000000-0005-0000-0000-000038010000}"/>
    <cellStyle name="20% - Énfasis5 30" xfId="960" xr:uid="{00000000-0005-0000-0000-000039010000}"/>
    <cellStyle name="20% - Énfasis5 31" xfId="961" xr:uid="{00000000-0005-0000-0000-00003A010000}"/>
    <cellStyle name="20% - Énfasis5 32" xfId="962" xr:uid="{00000000-0005-0000-0000-00003B010000}"/>
    <cellStyle name="20% - Énfasis5 33" xfId="963" xr:uid="{00000000-0005-0000-0000-00003C010000}"/>
    <cellStyle name="20% - Énfasis5 34" xfId="964" xr:uid="{00000000-0005-0000-0000-00003D010000}"/>
    <cellStyle name="20% - Énfasis5 35" xfId="965" xr:uid="{00000000-0005-0000-0000-00003E010000}"/>
    <cellStyle name="20% - Énfasis5 36" xfId="966" xr:uid="{00000000-0005-0000-0000-00003F010000}"/>
    <cellStyle name="20% - Énfasis5 37" xfId="967" xr:uid="{00000000-0005-0000-0000-000040010000}"/>
    <cellStyle name="20% - Énfasis5 38" xfId="968" xr:uid="{00000000-0005-0000-0000-000041010000}"/>
    <cellStyle name="20% - Énfasis5 39" xfId="969" xr:uid="{00000000-0005-0000-0000-000042010000}"/>
    <cellStyle name="20% - Énfasis5 4" xfId="46" xr:uid="{00000000-0005-0000-0000-000043010000}"/>
    <cellStyle name="20% - Énfasis5 40" xfId="970" xr:uid="{00000000-0005-0000-0000-000044010000}"/>
    <cellStyle name="20% - Énfasis5 41" xfId="971" xr:uid="{00000000-0005-0000-0000-000045010000}"/>
    <cellStyle name="20% - Énfasis5 42" xfId="972" xr:uid="{00000000-0005-0000-0000-000046010000}"/>
    <cellStyle name="20% - Énfasis5 43" xfId="973" xr:uid="{00000000-0005-0000-0000-000047010000}"/>
    <cellStyle name="20% - Énfasis5 44" xfId="974" xr:uid="{00000000-0005-0000-0000-000048010000}"/>
    <cellStyle name="20% - Énfasis5 45" xfId="975" xr:uid="{00000000-0005-0000-0000-000049010000}"/>
    <cellStyle name="20% - Énfasis5 46" xfId="976" xr:uid="{00000000-0005-0000-0000-00004A010000}"/>
    <cellStyle name="20% - Énfasis5 47" xfId="977" xr:uid="{00000000-0005-0000-0000-00004B010000}"/>
    <cellStyle name="20% - Énfasis5 48" xfId="978" xr:uid="{00000000-0005-0000-0000-00004C010000}"/>
    <cellStyle name="20% - Énfasis5 49" xfId="979" xr:uid="{00000000-0005-0000-0000-00004D010000}"/>
    <cellStyle name="20% - Énfasis5 5" xfId="47" xr:uid="{00000000-0005-0000-0000-00004E010000}"/>
    <cellStyle name="20% - Énfasis5 50" xfId="980" xr:uid="{00000000-0005-0000-0000-00004F010000}"/>
    <cellStyle name="20% - Énfasis5 51" xfId="981" xr:uid="{00000000-0005-0000-0000-000050010000}"/>
    <cellStyle name="20% - Énfasis5 52" xfId="2410" xr:uid="{00000000-0005-0000-0000-000051010000}"/>
    <cellStyle name="20% - Énfasis5 53" xfId="2426" xr:uid="{00000000-0005-0000-0000-000052010000}"/>
    <cellStyle name="20% - Énfasis5 54" xfId="2440" xr:uid="{00000000-0005-0000-0000-000053010000}"/>
    <cellStyle name="20% - Énfasis5 6" xfId="48" xr:uid="{00000000-0005-0000-0000-000054010000}"/>
    <cellStyle name="20% - Énfasis5 7" xfId="49" xr:uid="{00000000-0005-0000-0000-000055010000}"/>
    <cellStyle name="20% - Énfasis5 8" xfId="50" xr:uid="{00000000-0005-0000-0000-000056010000}"/>
    <cellStyle name="20% - Énfasis5 9" xfId="417" xr:uid="{00000000-0005-0000-0000-000057010000}"/>
    <cellStyle name="20% - Énfasis5 9 2" xfId="629" xr:uid="{00000000-0005-0000-0000-000058010000}"/>
    <cellStyle name="20% - Énfasis6" xfId="51" builtinId="50" customBuiltin="1"/>
    <cellStyle name="20% - Énfasis6 10" xfId="528" xr:uid="{00000000-0005-0000-0000-00005A010000}"/>
    <cellStyle name="20% - Énfasis6 11" xfId="706" xr:uid="{00000000-0005-0000-0000-00005B010000}"/>
    <cellStyle name="20% - Énfasis6 12" xfId="707" xr:uid="{00000000-0005-0000-0000-00005C010000}"/>
    <cellStyle name="20% - Énfasis6 13" xfId="708" xr:uid="{00000000-0005-0000-0000-00005D010000}"/>
    <cellStyle name="20% - Énfasis6 14" xfId="709" xr:uid="{00000000-0005-0000-0000-00005E010000}"/>
    <cellStyle name="20% - Énfasis6 15" xfId="982" xr:uid="{00000000-0005-0000-0000-00005F010000}"/>
    <cellStyle name="20% - Énfasis6 16" xfId="983" xr:uid="{00000000-0005-0000-0000-000060010000}"/>
    <cellStyle name="20% - Énfasis6 17" xfId="984" xr:uid="{00000000-0005-0000-0000-000061010000}"/>
    <cellStyle name="20% - Énfasis6 18" xfId="985" xr:uid="{00000000-0005-0000-0000-000062010000}"/>
    <cellStyle name="20% - Énfasis6 19" xfId="986" xr:uid="{00000000-0005-0000-0000-000063010000}"/>
    <cellStyle name="20% - Énfasis6 2" xfId="52" xr:uid="{00000000-0005-0000-0000-000064010000}"/>
    <cellStyle name="20% - Énfasis6 2 2" xfId="53" xr:uid="{00000000-0005-0000-0000-000065010000}"/>
    <cellStyle name="20% - Énfasis6 2 2 2" xfId="424" xr:uid="{00000000-0005-0000-0000-000066010000}"/>
    <cellStyle name="20% - Énfasis6 2 2 2 2" xfId="636" xr:uid="{00000000-0005-0000-0000-000067010000}"/>
    <cellStyle name="20% - Énfasis6 2 2 3" xfId="530" xr:uid="{00000000-0005-0000-0000-000068010000}"/>
    <cellStyle name="20% - Énfasis6 2 3" xfId="54" xr:uid="{00000000-0005-0000-0000-000069010000}"/>
    <cellStyle name="20% - Énfasis6 2 3 2" xfId="425" xr:uid="{00000000-0005-0000-0000-00006A010000}"/>
    <cellStyle name="20% - Énfasis6 2 3 2 2" xfId="637" xr:uid="{00000000-0005-0000-0000-00006B010000}"/>
    <cellStyle name="20% - Énfasis6 2 3 3" xfId="531" xr:uid="{00000000-0005-0000-0000-00006C010000}"/>
    <cellStyle name="20% - Énfasis6 2 4" xfId="423" xr:uid="{00000000-0005-0000-0000-00006D010000}"/>
    <cellStyle name="20% - Énfasis6 2 4 2" xfId="635" xr:uid="{00000000-0005-0000-0000-00006E010000}"/>
    <cellStyle name="20% - Énfasis6 2 5" xfId="529" xr:uid="{00000000-0005-0000-0000-00006F010000}"/>
    <cellStyle name="20% - Énfasis6 20" xfId="987" xr:uid="{00000000-0005-0000-0000-000070010000}"/>
    <cellStyle name="20% - Énfasis6 21" xfId="988" xr:uid="{00000000-0005-0000-0000-000071010000}"/>
    <cellStyle name="20% - Énfasis6 22" xfId="989" xr:uid="{00000000-0005-0000-0000-000072010000}"/>
    <cellStyle name="20% - Énfasis6 23" xfId="990" xr:uid="{00000000-0005-0000-0000-000073010000}"/>
    <cellStyle name="20% - Énfasis6 24" xfId="991" xr:uid="{00000000-0005-0000-0000-000074010000}"/>
    <cellStyle name="20% - Énfasis6 25" xfId="992" xr:uid="{00000000-0005-0000-0000-000075010000}"/>
    <cellStyle name="20% - Énfasis6 26" xfId="993" xr:uid="{00000000-0005-0000-0000-000076010000}"/>
    <cellStyle name="20% - Énfasis6 27" xfId="994" xr:uid="{00000000-0005-0000-0000-000077010000}"/>
    <cellStyle name="20% - Énfasis6 28" xfId="995" xr:uid="{00000000-0005-0000-0000-000078010000}"/>
    <cellStyle name="20% - Énfasis6 29" xfId="996" xr:uid="{00000000-0005-0000-0000-000079010000}"/>
    <cellStyle name="20% - Énfasis6 3" xfId="55" xr:uid="{00000000-0005-0000-0000-00007A010000}"/>
    <cellStyle name="20% - Énfasis6 3 2" xfId="426" xr:uid="{00000000-0005-0000-0000-00007B010000}"/>
    <cellStyle name="20% - Énfasis6 3 2 2" xfId="638" xr:uid="{00000000-0005-0000-0000-00007C010000}"/>
    <cellStyle name="20% - Énfasis6 3 3" xfId="532" xr:uid="{00000000-0005-0000-0000-00007D010000}"/>
    <cellStyle name="20% - Énfasis6 30" xfId="997" xr:uid="{00000000-0005-0000-0000-00007E010000}"/>
    <cellStyle name="20% - Énfasis6 31" xfId="998" xr:uid="{00000000-0005-0000-0000-00007F010000}"/>
    <cellStyle name="20% - Énfasis6 32" xfId="999" xr:uid="{00000000-0005-0000-0000-000080010000}"/>
    <cellStyle name="20% - Énfasis6 33" xfId="1000" xr:uid="{00000000-0005-0000-0000-000081010000}"/>
    <cellStyle name="20% - Énfasis6 34" xfId="1001" xr:uid="{00000000-0005-0000-0000-000082010000}"/>
    <cellStyle name="20% - Énfasis6 35" xfId="1002" xr:uid="{00000000-0005-0000-0000-000083010000}"/>
    <cellStyle name="20% - Énfasis6 36" xfId="1003" xr:uid="{00000000-0005-0000-0000-000084010000}"/>
    <cellStyle name="20% - Énfasis6 37" xfId="1004" xr:uid="{00000000-0005-0000-0000-000085010000}"/>
    <cellStyle name="20% - Énfasis6 38" xfId="1005" xr:uid="{00000000-0005-0000-0000-000086010000}"/>
    <cellStyle name="20% - Énfasis6 39" xfId="1006" xr:uid="{00000000-0005-0000-0000-000087010000}"/>
    <cellStyle name="20% - Énfasis6 4" xfId="56" xr:uid="{00000000-0005-0000-0000-000088010000}"/>
    <cellStyle name="20% - Énfasis6 40" xfId="1007" xr:uid="{00000000-0005-0000-0000-000089010000}"/>
    <cellStyle name="20% - Énfasis6 41" xfId="1008" xr:uid="{00000000-0005-0000-0000-00008A010000}"/>
    <cellStyle name="20% - Énfasis6 42" xfId="1009" xr:uid="{00000000-0005-0000-0000-00008B010000}"/>
    <cellStyle name="20% - Énfasis6 43" xfId="1010" xr:uid="{00000000-0005-0000-0000-00008C010000}"/>
    <cellStyle name="20% - Énfasis6 44" xfId="1011" xr:uid="{00000000-0005-0000-0000-00008D010000}"/>
    <cellStyle name="20% - Énfasis6 45" xfId="1012" xr:uid="{00000000-0005-0000-0000-00008E010000}"/>
    <cellStyle name="20% - Énfasis6 46" xfId="1013" xr:uid="{00000000-0005-0000-0000-00008F010000}"/>
    <cellStyle name="20% - Énfasis6 47" xfId="1014" xr:uid="{00000000-0005-0000-0000-000090010000}"/>
    <cellStyle name="20% - Énfasis6 48" xfId="1015" xr:uid="{00000000-0005-0000-0000-000091010000}"/>
    <cellStyle name="20% - Énfasis6 49" xfId="1016" xr:uid="{00000000-0005-0000-0000-000092010000}"/>
    <cellStyle name="20% - Énfasis6 5" xfId="57" xr:uid="{00000000-0005-0000-0000-000093010000}"/>
    <cellStyle name="20% - Énfasis6 50" xfId="1017" xr:uid="{00000000-0005-0000-0000-000094010000}"/>
    <cellStyle name="20% - Énfasis6 51" xfId="1018" xr:uid="{00000000-0005-0000-0000-000095010000}"/>
    <cellStyle name="20% - Énfasis6 52" xfId="2412" xr:uid="{00000000-0005-0000-0000-000096010000}"/>
    <cellStyle name="20% - Énfasis6 53" xfId="2428" xr:uid="{00000000-0005-0000-0000-000097010000}"/>
    <cellStyle name="20% - Énfasis6 54" xfId="2442" xr:uid="{00000000-0005-0000-0000-000098010000}"/>
    <cellStyle name="20% - Énfasis6 6" xfId="58" xr:uid="{00000000-0005-0000-0000-000099010000}"/>
    <cellStyle name="20% - Énfasis6 7" xfId="59" xr:uid="{00000000-0005-0000-0000-00009A010000}"/>
    <cellStyle name="20% - Énfasis6 8" xfId="60" xr:uid="{00000000-0005-0000-0000-00009B010000}"/>
    <cellStyle name="20% - Énfasis6 9" xfId="422" xr:uid="{00000000-0005-0000-0000-00009C010000}"/>
    <cellStyle name="20% - Énfasis6 9 2" xfId="634" xr:uid="{00000000-0005-0000-0000-00009D010000}"/>
    <cellStyle name="40% - Énfasis1" xfId="61" builtinId="31" customBuiltin="1"/>
    <cellStyle name="40% - Énfasis1 10" xfId="533" xr:uid="{00000000-0005-0000-0000-00009F010000}"/>
    <cellStyle name="40% - Énfasis1 11" xfId="710" xr:uid="{00000000-0005-0000-0000-0000A0010000}"/>
    <cellStyle name="40% - Énfasis1 12" xfId="711" xr:uid="{00000000-0005-0000-0000-0000A1010000}"/>
    <cellStyle name="40% - Énfasis1 13" xfId="712" xr:uid="{00000000-0005-0000-0000-0000A2010000}"/>
    <cellStyle name="40% - Énfasis1 14" xfId="713" xr:uid="{00000000-0005-0000-0000-0000A3010000}"/>
    <cellStyle name="40% - Énfasis1 15" xfId="1019" xr:uid="{00000000-0005-0000-0000-0000A4010000}"/>
    <cellStyle name="40% - Énfasis1 16" xfId="1020" xr:uid="{00000000-0005-0000-0000-0000A5010000}"/>
    <cellStyle name="40% - Énfasis1 17" xfId="1021" xr:uid="{00000000-0005-0000-0000-0000A6010000}"/>
    <cellStyle name="40% - Énfasis1 18" xfId="1022" xr:uid="{00000000-0005-0000-0000-0000A7010000}"/>
    <cellStyle name="40% - Énfasis1 19" xfId="1023" xr:uid="{00000000-0005-0000-0000-0000A8010000}"/>
    <cellStyle name="40% - Énfasis1 2" xfId="62" xr:uid="{00000000-0005-0000-0000-0000A9010000}"/>
    <cellStyle name="40% - Énfasis1 2 2" xfId="63" xr:uid="{00000000-0005-0000-0000-0000AA010000}"/>
    <cellStyle name="40% - Énfasis1 2 2 2" xfId="429" xr:uid="{00000000-0005-0000-0000-0000AB010000}"/>
    <cellStyle name="40% - Énfasis1 2 2 2 2" xfId="641" xr:uid="{00000000-0005-0000-0000-0000AC010000}"/>
    <cellStyle name="40% - Énfasis1 2 2 3" xfId="535" xr:uid="{00000000-0005-0000-0000-0000AD010000}"/>
    <cellStyle name="40% - Énfasis1 2 3" xfId="64" xr:uid="{00000000-0005-0000-0000-0000AE010000}"/>
    <cellStyle name="40% - Énfasis1 2 3 2" xfId="430" xr:uid="{00000000-0005-0000-0000-0000AF010000}"/>
    <cellStyle name="40% - Énfasis1 2 3 2 2" xfId="642" xr:uid="{00000000-0005-0000-0000-0000B0010000}"/>
    <cellStyle name="40% - Énfasis1 2 3 3" xfId="536" xr:uid="{00000000-0005-0000-0000-0000B1010000}"/>
    <cellStyle name="40% - Énfasis1 2 4" xfId="428" xr:uid="{00000000-0005-0000-0000-0000B2010000}"/>
    <cellStyle name="40% - Énfasis1 2 4 2" xfId="640" xr:uid="{00000000-0005-0000-0000-0000B3010000}"/>
    <cellStyle name="40% - Énfasis1 2 5" xfId="534" xr:uid="{00000000-0005-0000-0000-0000B4010000}"/>
    <cellStyle name="40% - Énfasis1 20" xfId="1024" xr:uid="{00000000-0005-0000-0000-0000B5010000}"/>
    <cellStyle name="40% - Énfasis1 21" xfId="1025" xr:uid="{00000000-0005-0000-0000-0000B6010000}"/>
    <cellStyle name="40% - Énfasis1 22" xfId="1026" xr:uid="{00000000-0005-0000-0000-0000B7010000}"/>
    <cellStyle name="40% - Énfasis1 23" xfId="1027" xr:uid="{00000000-0005-0000-0000-0000B8010000}"/>
    <cellStyle name="40% - Énfasis1 24" xfId="1028" xr:uid="{00000000-0005-0000-0000-0000B9010000}"/>
    <cellStyle name="40% - Énfasis1 25" xfId="1029" xr:uid="{00000000-0005-0000-0000-0000BA010000}"/>
    <cellStyle name="40% - Énfasis1 26" xfId="1030" xr:uid="{00000000-0005-0000-0000-0000BB010000}"/>
    <cellStyle name="40% - Énfasis1 27" xfId="1031" xr:uid="{00000000-0005-0000-0000-0000BC010000}"/>
    <cellStyle name="40% - Énfasis1 28" xfId="1032" xr:uid="{00000000-0005-0000-0000-0000BD010000}"/>
    <cellStyle name="40% - Énfasis1 29" xfId="1033" xr:uid="{00000000-0005-0000-0000-0000BE010000}"/>
    <cellStyle name="40% - Énfasis1 3" xfId="65" xr:uid="{00000000-0005-0000-0000-0000BF010000}"/>
    <cellStyle name="40% - Énfasis1 3 2" xfId="431" xr:uid="{00000000-0005-0000-0000-0000C0010000}"/>
    <cellStyle name="40% - Énfasis1 3 2 2" xfId="643" xr:uid="{00000000-0005-0000-0000-0000C1010000}"/>
    <cellStyle name="40% - Énfasis1 3 3" xfId="537" xr:uid="{00000000-0005-0000-0000-0000C2010000}"/>
    <cellStyle name="40% - Énfasis1 30" xfId="1034" xr:uid="{00000000-0005-0000-0000-0000C3010000}"/>
    <cellStyle name="40% - Énfasis1 31" xfId="1035" xr:uid="{00000000-0005-0000-0000-0000C4010000}"/>
    <cellStyle name="40% - Énfasis1 32" xfId="1036" xr:uid="{00000000-0005-0000-0000-0000C5010000}"/>
    <cellStyle name="40% - Énfasis1 33" xfId="1037" xr:uid="{00000000-0005-0000-0000-0000C6010000}"/>
    <cellStyle name="40% - Énfasis1 34" xfId="1038" xr:uid="{00000000-0005-0000-0000-0000C7010000}"/>
    <cellStyle name="40% - Énfasis1 35" xfId="1039" xr:uid="{00000000-0005-0000-0000-0000C8010000}"/>
    <cellStyle name="40% - Énfasis1 36" xfId="1040" xr:uid="{00000000-0005-0000-0000-0000C9010000}"/>
    <cellStyle name="40% - Énfasis1 37" xfId="1041" xr:uid="{00000000-0005-0000-0000-0000CA010000}"/>
    <cellStyle name="40% - Énfasis1 38" xfId="1042" xr:uid="{00000000-0005-0000-0000-0000CB010000}"/>
    <cellStyle name="40% - Énfasis1 39" xfId="1043" xr:uid="{00000000-0005-0000-0000-0000CC010000}"/>
    <cellStyle name="40% - Énfasis1 4" xfId="66" xr:uid="{00000000-0005-0000-0000-0000CD010000}"/>
    <cellStyle name="40% - Énfasis1 40" xfId="1044" xr:uid="{00000000-0005-0000-0000-0000CE010000}"/>
    <cellStyle name="40% - Énfasis1 41" xfId="1045" xr:uid="{00000000-0005-0000-0000-0000CF010000}"/>
    <cellStyle name="40% - Énfasis1 42" xfId="1046" xr:uid="{00000000-0005-0000-0000-0000D0010000}"/>
    <cellStyle name="40% - Énfasis1 43" xfId="1047" xr:uid="{00000000-0005-0000-0000-0000D1010000}"/>
    <cellStyle name="40% - Énfasis1 44" xfId="1048" xr:uid="{00000000-0005-0000-0000-0000D2010000}"/>
    <cellStyle name="40% - Énfasis1 45" xfId="1049" xr:uid="{00000000-0005-0000-0000-0000D3010000}"/>
    <cellStyle name="40% - Énfasis1 46" xfId="1050" xr:uid="{00000000-0005-0000-0000-0000D4010000}"/>
    <cellStyle name="40% - Énfasis1 47" xfId="1051" xr:uid="{00000000-0005-0000-0000-0000D5010000}"/>
    <cellStyle name="40% - Énfasis1 48" xfId="1052" xr:uid="{00000000-0005-0000-0000-0000D6010000}"/>
    <cellStyle name="40% - Énfasis1 49" xfId="1053" xr:uid="{00000000-0005-0000-0000-0000D7010000}"/>
    <cellStyle name="40% - Énfasis1 5" xfId="67" xr:uid="{00000000-0005-0000-0000-0000D8010000}"/>
    <cellStyle name="40% - Énfasis1 50" xfId="1054" xr:uid="{00000000-0005-0000-0000-0000D9010000}"/>
    <cellStyle name="40% - Énfasis1 51" xfId="1055" xr:uid="{00000000-0005-0000-0000-0000DA010000}"/>
    <cellStyle name="40% - Énfasis1 52" xfId="2403" xr:uid="{00000000-0005-0000-0000-0000DB010000}"/>
    <cellStyle name="40% - Énfasis1 53" xfId="2419" xr:uid="{00000000-0005-0000-0000-0000DC010000}"/>
    <cellStyle name="40% - Énfasis1 54" xfId="2433" xr:uid="{00000000-0005-0000-0000-0000DD010000}"/>
    <cellStyle name="40% - Énfasis1 6" xfId="68" xr:uid="{00000000-0005-0000-0000-0000DE010000}"/>
    <cellStyle name="40% - Énfasis1 7" xfId="69" xr:uid="{00000000-0005-0000-0000-0000DF010000}"/>
    <cellStyle name="40% - Énfasis1 8" xfId="70" xr:uid="{00000000-0005-0000-0000-0000E0010000}"/>
    <cellStyle name="40% - Énfasis1 9" xfId="427" xr:uid="{00000000-0005-0000-0000-0000E1010000}"/>
    <cellStyle name="40% - Énfasis1 9 2" xfId="639" xr:uid="{00000000-0005-0000-0000-0000E2010000}"/>
    <cellStyle name="40% - Énfasis2" xfId="71" builtinId="35" customBuiltin="1"/>
    <cellStyle name="40% - Énfasis2 10" xfId="538" xr:uid="{00000000-0005-0000-0000-0000E4010000}"/>
    <cellStyle name="40% - Énfasis2 11" xfId="714" xr:uid="{00000000-0005-0000-0000-0000E5010000}"/>
    <cellStyle name="40% - Énfasis2 12" xfId="715" xr:uid="{00000000-0005-0000-0000-0000E6010000}"/>
    <cellStyle name="40% - Énfasis2 13" xfId="716" xr:uid="{00000000-0005-0000-0000-0000E7010000}"/>
    <cellStyle name="40% - Énfasis2 14" xfId="717" xr:uid="{00000000-0005-0000-0000-0000E8010000}"/>
    <cellStyle name="40% - Énfasis2 15" xfId="1056" xr:uid="{00000000-0005-0000-0000-0000E9010000}"/>
    <cellStyle name="40% - Énfasis2 16" xfId="1057" xr:uid="{00000000-0005-0000-0000-0000EA010000}"/>
    <cellStyle name="40% - Énfasis2 17" xfId="1058" xr:uid="{00000000-0005-0000-0000-0000EB010000}"/>
    <cellStyle name="40% - Énfasis2 18" xfId="1059" xr:uid="{00000000-0005-0000-0000-0000EC010000}"/>
    <cellStyle name="40% - Énfasis2 19" xfId="1060" xr:uid="{00000000-0005-0000-0000-0000ED010000}"/>
    <cellStyle name="40% - Énfasis2 2" xfId="72" xr:uid="{00000000-0005-0000-0000-0000EE010000}"/>
    <cellStyle name="40% - Énfasis2 2 2" xfId="73" xr:uid="{00000000-0005-0000-0000-0000EF010000}"/>
    <cellStyle name="40% - Énfasis2 2 2 2" xfId="434" xr:uid="{00000000-0005-0000-0000-0000F0010000}"/>
    <cellStyle name="40% - Énfasis2 2 2 2 2" xfId="646" xr:uid="{00000000-0005-0000-0000-0000F1010000}"/>
    <cellStyle name="40% - Énfasis2 2 2 3" xfId="540" xr:uid="{00000000-0005-0000-0000-0000F2010000}"/>
    <cellStyle name="40% - Énfasis2 2 3" xfId="74" xr:uid="{00000000-0005-0000-0000-0000F3010000}"/>
    <cellStyle name="40% - Énfasis2 2 3 2" xfId="435" xr:uid="{00000000-0005-0000-0000-0000F4010000}"/>
    <cellStyle name="40% - Énfasis2 2 3 2 2" xfId="647" xr:uid="{00000000-0005-0000-0000-0000F5010000}"/>
    <cellStyle name="40% - Énfasis2 2 3 3" xfId="541" xr:uid="{00000000-0005-0000-0000-0000F6010000}"/>
    <cellStyle name="40% - Énfasis2 2 4" xfId="433" xr:uid="{00000000-0005-0000-0000-0000F7010000}"/>
    <cellStyle name="40% - Énfasis2 2 4 2" xfId="645" xr:uid="{00000000-0005-0000-0000-0000F8010000}"/>
    <cellStyle name="40% - Énfasis2 2 5" xfId="539" xr:uid="{00000000-0005-0000-0000-0000F9010000}"/>
    <cellStyle name="40% - Énfasis2 20" xfId="1061" xr:uid="{00000000-0005-0000-0000-0000FA010000}"/>
    <cellStyle name="40% - Énfasis2 21" xfId="1062" xr:uid="{00000000-0005-0000-0000-0000FB010000}"/>
    <cellStyle name="40% - Énfasis2 22" xfId="1063" xr:uid="{00000000-0005-0000-0000-0000FC010000}"/>
    <cellStyle name="40% - Énfasis2 23" xfId="1064" xr:uid="{00000000-0005-0000-0000-0000FD010000}"/>
    <cellStyle name="40% - Énfasis2 24" xfId="1065" xr:uid="{00000000-0005-0000-0000-0000FE010000}"/>
    <cellStyle name="40% - Énfasis2 25" xfId="1066" xr:uid="{00000000-0005-0000-0000-0000FF010000}"/>
    <cellStyle name="40% - Énfasis2 26" xfId="1067" xr:uid="{00000000-0005-0000-0000-000000020000}"/>
    <cellStyle name="40% - Énfasis2 27" xfId="1068" xr:uid="{00000000-0005-0000-0000-000001020000}"/>
    <cellStyle name="40% - Énfasis2 28" xfId="1069" xr:uid="{00000000-0005-0000-0000-000002020000}"/>
    <cellStyle name="40% - Énfasis2 29" xfId="1070" xr:uid="{00000000-0005-0000-0000-000003020000}"/>
    <cellStyle name="40% - Énfasis2 3" xfId="75" xr:uid="{00000000-0005-0000-0000-000004020000}"/>
    <cellStyle name="40% - Énfasis2 3 2" xfId="436" xr:uid="{00000000-0005-0000-0000-000005020000}"/>
    <cellStyle name="40% - Énfasis2 3 2 2" xfId="648" xr:uid="{00000000-0005-0000-0000-000006020000}"/>
    <cellStyle name="40% - Énfasis2 3 3" xfId="542" xr:uid="{00000000-0005-0000-0000-000007020000}"/>
    <cellStyle name="40% - Énfasis2 30" xfId="1071" xr:uid="{00000000-0005-0000-0000-000008020000}"/>
    <cellStyle name="40% - Énfasis2 31" xfId="1072" xr:uid="{00000000-0005-0000-0000-000009020000}"/>
    <cellStyle name="40% - Énfasis2 32" xfId="1073" xr:uid="{00000000-0005-0000-0000-00000A020000}"/>
    <cellStyle name="40% - Énfasis2 33" xfId="1074" xr:uid="{00000000-0005-0000-0000-00000B020000}"/>
    <cellStyle name="40% - Énfasis2 34" xfId="1075" xr:uid="{00000000-0005-0000-0000-00000C020000}"/>
    <cellStyle name="40% - Énfasis2 35" xfId="1076" xr:uid="{00000000-0005-0000-0000-00000D020000}"/>
    <cellStyle name="40% - Énfasis2 36" xfId="1077" xr:uid="{00000000-0005-0000-0000-00000E020000}"/>
    <cellStyle name="40% - Énfasis2 37" xfId="1078" xr:uid="{00000000-0005-0000-0000-00000F020000}"/>
    <cellStyle name="40% - Énfasis2 38" xfId="1079" xr:uid="{00000000-0005-0000-0000-000010020000}"/>
    <cellStyle name="40% - Énfasis2 39" xfId="1080" xr:uid="{00000000-0005-0000-0000-000011020000}"/>
    <cellStyle name="40% - Énfasis2 4" xfId="76" xr:uid="{00000000-0005-0000-0000-000012020000}"/>
    <cellStyle name="40% - Énfasis2 40" xfId="1081" xr:uid="{00000000-0005-0000-0000-000013020000}"/>
    <cellStyle name="40% - Énfasis2 41" xfId="1082" xr:uid="{00000000-0005-0000-0000-000014020000}"/>
    <cellStyle name="40% - Énfasis2 42" xfId="1083" xr:uid="{00000000-0005-0000-0000-000015020000}"/>
    <cellStyle name="40% - Énfasis2 43" xfId="1084" xr:uid="{00000000-0005-0000-0000-000016020000}"/>
    <cellStyle name="40% - Énfasis2 44" xfId="1085" xr:uid="{00000000-0005-0000-0000-000017020000}"/>
    <cellStyle name="40% - Énfasis2 45" xfId="1086" xr:uid="{00000000-0005-0000-0000-000018020000}"/>
    <cellStyle name="40% - Énfasis2 46" xfId="1087" xr:uid="{00000000-0005-0000-0000-000019020000}"/>
    <cellStyle name="40% - Énfasis2 47" xfId="1088" xr:uid="{00000000-0005-0000-0000-00001A020000}"/>
    <cellStyle name="40% - Énfasis2 48" xfId="1089" xr:uid="{00000000-0005-0000-0000-00001B020000}"/>
    <cellStyle name="40% - Énfasis2 49" xfId="1090" xr:uid="{00000000-0005-0000-0000-00001C020000}"/>
    <cellStyle name="40% - Énfasis2 5" xfId="77" xr:uid="{00000000-0005-0000-0000-00001D020000}"/>
    <cellStyle name="40% - Énfasis2 50" xfId="1091" xr:uid="{00000000-0005-0000-0000-00001E020000}"/>
    <cellStyle name="40% - Énfasis2 51" xfId="1092" xr:uid="{00000000-0005-0000-0000-00001F020000}"/>
    <cellStyle name="40% - Énfasis2 52" xfId="2405" xr:uid="{00000000-0005-0000-0000-000020020000}"/>
    <cellStyle name="40% - Énfasis2 53" xfId="2421" xr:uid="{00000000-0005-0000-0000-000021020000}"/>
    <cellStyle name="40% - Énfasis2 54" xfId="2435" xr:uid="{00000000-0005-0000-0000-000022020000}"/>
    <cellStyle name="40% - Énfasis2 6" xfId="78" xr:uid="{00000000-0005-0000-0000-000023020000}"/>
    <cellStyle name="40% - Énfasis2 7" xfId="79" xr:uid="{00000000-0005-0000-0000-000024020000}"/>
    <cellStyle name="40% - Énfasis2 8" xfId="80" xr:uid="{00000000-0005-0000-0000-000025020000}"/>
    <cellStyle name="40% - Énfasis2 9" xfId="432" xr:uid="{00000000-0005-0000-0000-000026020000}"/>
    <cellStyle name="40% - Énfasis2 9 2" xfId="644" xr:uid="{00000000-0005-0000-0000-000027020000}"/>
    <cellStyle name="40% - Énfasis3" xfId="81" builtinId="39" customBuiltin="1"/>
    <cellStyle name="40% - Énfasis3 10" xfId="543" xr:uid="{00000000-0005-0000-0000-000029020000}"/>
    <cellStyle name="40% - Énfasis3 11" xfId="718" xr:uid="{00000000-0005-0000-0000-00002A020000}"/>
    <cellStyle name="40% - Énfasis3 12" xfId="719" xr:uid="{00000000-0005-0000-0000-00002B020000}"/>
    <cellStyle name="40% - Énfasis3 13" xfId="720" xr:uid="{00000000-0005-0000-0000-00002C020000}"/>
    <cellStyle name="40% - Énfasis3 14" xfId="721" xr:uid="{00000000-0005-0000-0000-00002D020000}"/>
    <cellStyle name="40% - Énfasis3 15" xfId="1093" xr:uid="{00000000-0005-0000-0000-00002E020000}"/>
    <cellStyle name="40% - Énfasis3 16" xfId="1094" xr:uid="{00000000-0005-0000-0000-00002F020000}"/>
    <cellStyle name="40% - Énfasis3 17" xfId="1095" xr:uid="{00000000-0005-0000-0000-000030020000}"/>
    <cellStyle name="40% - Énfasis3 18" xfId="1096" xr:uid="{00000000-0005-0000-0000-000031020000}"/>
    <cellStyle name="40% - Énfasis3 19" xfId="1097" xr:uid="{00000000-0005-0000-0000-000032020000}"/>
    <cellStyle name="40% - Énfasis3 2" xfId="82" xr:uid="{00000000-0005-0000-0000-000033020000}"/>
    <cellStyle name="40% - Énfasis3 2 2" xfId="83" xr:uid="{00000000-0005-0000-0000-000034020000}"/>
    <cellStyle name="40% - Énfasis3 2 2 2" xfId="439" xr:uid="{00000000-0005-0000-0000-000035020000}"/>
    <cellStyle name="40% - Énfasis3 2 2 2 2" xfId="651" xr:uid="{00000000-0005-0000-0000-000036020000}"/>
    <cellStyle name="40% - Énfasis3 2 2 3" xfId="545" xr:uid="{00000000-0005-0000-0000-000037020000}"/>
    <cellStyle name="40% - Énfasis3 2 3" xfId="84" xr:uid="{00000000-0005-0000-0000-000038020000}"/>
    <cellStyle name="40% - Énfasis3 2 3 2" xfId="440" xr:uid="{00000000-0005-0000-0000-000039020000}"/>
    <cellStyle name="40% - Énfasis3 2 3 2 2" xfId="652" xr:uid="{00000000-0005-0000-0000-00003A020000}"/>
    <cellStyle name="40% - Énfasis3 2 3 3" xfId="546" xr:uid="{00000000-0005-0000-0000-00003B020000}"/>
    <cellStyle name="40% - Énfasis3 2 4" xfId="438" xr:uid="{00000000-0005-0000-0000-00003C020000}"/>
    <cellStyle name="40% - Énfasis3 2 4 2" xfId="650" xr:uid="{00000000-0005-0000-0000-00003D020000}"/>
    <cellStyle name="40% - Énfasis3 2 5" xfId="544" xr:uid="{00000000-0005-0000-0000-00003E020000}"/>
    <cellStyle name="40% - Énfasis3 20" xfId="1098" xr:uid="{00000000-0005-0000-0000-00003F020000}"/>
    <cellStyle name="40% - Énfasis3 21" xfId="1099" xr:uid="{00000000-0005-0000-0000-000040020000}"/>
    <cellStyle name="40% - Énfasis3 22" xfId="1100" xr:uid="{00000000-0005-0000-0000-000041020000}"/>
    <cellStyle name="40% - Énfasis3 23" xfId="1101" xr:uid="{00000000-0005-0000-0000-000042020000}"/>
    <cellStyle name="40% - Énfasis3 24" xfId="1102" xr:uid="{00000000-0005-0000-0000-000043020000}"/>
    <cellStyle name="40% - Énfasis3 25" xfId="1103" xr:uid="{00000000-0005-0000-0000-000044020000}"/>
    <cellStyle name="40% - Énfasis3 26" xfId="1104" xr:uid="{00000000-0005-0000-0000-000045020000}"/>
    <cellStyle name="40% - Énfasis3 27" xfId="1105" xr:uid="{00000000-0005-0000-0000-000046020000}"/>
    <cellStyle name="40% - Énfasis3 28" xfId="1106" xr:uid="{00000000-0005-0000-0000-000047020000}"/>
    <cellStyle name="40% - Énfasis3 29" xfId="1107" xr:uid="{00000000-0005-0000-0000-000048020000}"/>
    <cellStyle name="40% - Énfasis3 3" xfId="85" xr:uid="{00000000-0005-0000-0000-000049020000}"/>
    <cellStyle name="40% - Énfasis3 3 2" xfId="441" xr:uid="{00000000-0005-0000-0000-00004A020000}"/>
    <cellStyle name="40% - Énfasis3 3 2 2" xfId="653" xr:uid="{00000000-0005-0000-0000-00004B020000}"/>
    <cellStyle name="40% - Énfasis3 3 3" xfId="547" xr:uid="{00000000-0005-0000-0000-00004C020000}"/>
    <cellStyle name="40% - Énfasis3 30" xfId="1108" xr:uid="{00000000-0005-0000-0000-00004D020000}"/>
    <cellStyle name="40% - Énfasis3 31" xfId="1109" xr:uid="{00000000-0005-0000-0000-00004E020000}"/>
    <cellStyle name="40% - Énfasis3 32" xfId="1110" xr:uid="{00000000-0005-0000-0000-00004F020000}"/>
    <cellStyle name="40% - Énfasis3 33" xfId="1111" xr:uid="{00000000-0005-0000-0000-000050020000}"/>
    <cellStyle name="40% - Énfasis3 34" xfId="1112" xr:uid="{00000000-0005-0000-0000-000051020000}"/>
    <cellStyle name="40% - Énfasis3 35" xfId="1113" xr:uid="{00000000-0005-0000-0000-000052020000}"/>
    <cellStyle name="40% - Énfasis3 36" xfId="1114" xr:uid="{00000000-0005-0000-0000-000053020000}"/>
    <cellStyle name="40% - Énfasis3 37" xfId="1115" xr:uid="{00000000-0005-0000-0000-000054020000}"/>
    <cellStyle name="40% - Énfasis3 38" xfId="1116" xr:uid="{00000000-0005-0000-0000-000055020000}"/>
    <cellStyle name="40% - Énfasis3 39" xfId="1117" xr:uid="{00000000-0005-0000-0000-000056020000}"/>
    <cellStyle name="40% - Énfasis3 4" xfId="86" xr:uid="{00000000-0005-0000-0000-000057020000}"/>
    <cellStyle name="40% - Énfasis3 40" xfId="1118" xr:uid="{00000000-0005-0000-0000-000058020000}"/>
    <cellStyle name="40% - Énfasis3 41" xfId="1119" xr:uid="{00000000-0005-0000-0000-000059020000}"/>
    <cellStyle name="40% - Énfasis3 42" xfId="1120" xr:uid="{00000000-0005-0000-0000-00005A020000}"/>
    <cellStyle name="40% - Énfasis3 43" xfId="1121" xr:uid="{00000000-0005-0000-0000-00005B020000}"/>
    <cellStyle name="40% - Énfasis3 44" xfId="1122" xr:uid="{00000000-0005-0000-0000-00005C020000}"/>
    <cellStyle name="40% - Énfasis3 45" xfId="1123" xr:uid="{00000000-0005-0000-0000-00005D020000}"/>
    <cellStyle name="40% - Énfasis3 46" xfId="1124" xr:uid="{00000000-0005-0000-0000-00005E020000}"/>
    <cellStyle name="40% - Énfasis3 47" xfId="1125" xr:uid="{00000000-0005-0000-0000-00005F020000}"/>
    <cellStyle name="40% - Énfasis3 48" xfId="1126" xr:uid="{00000000-0005-0000-0000-000060020000}"/>
    <cellStyle name="40% - Énfasis3 49" xfId="1127" xr:uid="{00000000-0005-0000-0000-000061020000}"/>
    <cellStyle name="40% - Énfasis3 5" xfId="87" xr:uid="{00000000-0005-0000-0000-000062020000}"/>
    <cellStyle name="40% - Énfasis3 50" xfId="1128" xr:uid="{00000000-0005-0000-0000-000063020000}"/>
    <cellStyle name="40% - Énfasis3 51" xfId="1129" xr:uid="{00000000-0005-0000-0000-000064020000}"/>
    <cellStyle name="40% - Énfasis3 52" xfId="2407" xr:uid="{00000000-0005-0000-0000-000065020000}"/>
    <cellStyle name="40% - Énfasis3 53" xfId="2423" xr:uid="{00000000-0005-0000-0000-000066020000}"/>
    <cellStyle name="40% - Énfasis3 54" xfId="2437" xr:uid="{00000000-0005-0000-0000-000067020000}"/>
    <cellStyle name="40% - Énfasis3 6" xfId="88" xr:uid="{00000000-0005-0000-0000-000068020000}"/>
    <cellStyle name="40% - Énfasis3 7" xfId="89" xr:uid="{00000000-0005-0000-0000-000069020000}"/>
    <cellStyle name="40% - Énfasis3 8" xfId="90" xr:uid="{00000000-0005-0000-0000-00006A020000}"/>
    <cellStyle name="40% - Énfasis3 9" xfId="437" xr:uid="{00000000-0005-0000-0000-00006B020000}"/>
    <cellStyle name="40% - Énfasis3 9 2" xfId="649" xr:uid="{00000000-0005-0000-0000-00006C020000}"/>
    <cellStyle name="40% - Énfasis4" xfId="91" builtinId="43" customBuiltin="1"/>
    <cellStyle name="40% - Énfasis4 10" xfId="548" xr:uid="{00000000-0005-0000-0000-00006E020000}"/>
    <cellStyle name="40% - Énfasis4 11" xfId="722" xr:uid="{00000000-0005-0000-0000-00006F020000}"/>
    <cellStyle name="40% - Énfasis4 12" xfId="723" xr:uid="{00000000-0005-0000-0000-000070020000}"/>
    <cellStyle name="40% - Énfasis4 13" xfId="724" xr:uid="{00000000-0005-0000-0000-000071020000}"/>
    <cellStyle name="40% - Énfasis4 14" xfId="725" xr:uid="{00000000-0005-0000-0000-000072020000}"/>
    <cellStyle name="40% - Énfasis4 15" xfId="1130" xr:uid="{00000000-0005-0000-0000-000073020000}"/>
    <cellStyle name="40% - Énfasis4 16" xfId="1131" xr:uid="{00000000-0005-0000-0000-000074020000}"/>
    <cellStyle name="40% - Énfasis4 17" xfId="1132" xr:uid="{00000000-0005-0000-0000-000075020000}"/>
    <cellStyle name="40% - Énfasis4 18" xfId="1133" xr:uid="{00000000-0005-0000-0000-000076020000}"/>
    <cellStyle name="40% - Énfasis4 19" xfId="1134" xr:uid="{00000000-0005-0000-0000-000077020000}"/>
    <cellStyle name="40% - Énfasis4 2" xfId="92" xr:uid="{00000000-0005-0000-0000-000078020000}"/>
    <cellStyle name="40% - Énfasis4 2 2" xfId="93" xr:uid="{00000000-0005-0000-0000-000079020000}"/>
    <cellStyle name="40% - Énfasis4 2 2 2" xfId="444" xr:uid="{00000000-0005-0000-0000-00007A020000}"/>
    <cellStyle name="40% - Énfasis4 2 2 2 2" xfId="656" xr:uid="{00000000-0005-0000-0000-00007B020000}"/>
    <cellStyle name="40% - Énfasis4 2 2 3" xfId="550" xr:uid="{00000000-0005-0000-0000-00007C020000}"/>
    <cellStyle name="40% - Énfasis4 2 3" xfId="94" xr:uid="{00000000-0005-0000-0000-00007D020000}"/>
    <cellStyle name="40% - Énfasis4 2 3 2" xfId="445" xr:uid="{00000000-0005-0000-0000-00007E020000}"/>
    <cellStyle name="40% - Énfasis4 2 3 2 2" xfId="657" xr:uid="{00000000-0005-0000-0000-00007F020000}"/>
    <cellStyle name="40% - Énfasis4 2 3 3" xfId="551" xr:uid="{00000000-0005-0000-0000-000080020000}"/>
    <cellStyle name="40% - Énfasis4 2 4" xfId="443" xr:uid="{00000000-0005-0000-0000-000081020000}"/>
    <cellStyle name="40% - Énfasis4 2 4 2" xfId="655" xr:uid="{00000000-0005-0000-0000-000082020000}"/>
    <cellStyle name="40% - Énfasis4 2 5" xfId="549" xr:uid="{00000000-0005-0000-0000-000083020000}"/>
    <cellStyle name="40% - Énfasis4 20" xfId="1135" xr:uid="{00000000-0005-0000-0000-000084020000}"/>
    <cellStyle name="40% - Énfasis4 21" xfId="1136" xr:uid="{00000000-0005-0000-0000-000085020000}"/>
    <cellStyle name="40% - Énfasis4 22" xfId="1137" xr:uid="{00000000-0005-0000-0000-000086020000}"/>
    <cellStyle name="40% - Énfasis4 23" xfId="1138" xr:uid="{00000000-0005-0000-0000-000087020000}"/>
    <cellStyle name="40% - Énfasis4 24" xfId="1139" xr:uid="{00000000-0005-0000-0000-000088020000}"/>
    <cellStyle name="40% - Énfasis4 25" xfId="1140" xr:uid="{00000000-0005-0000-0000-000089020000}"/>
    <cellStyle name="40% - Énfasis4 26" xfId="1141" xr:uid="{00000000-0005-0000-0000-00008A020000}"/>
    <cellStyle name="40% - Énfasis4 27" xfId="1142" xr:uid="{00000000-0005-0000-0000-00008B020000}"/>
    <cellStyle name="40% - Énfasis4 28" xfId="1143" xr:uid="{00000000-0005-0000-0000-00008C020000}"/>
    <cellStyle name="40% - Énfasis4 29" xfId="1144" xr:uid="{00000000-0005-0000-0000-00008D020000}"/>
    <cellStyle name="40% - Énfasis4 3" xfId="95" xr:uid="{00000000-0005-0000-0000-00008E020000}"/>
    <cellStyle name="40% - Énfasis4 3 2" xfId="446" xr:uid="{00000000-0005-0000-0000-00008F020000}"/>
    <cellStyle name="40% - Énfasis4 3 2 2" xfId="658" xr:uid="{00000000-0005-0000-0000-000090020000}"/>
    <cellStyle name="40% - Énfasis4 3 3" xfId="552" xr:uid="{00000000-0005-0000-0000-000091020000}"/>
    <cellStyle name="40% - Énfasis4 30" xfId="1145" xr:uid="{00000000-0005-0000-0000-000092020000}"/>
    <cellStyle name="40% - Énfasis4 31" xfId="1146" xr:uid="{00000000-0005-0000-0000-000093020000}"/>
    <cellStyle name="40% - Énfasis4 32" xfId="1147" xr:uid="{00000000-0005-0000-0000-000094020000}"/>
    <cellStyle name="40% - Énfasis4 33" xfId="1148" xr:uid="{00000000-0005-0000-0000-000095020000}"/>
    <cellStyle name="40% - Énfasis4 34" xfId="1149" xr:uid="{00000000-0005-0000-0000-000096020000}"/>
    <cellStyle name="40% - Énfasis4 35" xfId="1150" xr:uid="{00000000-0005-0000-0000-000097020000}"/>
    <cellStyle name="40% - Énfasis4 36" xfId="1151" xr:uid="{00000000-0005-0000-0000-000098020000}"/>
    <cellStyle name="40% - Énfasis4 37" xfId="1152" xr:uid="{00000000-0005-0000-0000-000099020000}"/>
    <cellStyle name="40% - Énfasis4 38" xfId="1153" xr:uid="{00000000-0005-0000-0000-00009A020000}"/>
    <cellStyle name="40% - Énfasis4 39" xfId="1154" xr:uid="{00000000-0005-0000-0000-00009B020000}"/>
    <cellStyle name="40% - Énfasis4 4" xfId="96" xr:uid="{00000000-0005-0000-0000-00009C020000}"/>
    <cellStyle name="40% - Énfasis4 40" xfId="1155" xr:uid="{00000000-0005-0000-0000-00009D020000}"/>
    <cellStyle name="40% - Énfasis4 41" xfId="1156" xr:uid="{00000000-0005-0000-0000-00009E020000}"/>
    <cellStyle name="40% - Énfasis4 42" xfId="1157" xr:uid="{00000000-0005-0000-0000-00009F020000}"/>
    <cellStyle name="40% - Énfasis4 43" xfId="1158" xr:uid="{00000000-0005-0000-0000-0000A0020000}"/>
    <cellStyle name="40% - Énfasis4 44" xfId="1159" xr:uid="{00000000-0005-0000-0000-0000A1020000}"/>
    <cellStyle name="40% - Énfasis4 45" xfId="1160" xr:uid="{00000000-0005-0000-0000-0000A2020000}"/>
    <cellStyle name="40% - Énfasis4 46" xfId="1161" xr:uid="{00000000-0005-0000-0000-0000A3020000}"/>
    <cellStyle name="40% - Énfasis4 47" xfId="1162" xr:uid="{00000000-0005-0000-0000-0000A4020000}"/>
    <cellStyle name="40% - Énfasis4 48" xfId="1163" xr:uid="{00000000-0005-0000-0000-0000A5020000}"/>
    <cellStyle name="40% - Énfasis4 49" xfId="1164" xr:uid="{00000000-0005-0000-0000-0000A6020000}"/>
    <cellStyle name="40% - Énfasis4 5" xfId="97" xr:uid="{00000000-0005-0000-0000-0000A7020000}"/>
    <cellStyle name="40% - Énfasis4 50" xfId="1165" xr:uid="{00000000-0005-0000-0000-0000A8020000}"/>
    <cellStyle name="40% - Énfasis4 51" xfId="1166" xr:uid="{00000000-0005-0000-0000-0000A9020000}"/>
    <cellStyle name="40% - Énfasis4 52" xfId="2409" xr:uid="{00000000-0005-0000-0000-0000AA020000}"/>
    <cellStyle name="40% - Énfasis4 53" xfId="2425" xr:uid="{00000000-0005-0000-0000-0000AB020000}"/>
    <cellStyle name="40% - Énfasis4 54" xfId="2439" xr:uid="{00000000-0005-0000-0000-0000AC020000}"/>
    <cellStyle name="40% - Énfasis4 6" xfId="98" xr:uid="{00000000-0005-0000-0000-0000AD020000}"/>
    <cellStyle name="40% - Énfasis4 7" xfId="99" xr:uid="{00000000-0005-0000-0000-0000AE020000}"/>
    <cellStyle name="40% - Énfasis4 8" xfId="100" xr:uid="{00000000-0005-0000-0000-0000AF020000}"/>
    <cellStyle name="40% - Énfasis4 9" xfId="442" xr:uid="{00000000-0005-0000-0000-0000B0020000}"/>
    <cellStyle name="40% - Énfasis4 9 2" xfId="654" xr:uid="{00000000-0005-0000-0000-0000B1020000}"/>
    <cellStyle name="40% - Énfasis5" xfId="101" builtinId="47" customBuiltin="1"/>
    <cellStyle name="40% - Énfasis5 10" xfId="553" xr:uid="{00000000-0005-0000-0000-0000B3020000}"/>
    <cellStyle name="40% - Énfasis5 11" xfId="726" xr:uid="{00000000-0005-0000-0000-0000B4020000}"/>
    <cellStyle name="40% - Énfasis5 12" xfId="727" xr:uid="{00000000-0005-0000-0000-0000B5020000}"/>
    <cellStyle name="40% - Énfasis5 13" xfId="728" xr:uid="{00000000-0005-0000-0000-0000B6020000}"/>
    <cellStyle name="40% - Énfasis5 14" xfId="729" xr:uid="{00000000-0005-0000-0000-0000B7020000}"/>
    <cellStyle name="40% - Énfasis5 15" xfId="1167" xr:uid="{00000000-0005-0000-0000-0000B8020000}"/>
    <cellStyle name="40% - Énfasis5 16" xfId="1168" xr:uid="{00000000-0005-0000-0000-0000B9020000}"/>
    <cellStyle name="40% - Énfasis5 17" xfId="1169" xr:uid="{00000000-0005-0000-0000-0000BA020000}"/>
    <cellStyle name="40% - Énfasis5 18" xfId="1170" xr:uid="{00000000-0005-0000-0000-0000BB020000}"/>
    <cellStyle name="40% - Énfasis5 19" xfId="1171" xr:uid="{00000000-0005-0000-0000-0000BC020000}"/>
    <cellStyle name="40% - Énfasis5 2" xfId="102" xr:uid="{00000000-0005-0000-0000-0000BD020000}"/>
    <cellStyle name="40% - Énfasis5 2 2" xfId="103" xr:uid="{00000000-0005-0000-0000-0000BE020000}"/>
    <cellStyle name="40% - Énfasis5 2 2 2" xfId="449" xr:uid="{00000000-0005-0000-0000-0000BF020000}"/>
    <cellStyle name="40% - Énfasis5 2 2 2 2" xfId="661" xr:uid="{00000000-0005-0000-0000-0000C0020000}"/>
    <cellStyle name="40% - Énfasis5 2 2 3" xfId="555" xr:uid="{00000000-0005-0000-0000-0000C1020000}"/>
    <cellStyle name="40% - Énfasis5 2 3" xfId="104" xr:uid="{00000000-0005-0000-0000-0000C2020000}"/>
    <cellStyle name="40% - Énfasis5 2 3 2" xfId="450" xr:uid="{00000000-0005-0000-0000-0000C3020000}"/>
    <cellStyle name="40% - Énfasis5 2 3 2 2" xfId="662" xr:uid="{00000000-0005-0000-0000-0000C4020000}"/>
    <cellStyle name="40% - Énfasis5 2 3 3" xfId="556" xr:uid="{00000000-0005-0000-0000-0000C5020000}"/>
    <cellStyle name="40% - Énfasis5 2 4" xfId="448" xr:uid="{00000000-0005-0000-0000-0000C6020000}"/>
    <cellStyle name="40% - Énfasis5 2 4 2" xfId="660" xr:uid="{00000000-0005-0000-0000-0000C7020000}"/>
    <cellStyle name="40% - Énfasis5 2 5" xfId="554" xr:uid="{00000000-0005-0000-0000-0000C8020000}"/>
    <cellStyle name="40% - Énfasis5 20" xfId="1172" xr:uid="{00000000-0005-0000-0000-0000C9020000}"/>
    <cellStyle name="40% - Énfasis5 21" xfId="1173" xr:uid="{00000000-0005-0000-0000-0000CA020000}"/>
    <cellStyle name="40% - Énfasis5 22" xfId="1174" xr:uid="{00000000-0005-0000-0000-0000CB020000}"/>
    <cellStyle name="40% - Énfasis5 23" xfId="1175" xr:uid="{00000000-0005-0000-0000-0000CC020000}"/>
    <cellStyle name="40% - Énfasis5 24" xfId="1176" xr:uid="{00000000-0005-0000-0000-0000CD020000}"/>
    <cellStyle name="40% - Énfasis5 25" xfId="1177" xr:uid="{00000000-0005-0000-0000-0000CE020000}"/>
    <cellStyle name="40% - Énfasis5 26" xfId="1178" xr:uid="{00000000-0005-0000-0000-0000CF020000}"/>
    <cellStyle name="40% - Énfasis5 27" xfId="1179" xr:uid="{00000000-0005-0000-0000-0000D0020000}"/>
    <cellStyle name="40% - Énfasis5 28" xfId="1180" xr:uid="{00000000-0005-0000-0000-0000D1020000}"/>
    <cellStyle name="40% - Énfasis5 29" xfId="1181" xr:uid="{00000000-0005-0000-0000-0000D2020000}"/>
    <cellStyle name="40% - Énfasis5 3" xfId="105" xr:uid="{00000000-0005-0000-0000-0000D3020000}"/>
    <cellStyle name="40% - Énfasis5 3 2" xfId="451" xr:uid="{00000000-0005-0000-0000-0000D4020000}"/>
    <cellStyle name="40% - Énfasis5 3 2 2" xfId="663" xr:uid="{00000000-0005-0000-0000-0000D5020000}"/>
    <cellStyle name="40% - Énfasis5 3 3" xfId="557" xr:uid="{00000000-0005-0000-0000-0000D6020000}"/>
    <cellStyle name="40% - Énfasis5 30" xfId="1182" xr:uid="{00000000-0005-0000-0000-0000D7020000}"/>
    <cellStyle name="40% - Énfasis5 31" xfId="1183" xr:uid="{00000000-0005-0000-0000-0000D8020000}"/>
    <cellStyle name="40% - Énfasis5 32" xfId="1184" xr:uid="{00000000-0005-0000-0000-0000D9020000}"/>
    <cellStyle name="40% - Énfasis5 33" xfId="1185" xr:uid="{00000000-0005-0000-0000-0000DA020000}"/>
    <cellStyle name="40% - Énfasis5 34" xfId="1186" xr:uid="{00000000-0005-0000-0000-0000DB020000}"/>
    <cellStyle name="40% - Énfasis5 35" xfId="1187" xr:uid="{00000000-0005-0000-0000-0000DC020000}"/>
    <cellStyle name="40% - Énfasis5 36" xfId="1188" xr:uid="{00000000-0005-0000-0000-0000DD020000}"/>
    <cellStyle name="40% - Énfasis5 37" xfId="1189" xr:uid="{00000000-0005-0000-0000-0000DE020000}"/>
    <cellStyle name="40% - Énfasis5 38" xfId="1190" xr:uid="{00000000-0005-0000-0000-0000DF020000}"/>
    <cellStyle name="40% - Énfasis5 39" xfId="1191" xr:uid="{00000000-0005-0000-0000-0000E0020000}"/>
    <cellStyle name="40% - Énfasis5 4" xfId="106" xr:uid="{00000000-0005-0000-0000-0000E1020000}"/>
    <cellStyle name="40% - Énfasis5 40" xfId="1192" xr:uid="{00000000-0005-0000-0000-0000E2020000}"/>
    <cellStyle name="40% - Énfasis5 41" xfId="1193" xr:uid="{00000000-0005-0000-0000-0000E3020000}"/>
    <cellStyle name="40% - Énfasis5 42" xfId="1194" xr:uid="{00000000-0005-0000-0000-0000E4020000}"/>
    <cellStyle name="40% - Énfasis5 43" xfId="1195" xr:uid="{00000000-0005-0000-0000-0000E5020000}"/>
    <cellStyle name="40% - Énfasis5 44" xfId="1196" xr:uid="{00000000-0005-0000-0000-0000E6020000}"/>
    <cellStyle name="40% - Énfasis5 45" xfId="1197" xr:uid="{00000000-0005-0000-0000-0000E7020000}"/>
    <cellStyle name="40% - Énfasis5 46" xfId="1198" xr:uid="{00000000-0005-0000-0000-0000E8020000}"/>
    <cellStyle name="40% - Énfasis5 47" xfId="1199" xr:uid="{00000000-0005-0000-0000-0000E9020000}"/>
    <cellStyle name="40% - Énfasis5 48" xfId="1200" xr:uid="{00000000-0005-0000-0000-0000EA020000}"/>
    <cellStyle name="40% - Énfasis5 49" xfId="1201" xr:uid="{00000000-0005-0000-0000-0000EB020000}"/>
    <cellStyle name="40% - Énfasis5 5" xfId="107" xr:uid="{00000000-0005-0000-0000-0000EC020000}"/>
    <cellStyle name="40% - Énfasis5 50" xfId="1202" xr:uid="{00000000-0005-0000-0000-0000ED020000}"/>
    <cellStyle name="40% - Énfasis5 51" xfId="1203" xr:uid="{00000000-0005-0000-0000-0000EE020000}"/>
    <cellStyle name="40% - Énfasis5 52" xfId="2411" xr:uid="{00000000-0005-0000-0000-0000EF020000}"/>
    <cellStyle name="40% - Énfasis5 53" xfId="2427" xr:uid="{00000000-0005-0000-0000-0000F0020000}"/>
    <cellStyle name="40% - Énfasis5 54" xfId="2441" xr:uid="{00000000-0005-0000-0000-0000F1020000}"/>
    <cellStyle name="40% - Énfasis5 6" xfId="108" xr:uid="{00000000-0005-0000-0000-0000F2020000}"/>
    <cellStyle name="40% - Énfasis5 7" xfId="109" xr:uid="{00000000-0005-0000-0000-0000F3020000}"/>
    <cellStyle name="40% - Énfasis5 8" xfId="110" xr:uid="{00000000-0005-0000-0000-0000F4020000}"/>
    <cellStyle name="40% - Énfasis5 9" xfId="447" xr:uid="{00000000-0005-0000-0000-0000F5020000}"/>
    <cellStyle name="40% - Énfasis5 9 2" xfId="659" xr:uid="{00000000-0005-0000-0000-0000F6020000}"/>
    <cellStyle name="40% - Énfasis6" xfId="111" builtinId="51" customBuiltin="1"/>
    <cellStyle name="40% - Énfasis6 10" xfId="558" xr:uid="{00000000-0005-0000-0000-0000F8020000}"/>
    <cellStyle name="40% - Énfasis6 11" xfId="730" xr:uid="{00000000-0005-0000-0000-0000F9020000}"/>
    <cellStyle name="40% - Énfasis6 12" xfId="731" xr:uid="{00000000-0005-0000-0000-0000FA020000}"/>
    <cellStyle name="40% - Énfasis6 13" xfId="732" xr:uid="{00000000-0005-0000-0000-0000FB020000}"/>
    <cellStyle name="40% - Énfasis6 14" xfId="733" xr:uid="{00000000-0005-0000-0000-0000FC020000}"/>
    <cellStyle name="40% - Énfasis6 15" xfId="1204" xr:uid="{00000000-0005-0000-0000-0000FD020000}"/>
    <cellStyle name="40% - Énfasis6 16" xfId="1205" xr:uid="{00000000-0005-0000-0000-0000FE020000}"/>
    <cellStyle name="40% - Énfasis6 17" xfId="1206" xr:uid="{00000000-0005-0000-0000-0000FF020000}"/>
    <cellStyle name="40% - Énfasis6 18" xfId="1207" xr:uid="{00000000-0005-0000-0000-000000030000}"/>
    <cellStyle name="40% - Énfasis6 19" xfId="1208" xr:uid="{00000000-0005-0000-0000-000001030000}"/>
    <cellStyle name="40% - Énfasis6 2" xfId="112" xr:uid="{00000000-0005-0000-0000-000002030000}"/>
    <cellStyle name="40% - Énfasis6 2 2" xfId="113" xr:uid="{00000000-0005-0000-0000-000003030000}"/>
    <cellStyle name="40% - Énfasis6 2 2 2" xfId="454" xr:uid="{00000000-0005-0000-0000-000004030000}"/>
    <cellStyle name="40% - Énfasis6 2 2 2 2" xfId="666" xr:uid="{00000000-0005-0000-0000-000005030000}"/>
    <cellStyle name="40% - Énfasis6 2 2 3" xfId="560" xr:uid="{00000000-0005-0000-0000-000006030000}"/>
    <cellStyle name="40% - Énfasis6 2 3" xfId="114" xr:uid="{00000000-0005-0000-0000-000007030000}"/>
    <cellStyle name="40% - Énfasis6 2 3 2" xfId="455" xr:uid="{00000000-0005-0000-0000-000008030000}"/>
    <cellStyle name="40% - Énfasis6 2 3 2 2" xfId="667" xr:uid="{00000000-0005-0000-0000-000009030000}"/>
    <cellStyle name="40% - Énfasis6 2 3 3" xfId="561" xr:uid="{00000000-0005-0000-0000-00000A030000}"/>
    <cellStyle name="40% - Énfasis6 2 4" xfId="453" xr:uid="{00000000-0005-0000-0000-00000B030000}"/>
    <cellStyle name="40% - Énfasis6 2 4 2" xfId="665" xr:uid="{00000000-0005-0000-0000-00000C030000}"/>
    <cellStyle name="40% - Énfasis6 2 5" xfId="559" xr:uid="{00000000-0005-0000-0000-00000D030000}"/>
    <cellStyle name="40% - Énfasis6 20" xfId="1209" xr:uid="{00000000-0005-0000-0000-00000E030000}"/>
    <cellStyle name="40% - Énfasis6 21" xfId="1210" xr:uid="{00000000-0005-0000-0000-00000F030000}"/>
    <cellStyle name="40% - Énfasis6 22" xfId="1211" xr:uid="{00000000-0005-0000-0000-000010030000}"/>
    <cellStyle name="40% - Énfasis6 23" xfId="1212" xr:uid="{00000000-0005-0000-0000-000011030000}"/>
    <cellStyle name="40% - Énfasis6 24" xfId="1213" xr:uid="{00000000-0005-0000-0000-000012030000}"/>
    <cellStyle name="40% - Énfasis6 25" xfId="1214" xr:uid="{00000000-0005-0000-0000-000013030000}"/>
    <cellStyle name="40% - Énfasis6 26" xfId="1215" xr:uid="{00000000-0005-0000-0000-000014030000}"/>
    <cellStyle name="40% - Énfasis6 27" xfId="1216" xr:uid="{00000000-0005-0000-0000-000015030000}"/>
    <cellStyle name="40% - Énfasis6 28" xfId="1217" xr:uid="{00000000-0005-0000-0000-000016030000}"/>
    <cellStyle name="40% - Énfasis6 29" xfId="1218" xr:uid="{00000000-0005-0000-0000-000017030000}"/>
    <cellStyle name="40% - Énfasis6 3" xfId="115" xr:uid="{00000000-0005-0000-0000-000018030000}"/>
    <cellStyle name="40% - Énfasis6 3 2" xfId="456" xr:uid="{00000000-0005-0000-0000-000019030000}"/>
    <cellStyle name="40% - Énfasis6 3 2 2" xfId="668" xr:uid="{00000000-0005-0000-0000-00001A030000}"/>
    <cellStyle name="40% - Énfasis6 3 3" xfId="562" xr:uid="{00000000-0005-0000-0000-00001B030000}"/>
    <cellStyle name="40% - Énfasis6 30" xfId="1219" xr:uid="{00000000-0005-0000-0000-00001C030000}"/>
    <cellStyle name="40% - Énfasis6 31" xfId="1220" xr:uid="{00000000-0005-0000-0000-00001D030000}"/>
    <cellStyle name="40% - Énfasis6 32" xfId="1221" xr:uid="{00000000-0005-0000-0000-00001E030000}"/>
    <cellStyle name="40% - Énfasis6 33" xfId="1222" xr:uid="{00000000-0005-0000-0000-00001F030000}"/>
    <cellStyle name="40% - Énfasis6 34" xfId="1223" xr:uid="{00000000-0005-0000-0000-000020030000}"/>
    <cellStyle name="40% - Énfasis6 35" xfId="1224" xr:uid="{00000000-0005-0000-0000-000021030000}"/>
    <cellStyle name="40% - Énfasis6 36" xfId="1225" xr:uid="{00000000-0005-0000-0000-000022030000}"/>
    <cellStyle name="40% - Énfasis6 37" xfId="1226" xr:uid="{00000000-0005-0000-0000-000023030000}"/>
    <cellStyle name="40% - Énfasis6 38" xfId="1227" xr:uid="{00000000-0005-0000-0000-000024030000}"/>
    <cellStyle name="40% - Énfasis6 39" xfId="1228" xr:uid="{00000000-0005-0000-0000-000025030000}"/>
    <cellStyle name="40% - Énfasis6 4" xfId="116" xr:uid="{00000000-0005-0000-0000-000026030000}"/>
    <cellStyle name="40% - Énfasis6 40" xfId="1229" xr:uid="{00000000-0005-0000-0000-000027030000}"/>
    <cellStyle name="40% - Énfasis6 41" xfId="1230" xr:uid="{00000000-0005-0000-0000-000028030000}"/>
    <cellStyle name="40% - Énfasis6 42" xfId="1231" xr:uid="{00000000-0005-0000-0000-000029030000}"/>
    <cellStyle name="40% - Énfasis6 43" xfId="1232" xr:uid="{00000000-0005-0000-0000-00002A030000}"/>
    <cellStyle name="40% - Énfasis6 44" xfId="1233" xr:uid="{00000000-0005-0000-0000-00002B030000}"/>
    <cellStyle name="40% - Énfasis6 45" xfId="1234" xr:uid="{00000000-0005-0000-0000-00002C030000}"/>
    <cellStyle name="40% - Énfasis6 46" xfId="1235" xr:uid="{00000000-0005-0000-0000-00002D030000}"/>
    <cellStyle name="40% - Énfasis6 47" xfId="1236" xr:uid="{00000000-0005-0000-0000-00002E030000}"/>
    <cellStyle name="40% - Énfasis6 48" xfId="1237" xr:uid="{00000000-0005-0000-0000-00002F030000}"/>
    <cellStyle name="40% - Énfasis6 49" xfId="1238" xr:uid="{00000000-0005-0000-0000-000030030000}"/>
    <cellStyle name="40% - Énfasis6 5" xfId="117" xr:uid="{00000000-0005-0000-0000-000031030000}"/>
    <cellStyle name="40% - Énfasis6 50" xfId="1239" xr:uid="{00000000-0005-0000-0000-000032030000}"/>
    <cellStyle name="40% - Énfasis6 51" xfId="1240" xr:uid="{00000000-0005-0000-0000-000033030000}"/>
    <cellStyle name="40% - Énfasis6 52" xfId="2413" xr:uid="{00000000-0005-0000-0000-000034030000}"/>
    <cellStyle name="40% - Énfasis6 53" xfId="2429" xr:uid="{00000000-0005-0000-0000-000035030000}"/>
    <cellStyle name="40% - Énfasis6 54" xfId="2443" xr:uid="{00000000-0005-0000-0000-000036030000}"/>
    <cellStyle name="40% - Énfasis6 6" xfId="118" xr:uid="{00000000-0005-0000-0000-000037030000}"/>
    <cellStyle name="40% - Énfasis6 7" xfId="119" xr:uid="{00000000-0005-0000-0000-000038030000}"/>
    <cellStyle name="40% - Énfasis6 8" xfId="120" xr:uid="{00000000-0005-0000-0000-000039030000}"/>
    <cellStyle name="40% - Énfasis6 9" xfId="452" xr:uid="{00000000-0005-0000-0000-00003A030000}"/>
    <cellStyle name="40% - Énfasis6 9 2" xfId="664" xr:uid="{00000000-0005-0000-0000-00003B030000}"/>
    <cellStyle name="60% - Énfasis1" xfId="121" builtinId="32" customBuiltin="1"/>
    <cellStyle name="60% - Énfasis1 10" xfId="734" xr:uid="{00000000-0005-0000-0000-00003D030000}"/>
    <cellStyle name="60% - Énfasis1 11" xfId="1241" xr:uid="{00000000-0005-0000-0000-00003E030000}"/>
    <cellStyle name="60% - Énfasis1 12" xfId="1242" xr:uid="{00000000-0005-0000-0000-00003F030000}"/>
    <cellStyle name="60% - Énfasis1 13" xfId="1243" xr:uid="{00000000-0005-0000-0000-000040030000}"/>
    <cellStyle name="60% - Énfasis1 14" xfId="1244" xr:uid="{00000000-0005-0000-0000-000041030000}"/>
    <cellStyle name="60% - Énfasis1 15" xfId="1245" xr:uid="{00000000-0005-0000-0000-000042030000}"/>
    <cellStyle name="60% - Énfasis1 16" xfId="1246" xr:uid="{00000000-0005-0000-0000-000043030000}"/>
    <cellStyle name="60% - Énfasis1 17" xfId="1247" xr:uid="{00000000-0005-0000-0000-000044030000}"/>
    <cellStyle name="60% - Énfasis1 18" xfId="1248" xr:uid="{00000000-0005-0000-0000-000045030000}"/>
    <cellStyle name="60% - Énfasis1 19" xfId="1249" xr:uid="{00000000-0005-0000-0000-000046030000}"/>
    <cellStyle name="60% - Énfasis1 2" xfId="122" xr:uid="{00000000-0005-0000-0000-000047030000}"/>
    <cellStyle name="60% - Énfasis1 20" xfId="1250" xr:uid="{00000000-0005-0000-0000-000048030000}"/>
    <cellStyle name="60% - Énfasis1 21" xfId="1251" xr:uid="{00000000-0005-0000-0000-000049030000}"/>
    <cellStyle name="60% - Énfasis1 22" xfId="1252" xr:uid="{00000000-0005-0000-0000-00004A030000}"/>
    <cellStyle name="60% - Énfasis1 23" xfId="1253" xr:uid="{00000000-0005-0000-0000-00004B030000}"/>
    <cellStyle name="60% - Énfasis1 24" xfId="1254" xr:uid="{00000000-0005-0000-0000-00004C030000}"/>
    <cellStyle name="60% - Énfasis1 25" xfId="1255" xr:uid="{00000000-0005-0000-0000-00004D030000}"/>
    <cellStyle name="60% - Énfasis1 26" xfId="1256" xr:uid="{00000000-0005-0000-0000-00004E030000}"/>
    <cellStyle name="60% - Énfasis1 27" xfId="1257" xr:uid="{00000000-0005-0000-0000-00004F030000}"/>
    <cellStyle name="60% - Énfasis1 28" xfId="1258" xr:uid="{00000000-0005-0000-0000-000050030000}"/>
    <cellStyle name="60% - Énfasis1 29" xfId="1259" xr:uid="{00000000-0005-0000-0000-000051030000}"/>
    <cellStyle name="60% - Énfasis1 3" xfId="123" xr:uid="{00000000-0005-0000-0000-000052030000}"/>
    <cellStyle name="60% - Énfasis1 30" xfId="1260" xr:uid="{00000000-0005-0000-0000-000053030000}"/>
    <cellStyle name="60% - Énfasis1 31" xfId="1261" xr:uid="{00000000-0005-0000-0000-000054030000}"/>
    <cellStyle name="60% - Énfasis1 32" xfId="1262" xr:uid="{00000000-0005-0000-0000-000055030000}"/>
    <cellStyle name="60% - Énfasis1 33" xfId="1263" xr:uid="{00000000-0005-0000-0000-000056030000}"/>
    <cellStyle name="60% - Énfasis1 34" xfId="1264" xr:uid="{00000000-0005-0000-0000-000057030000}"/>
    <cellStyle name="60% - Énfasis1 35" xfId="1265" xr:uid="{00000000-0005-0000-0000-000058030000}"/>
    <cellStyle name="60% - Énfasis1 36" xfId="1266" xr:uid="{00000000-0005-0000-0000-000059030000}"/>
    <cellStyle name="60% - Énfasis1 37" xfId="1267" xr:uid="{00000000-0005-0000-0000-00005A030000}"/>
    <cellStyle name="60% - Énfasis1 38" xfId="1268" xr:uid="{00000000-0005-0000-0000-00005B030000}"/>
    <cellStyle name="60% - Énfasis1 39" xfId="1269" xr:uid="{00000000-0005-0000-0000-00005C030000}"/>
    <cellStyle name="60% - Énfasis1 4" xfId="124" xr:uid="{00000000-0005-0000-0000-00005D030000}"/>
    <cellStyle name="60% - Énfasis1 40" xfId="1270" xr:uid="{00000000-0005-0000-0000-00005E030000}"/>
    <cellStyle name="60% - Énfasis1 41" xfId="1271" xr:uid="{00000000-0005-0000-0000-00005F030000}"/>
    <cellStyle name="60% - Énfasis1 42" xfId="1272" xr:uid="{00000000-0005-0000-0000-000060030000}"/>
    <cellStyle name="60% - Énfasis1 43" xfId="1273" xr:uid="{00000000-0005-0000-0000-000061030000}"/>
    <cellStyle name="60% - Énfasis1 44" xfId="1274" xr:uid="{00000000-0005-0000-0000-000062030000}"/>
    <cellStyle name="60% - Énfasis1 45" xfId="1275" xr:uid="{00000000-0005-0000-0000-000063030000}"/>
    <cellStyle name="60% - Énfasis1 46" xfId="1276" xr:uid="{00000000-0005-0000-0000-000064030000}"/>
    <cellStyle name="60% - Énfasis1 47" xfId="1277" xr:uid="{00000000-0005-0000-0000-000065030000}"/>
    <cellStyle name="60% - Énfasis1 48" xfId="1278" xr:uid="{00000000-0005-0000-0000-000066030000}"/>
    <cellStyle name="60% - Énfasis1 49" xfId="1279" xr:uid="{00000000-0005-0000-0000-000067030000}"/>
    <cellStyle name="60% - Énfasis1 5" xfId="125" xr:uid="{00000000-0005-0000-0000-000068030000}"/>
    <cellStyle name="60% - Énfasis1 50" xfId="1280" xr:uid="{00000000-0005-0000-0000-000069030000}"/>
    <cellStyle name="60% - Énfasis1 6" xfId="126" xr:uid="{00000000-0005-0000-0000-00006A030000}"/>
    <cellStyle name="60% - Énfasis1 7" xfId="127" xr:uid="{00000000-0005-0000-0000-00006B030000}"/>
    <cellStyle name="60% - Énfasis1 8" xfId="128" xr:uid="{00000000-0005-0000-0000-00006C030000}"/>
    <cellStyle name="60% - Énfasis1 9" xfId="735" xr:uid="{00000000-0005-0000-0000-00006D030000}"/>
    <cellStyle name="60% - Énfasis2" xfId="129" builtinId="36" customBuiltin="1"/>
    <cellStyle name="60% - Énfasis2 10" xfId="736" xr:uid="{00000000-0005-0000-0000-00006F030000}"/>
    <cellStyle name="60% - Énfasis2 11" xfId="1281" xr:uid="{00000000-0005-0000-0000-000070030000}"/>
    <cellStyle name="60% - Énfasis2 12" xfId="1282" xr:uid="{00000000-0005-0000-0000-000071030000}"/>
    <cellStyle name="60% - Énfasis2 13" xfId="1283" xr:uid="{00000000-0005-0000-0000-000072030000}"/>
    <cellStyle name="60% - Énfasis2 14" xfId="1284" xr:uid="{00000000-0005-0000-0000-000073030000}"/>
    <cellStyle name="60% - Énfasis2 15" xfId="1285" xr:uid="{00000000-0005-0000-0000-000074030000}"/>
    <cellStyle name="60% - Énfasis2 16" xfId="1286" xr:uid="{00000000-0005-0000-0000-000075030000}"/>
    <cellStyle name="60% - Énfasis2 17" xfId="1287" xr:uid="{00000000-0005-0000-0000-000076030000}"/>
    <cellStyle name="60% - Énfasis2 18" xfId="1288" xr:uid="{00000000-0005-0000-0000-000077030000}"/>
    <cellStyle name="60% - Énfasis2 19" xfId="1289" xr:uid="{00000000-0005-0000-0000-000078030000}"/>
    <cellStyle name="60% - Énfasis2 2" xfId="130" xr:uid="{00000000-0005-0000-0000-000079030000}"/>
    <cellStyle name="60% - Énfasis2 20" xfId="1290" xr:uid="{00000000-0005-0000-0000-00007A030000}"/>
    <cellStyle name="60% - Énfasis2 21" xfId="1291" xr:uid="{00000000-0005-0000-0000-00007B030000}"/>
    <cellStyle name="60% - Énfasis2 22" xfId="1292" xr:uid="{00000000-0005-0000-0000-00007C030000}"/>
    <cellStyle name="60% - Énfasis2 23" xfId="1293" xr:uid="{00000000-0005-0000-0000-00007D030000}"/>
    <cellStyle name="60% - Énfasis2 24" xfId="1294" xr:uid="{00000000-0005-0000-0000-00007E030000}"/>
    <cellStyle name="60% - Énfasis2 25" xfId="1295" xr:uid="{00000000-0005-0000-0000-00007F030000}"/>
    <cellStyle name="60% - Énfasis2 26" xfId="1296" xr:uid="{00000000-0005-0000-0000-000080030000}"/>
    <cellStyle name="60% - Énfasis2 27" xfId="1297" xr:uid="{00000000-0005-0000-0000-000081030000}"/>
    <cellStyle name="60% - Énfasis2 28" xfId="1298" xr:uid="{00000000-0005-0000-0000-000082030000}"/>
    <cellStyle name="60% - Énfasis2 29" xfId="1299" xr:uid="{00000000-0005-0000-0000-000083030000}"/>
    <cellStyle name="60% - Énfasis2 3" xfId="131" xr:uid="{00000000-0005-0000-0000-000084030000}"/>
    <cellStyle name="60% - Énfasis2 30" xfId="1300" xr:uid="{00000000-0005-0000-0000-000085030000}"/>
    <cellStyle name="60% - Énfasis2 31" xfId="1301" xr:uid="{00000000-0005-0000-0000-000086030000}"/>
    <cellStyle name="60% - Énfasis2 32" xfId="1302" xr:uid="{00000000-0005-0000-0000-000087030000}"/>
    <cellStyle name="60% - Énfasis2 33" xfId="1303" xr:uid="{00000000-0005-0000-0000-000088030000}"/>
    <cellStyle name="60% - Énfasis2 34" xfId="1304" xr:uid="{00000000-0005-0000-0000-000089030000}"/>
    <cellStyle name="60% - Énfasis2 35" xfId="1305" xr:uid="{00000000-0005-0000-0000-00008A030000}"/>
    <cellStyle name="60% - Énfasis2 36" xfId="1306" xr:uid="{00000000-0005-0000-0000-00008B030000}"/>
    <cellStyle name="60% - Énfasis2 37" xfId="1307" xr:uid="{00000000-0005-0000-0000-00008C030000}"/>
    <cellStyle name="60% - Énfasis2 38" xfId="1308" xr:uid="{00000000-0005-0000-0000-00008D030000}"/>
    <cellStyle name="60% - Énfasis2 39" xfId="1309" xr:uid="{00000000-0005-0000-0000-00008E030000}"/>
    <cellStyle name="60% - Énfasis2 4" xfId="132" xr:uid="{00000000-0005-0000-0000-00008F030000}"/>
    <cellStyle name="60% - Énfasis2 40" xfId="1310" xr:uid="{00000000-0005-0000-0000-000090030000}"/>
    <cellStyle name="60% - Énfasis2 41" xfId="1311" xr:uid="{00000000-0005-0000-0000-000091030000}"/>
    <cellStyle name="60% - Énfasis2 42" xfId="1312" xr:uid="{00000000-0005-0000-0000-000092030000}"/>
    <cellStyle name="60% - Énfasis2 43" xfId="1313" xr:uid="{00000000-0005-0000-0000-000093030000}"/>
    <cellStyle name="60% - Énfasis2 44" xfId="1314" xr:uid="{00000000-0005-0000-0000-000094030000}"/>
    <cellStyle name="60% - Énfasis2 45" xfId="1315" xr:uid="{00000000-0005-0000-0000-000095030000}"/>
    <cellStyle name="60% - Énfasis2 46" xfId="1316" xr:uid="{00000000-0005-0000-0000-000096030000}"/>
    <cellStyle name="60% - Énfasis2 47" xfId="1317" xr:uid="{00000000-0005-0000-0000-000097030000}"/>
    <cellStyle name="60% - Énfasis2 48" xfId="1318" xr:uid="{00000000-0005-0000-0000-000098030000}"/>
    <cellStyle name="60% - Énfasis2 49" xfId="1319" xr:uid="{00000000-0005-0000-0000-000099030000}"/>
    <cellStyle name="60% - Énfasis2 5" xfId="133" xr:uid="{00000000-0005-0000-0000-00009A030000}"/>
    <cellStyle name="60% - Énfasis2 50" xfId="1320" xr:uid="{00000000-0005-0000-0000-00009B030000}"/>
    <cellStyle name="60% - Énfasis2 6" xfId="134" xr:uid="{00000000-0005-0000-0000-00009C030000}"/>
    <cellStyle name="60% - Énfasis2 7" xfId="135" xr:uid="{00000000-0005-0000-0000-00009D030000}"/>
    <cellStyle name="60% - Énfasis2 8" xfId="136" xr:uid="{00000000-0005-0000-0000-00009E030000}"/>
    <cellStyle name="60% - Énfasis2 9" xfId="737" xr:uid="{00000000-0005-0000-0000-00009F030000}"/>
    <cellStyle name="60% - Énfasis3" xfId="137" builtinId="40" customBuiltin="1"/>
    <cellStyle name="60% - Énfasis3 10" xfId="738" xr:uid="{00000000-0005-0000-0000-0000A1030000}"/>
    <cellStyle name="60% - Énfasis3 11" xfId="1321" xr:uid="{00000000-0005-0000-0000-0000A2030000}"/>
    <cellStyle name="60% - Énfasis3 12" xfId="1322" xr:uid="{00000000-0005-0000-0000-0000A3030000}"/>
    <cellStyle name="60% - Énfasis3 13" xfId="1323" xr:uid="{00000000-0005-0000-0000-0000A4030000}"/>
    <cellStyle name="60% - Énfasis3 14" xfId="1324" xr:uid="{00000000-0005-0000-0000-0000A5030000}"/>
    <cellStyle name="60% - Énfasis3 15" xfId="1325" xr:uid="{00000000-0005-0000-0000-0000A6030000}"/>
    <cellStyle name="60% - Énfasis3 16" xfId="1326" xr:uid="{00000000-0005-0000-0000-0000A7030000}"/>
    <cellStyle name="60% - Énfasis3 17" xfId="1327" xr:uid="{00000000-0005-0000-0000-0000A8030000}"/>
    <cellStyle name="60% - Énfasis3 18" xfId="1328" xr:uid="{00000000-0005-0000-0000-0000A9030000}"/>
    <cellStyle name="60% - Énfasis3 19" xfId="1329" xr:uid="{00000000-0005-0000-0000-0000AA030000}"/>
    <cellStyle name="60% - Énfasis3 2" xfId="138" xr:uid="{00000000-0005-0000-0000-0000AB030000}"/>
    <cellStyle name="60% - Énfasis3 20" xfId="1330" xr:uid="{00000000-0005-0000-0000-0000AC030000}"/>
    <cellStyle name="60% - Énfasis3 21" xfId="1331" xr:uid="{00000000-0005-0000-0000-0000AD030000}"/>
    <cellStyle name="60% - Énfasis3 22" xfId="1332" xr:uid="{00000000-0005-0000-0000-0000AE030000}"/>
    <cellStyle name="60% - Énfasis3 23" xfId="1333" xr:uid="{00000000-0005-0000-0000-0000AF030000}"/>
    <cellStyle name="60% - Énfasis3 24" xfId="1334" xr:uid="{00000000-0005-0000-0000-0000B0030000}"/>
    <cellStyle name="60% - Énfasis3 25" xfId="1335" xr:uid="{00000000-0005-0000-0000-0000B1030000}"/>
    <cellStyle name="60% - Énfasis3 26" xfId="1336" xr:uid="{00000000-0005-0000-0000-0000B2030000}"/>
    <cellStyle name="60% - Énfasis3 27" xfId="1337" xr:uid="{00000000-0005-0000-0000-0000B3030000}"/>
    <cellStyle name="60% - Énfasis3 28" xfId="1338" xr:uid="{00000000-0005-0000-0000-0000B4030000}"/>
    <cellStyle name="60% - Énfasis3 29" xfId="1339" xr:uid="{00000000-0005-0000-0000-0000B5030000}"/>
    <cellStyle name="60% - Énfasis3 3" xfId="139" xr:uid="{00000000-0005-0000-0000-0000B6030000}"/>
    <cellStyle name="60% - Énfasis3 30" xfId="1340" xr:uid="{00000000-0005-0000-0000-0000B7030000}"/>
    <cellStyle name="60% - Énfasis3 31" xfId="1341" xr:uid="{00000000-0005-0000-0000-0000B8030000}"/>
    <cellStyle name="60% - Énfasis3 32" xfId="1342" xr:uid="{00000000-0005-0000-0000-0000B9030000}"/>
    <cellStyle name="60% - Énfasis3 33" xfId="1343" xr:uid="{00000000-0005-0000-0000-0000BA030000}"/>
    <cellStyle name="60% - Énfasis3 34" xfId="1344" xr:uid="{00000000-0005-0000-0000-0000BB030000}"/>
    <cellStyle name="60% - Énfasis3 35" xfId="1345" xr:uid="{00000000-0005-0000-0000-0000BC030000}"/>
    <cellStyle name="60% - Énfasis3 36" xfId="1346" xr:uid="{00000000-0005-0000-0000-0000BD030000}"/>
    <cellStyle name="60% - Énfasis3 37" xfId="1347" xr:uid="{00000000-0005-0000-0000-0000BE030000}"/>
    <cellStyle name="60% - Énfasis3 38" xfId="1348" xr:uid="{00000000-0005-0000-0000-0000BF030000}"/>
    <cellStyle name="60% - Énfasis3 39" xfId="1349" xr:uid="{00000000-0005-0000-0000-0000C0030000}"/>
    <cellStyle name="60% - Énfasis3 4" xfId="140" xr:uid="{00000000-0005-0000-0000-0000C1030000}"/>
    <cellStyle name="60% - Énfasis3 40" xfId="1350" xr:uid="{00000000-0005-0000-0000-0000C2030000}"/>
    <cellStyle name="60% - Énfasis3 41" xfId="1351" xr:uid="{00000000-0005-0000-0000-0000C3030000}"/>
    <cellStyle name="60% - Énfasis3 42" xfId="1352" xr:uid="{00000000-0005-0000-0000-0000C4030000}"/>
    <cellStyle name="60% - Énfasis3 43" xfId="1353" xr:uid="{00000000-0005-0000-0000-0000C5030000}"/>
    <cellStyle name="60% - Énfasis3 44" xfId="1354" xr:uid="{00000000-0005-0000-0000-0000C6030000}"/>
    <cellStyle name="60% - Énfasis3 45" xfId="1355" xr:uid="{00000000-0005-0000-0000-0000C7030000}"/>
    <cellStyle name="60% - Énfasis3 46" xfId="1356" xr:uid="{00000000-0005-0000-0000-0000C8030000}"/>
    <cellStyle name="60% - Énfasis3 47" xfId="1357" xr:uid="{00000000-0005-0000-0000-0000C9030000}"/>
    <cellStyle name="60% - Énfasis3 48" xfId="1358" xr:uid="{00000000-0005-0000-0000-0000CA030000}"/>
    <cellStyle name="60% - Énfasis3 49" xfId="1359" xr:uid="{00000000-0005-0000-0000-0000CB030000}"/>
    <cellStyle name="60% - Énfasis3 5" xfId="141" xr:uid="{00000000-0005-0000-0000-0000CC030000}"/>
    <cellStyle name="60% - Énfasis3 50" xfId="1360" xr:uid="{00000000-0005-0000-0000-0000CD030000}"/>
    <cellStyle name="60% - Énfasis3 6" xfId="142" xr:uid="{00000000-0005-0000-0000-0000CE030000}"/>
    <cellStyle name="60% - Énfasis3 7" xfId="143" xr:uid="{00000000-0005-0000-0000-0000CF030000}"/>
    <cellStyle name="60% - Énfasis3 8" xfId="144" xr:uid="{00000000-0005-0000-0000-0000D0030000}"/>
    <cellStyle name="60% - Énfasis3 9" xfId="739" xr:uid="{00000000-0005-0000-0000-0000D1030000}"/>
    <cellStyle name="60% - Énfasis4" xfId="145" builtinId="44" customBuiltin="1"/>
    <cellStyle name="60% - Énfasis4 10" xfId="740" xr:uid="{00000000-0005-0000-0000-0000D3030000}"/>
    <cellStyle name="60% - Énfasis4 11" xfId="1361" xr:uid="{00000000-0005-0000-0000-0000D4030000}"/>
    <cellStyle name="60% - Énfasis4 12" xfId="1362" xr:uid="{00000000-0005-0000-0000-0000D5030000}"/>
    <cellStyle name="60% - Énfasis4 13" xfId="1363" xr:uid="{00000000-0005-0000-0000-0000D6030000}"/>
    <cellStyle name="60% - Énfasis4 14" xfId="1364" xr:uid="{00000000-0005-0000-0000-0000D7030000}"/>
    <cellStyle name="60% - Énfasis4 15" xfId="1365" xr:uid="{00000000-0005-0000-0000-0000D8030000}"/>
    <cellStyle name="60% - Énfasis4 16" xfId="1366" xr:uid="{00000000-0005-0000-0000-0000D9030000}"/>
    <cellStyle name="60% - Énfasis4 17" xfId="1367" xr:uid="{00000000-0005-0000-0000-0000DA030000}"/>
    <cellStyle name="60% - Énfasis4 18" xfId="1368" xr:uid="{00000000-0005-0000-0000-0000DB030000}"/>
    <cellStyle name="60% - Énfasis4 19" xfId="1369" xr:uid="{00000000-0005-0000-0000-0000DC030000}"/>
    <cellStyle name="60% - Énfasis4 2" xfId="146" xr:uid="{00000000-0005-0000-0000-0000DD030000}"/>
    <cellStyle name="60% - Énfasis4 20" xfId="1370" xr:uid="{00000000-0005-0000-0000-0000DE030000}"/>
    <cellStyle name="60% - Énfasis4 21" xfId="1371" xr:uid="{00000000-0005-0000-0000-0000DF030000}"/>
    <cellStyle name="60% - Énfasis4 22" xfId="1372" xr:uid="{00000000-0005-0000-0000-0000E0030000}"/>
    <cellStyle name="60% - Énfasis4 23" xfId="1373" xr:uid="{00000000-0005-0000-0000-0000E1030000}"/>
    <cellStyle name="60% - Énfasis4 24" xfId="1374" xr:uid="{00000000-0005-0000-0000-0000E2030000}"/>
    <cellStyle name="60% - Énfasis4 25" xfId="1375" xr:uid="{00000000-0005-0000-0000-0000E3030000}"/>
    <cellStyle name="60% - Énfasis4 26" xfId="1376" xr:uid="{00000000-0005-0000-0000-0000E4030000}"/>
    <cellStyle name="60% - Énfasis4 27" xfId="1377" xr:uid="{00000000-0005-0000-0000-0000E5030000}"/>
    <cellStyle name="60% - Énfasis4 28" xfId="1378" xr:uid="{00000000-0005-0000-0000-0000E6030000}"/>
    <cellStyle name="60% - Énfasis4 29" xfId="1379" xr:uid="{00000000-0005-0000-0000-0000E7030000}"/>
    <cellStyle name="60% - Énfasis4 3" xfId="147" xr:uid="{00000000-0005-0000-0000-0000E8030000}"/>
    <cellStyle name="60% - Énfasis4 30" xfId="1380" xr:uid="{00000000-0005-0000-0000-0000E9030000}"/>
    <cellStyle name="60% - Énfasis4 31" xfId="1381" xr:uid="{00000000-0005-0000-0000-0000EA030000}"/>
    <cellStyle name="60% - Énfasis4 32" xfId="1382" xr:uid="{00000000-0005-0000-0000-0000EB030000}"/>
    <cellStyle name="60% - Énfasis4 33" xfId="1383" xr:uid="{00000000-0005-0000-0000-0000EC030000}"/>
    <cellStyle name="60% - Énfasis4 34" xfId="1384" xr:uid="{00000000-0005-0000-0000-0000ED030000}"/>
    <cellStyle name="60% - Énfasis4 35" xfId="1385" xr:uid="{00000000-0005-0000-0000-0000EE030000}"/>
    <cellStyle name="60% - Énfasis4 36" xfId="1386" xr:uid="{00000000-0005-0000-0000-0000EF030000}"/>
    <cellStyle name="60% - Énfasis4 37" xfId="1387" xr:uid="{00000000-0005-0000-0000-0000F0030000}"/>
    <cellStyle name="60% - Énfasis4 38" xfId="1388" xr:uid="{00000000-0005-0000-0000-0000F1030000}"/>
    <cellStyle name="60% - Énfasis4 39" xfId="1389" xr:uid="{00000000-0005-0000-0000-0000F2030000}"/>
    <cellStyle name="60% - Énfasis4 4" xfId="148" xr:uid="{00000000-0005-0000-0000-0000F3030000}"/>
    <cellStyle name="60% - Énfasis4 40" xfId="1390" xr:uid="{00000000-0005-0000-0000-0000F4030000}"/>
    <cellStyle name="60% - Énfasis4 41" xfId="1391" xr:uid="{00000000-0005-0000-0000-0000F5030000}"/>
    <cellStyle name="60% - Énfasis4 42" xfId="1392" xr:uid="{00000000-0005-0000-0000-0000F6030000}"/>
    <cellStyle name="60% - Énfasis4 43" xfId="1393" xr:uid="{00000000-0005-0000-0000-0000F7030000}"/>
    <cellStyle name="60% - Énfasis4 44" xfId="1394" xr:uid="{00000000-0005-0000-0000-0000F8030000}"/>
    <cellStyle name="60% - Énfasis4 45" xfId="1395" xr:uid="{00000000-0005-0000-0000-0000F9030000}"/>
    <cellStyle name="60% - Énfasis4 46" xfId="1396" xr:uid="{00000000-0005-0000-0000-0000FA030000}"/>
    <cellStyle name="60% - Énfasis4 47" xfId="1397" xr:uid="{00000000-0005-0000-0000-0000FB030000}"/>
    <cellStyle name="60% - Énfasis4 48" xfId="1398" xr:uid="{00000000-0005-0000-0000-0000FC030000}"/>
    <cellStyle name="60% - Énfasis4 49" xfId="1399" xr:uid="{00000000-0005-0000-0000-0000FD030000}"/>
    <cellStyle name="60% - Énfasis4 5" xfId="149" xr:uid="{00000000-0005-0000-0000-0000FE030000}"/>
    <cellStyle name="60% - Énfasis4 50" xfId="1400" xr:uid="{00000000-0005-0000-0000-0000FF030000}"/>
    <cellStyle name="60% - Énfasis4 6" xfId="150" xr:uid="{00000000-0005-0000-0000-000000040000}"/>
    <cellStyle name="60% - Énfasis4 7" xfId="151" xr:uid="{00000000-0005-0000-0000-000001040000}"/>
    <cellStyle name="60% - Énfasis4 8" xfId="152" xr:uid="{00000000-0005-0000-0000-000002040000}"/>
    <cellStyle name="60% - Énfasis4 9" xfId="741" xr:uid="{00000000-0005-0000-0000-000003040000}"/>
    <cellStyle name="60% - Énfasis5" xfId="153" builtinId="48" customBuiltin="1"/>
    <cellStyle name="60% - Énfasis5 10" xfId="742" xr:uid="{00000000-0005-0000-0000-000005040000}"/>
    <cellStyle name="60% - Énfasis5 11" xfId="1401" xr:uid="{00000000-0005-0000-0000-000006040000}"/>
    <cellStyle name="60% - Énfasis5 12" xfId="1402" xr:uid="{00000000-0005-0000-0000-000007040000}"/>
    <cellStyle name="60% - Énfasis5 13" xfId="1403" xr:uid="{00000000-0005-0000-0000-000008040000}"/>
    <cellStyle name="60% - Énfasis5 14" xfId="1404" xr:uid="{00000000-0005-0000-0000-000009040000}"/>
    <cellStyle name="60% - Énfasis5 15" xfId="1405" xr:uid="{00000000-0005-0000-0000-00000A040000}"/>
    <cellStyle name="60% - Énfasis5 16" xfId="1406" xr:uid="{00000000-0005-0000-0000-00000B040000}"/>
    <cellStyle name="60% - Énfasis5 17" xfId="1407" xr:uid="{00000000-0005-0000-0000-00000C040000}"/>
    <cellStyle name="60% - Énfasis5 18" xfId="1408" xr:uid="{00000000-0005-0000-0000-00000D040000}"/>
    <cellStyle name="60% - Énfasis5 19" xfId="1409" xr:uid="{00000000-0005-0000-0000-00000E040000}"/>
    <cellStyle name="60% - Énfasis5 2" xfId="154" xr:uid="{00000000-0005-0000-0000-00000F040000}"/>
    <cellStyle name="60% - Énfasis5 20" xfId="1410" xr:uid="{00000000-0005-0000-0000-000010040000}"/>
    <cellStyle name="60% - Énfasis5 21" xfId="1411" xr:uid="{00000000-0005-0000-0000-000011040000}"/>
    <cellStyle name="60% - Énfasis5 22" xfId="1412" xr:uid="{00000000-0005-0000-0000-000012040000}"/>
    <cellStyle name="60% - Énfasis5 23" xfId="1413" xr:uid="{00000000-0005-0000-0000-000013040000}"/>
    <cellStyle name="60% - Énfasis5 24" xfId="1414" xr:uid="{00000000-0005-0000-0000-000014040000}"/>
    <cellStyle name="60% - Énfasis5 25" xfId="1415" xr:uid="{00000000-0005-0000-0000-000015040000}"/>
    <cellStyle name="60% - Énfasis5 26" xfId="1416" xr:uid="{00000000-0005-0000-0000-000016040000}"/>
    <cellStyle name="60% - Énfasis5 27" xfId="1417" xr:uid="{00000000-0005-0000-0000-000017040000}"/>
    <cellStyle name="60% - Énfasis5 28" xfId="1418" xr:uid="{00000000-0005-0000-0000-000018040000}"/>
    <cellStyle name="60% - Énfasis5 29" xfId="1419" xr:uid="{00000000-0005-0000-0000-000019040000}"/>
    <cellStyle name="60% - Énfasis5 3" xfId="155" xr:uid="{00000000-0005-0000-0000-00001A040000}"/>
    <cellStyle name="60% - Énfasis5 30" xfId="1420" xr:uid="{00000000-0005-0000-0000-00001B040000}"/>
    <cellStyle name="60% - Énfasis5 31" xfId="1421" xr:uid="{00000000-0005-0000-0000-00001C040000}"/>
    <cellStyle name="60% - Énfasis5 32" xfId="1422" xr:uid="{00000000-0005-0000-0000-00001D040000}"/>
    <cellStyle name="60% - Énfasis5 33" xfId="1423" xr:uid="{00000000-0005-0000-0000-00001E040000}"/>
    <cellStyle name="60% - Énfasis5 34" xfId="1424" xr:uid="{00000000-0005-0000-0000-00001F040000}"/>
    <cellStyle name="60% - Énfasis5 35" xfId="1425" xr:uid="{00000000-0005-0000-0000-000020040000}"/>
    <cellStyle name="60% - Énfasis5 36" xfId="1426" xr:uid="{00000000-0005-0000-0000-000021040000}"/>
    <cellStyle name="60% - Énfasis5 37" xfId="1427" xr:uid="{00000000-0005-0000-0000-000022040000}"/>
    <cellStyle name="60% - Énfasis5 38" xfId="1428" xr:uid="{00000000-0005-0000-0000-000023040000}"/>
    <cellStyle name="60% - Énfasis5 39" xfId="1429" xr:uid="{00000000-0005-0000-0000-000024040000}"/>
    <cellStyle name="60% - Énfasis5 4" xfId="156" xr:uid="{00000000-0005-0000-0000-000025040000}"/>
    <cellStyle name="60% - Énfasis5 40" xfId="1430" xr:uid="{00000000-0005-0000-0000-000026040000}"/>
    <cellStyle name="60% - Énfasis5 41" xfId="1431" xr:uid="{00000000-0005-0000-0000-000027040000}"/>
    <cellStyle name="60% - Énfasis5 42" xfId="1432" xr:uid="{00000000-0005-0000-0000-000028040000}"/>
    <cellStyle name="60% - Énfasis5 43" xfId="1433" xr:uid="{00000000-0005-0000-0000-000029040000}"/>
    <cellStyle name="60% - Énfasis5 44" xfId="1434" xr:uid="{00000000-0005-0000-0000-00002A040000}"/>
    <cellStyle name="60% - Énfasis5 45" xfId="1435" xr:uid="{00000000-0005-0000-0000-00002B040000}"/>
    <cellStyle name="60% - Énfasis5 46" xfId="1436" xr:uid="{00000000-0005-0000-0000-00002C040000}"/>
    <cellStyle name="60% - Énfasis5 47" xfId="1437" xr:uid="{00000000-0005-0000-0000-00002D040000}"/>
    <cellStyle name="60% - Énfasis5 48" xfId="1438" xr:uid="{00000000-0005-0000-0000-00002E040000}"/>
    <cellStyle name="60% - Énfasis5 49" xfId="1439" xr:uid="{00000000-0005-0000-0000-00002F040000}"/>
    <cellStyle name="60% - Énfasis5 5" xfId="157" xr:uid="{00000000-0005-0000-0000-000030040000}"/>
    <cellStyle name="60% - Énfasis5 50" xfId="1440" xr:uid="{00000000-0005-0000-0000-000031040000}"/>
    <cellStyle name="60% - Énfasis5 6" xfId="158" xr:uid="{00000000-0005-0000-0000-000032040000}"/>
    <cellStyle name="60% - Énfasis5 7" xfId="159" xr:uid="{00000000-0005-0000-0000-000033040000}"/>
    <cellStyle name="60% - Énfasis5 8" xfId="160" xr:uid="{00000000-0005-0000-0000-000034040000}"/>
    <cellStyle name="60% - Énfasis5 9" xfId="743" xr:uid="{00000000-0005-0000-0000-000035040000}"/>
    <cellStyle name="60% - Énfasis6" xfId="161" builtinId="52" customBuiltin="1"/>
    <cellStyle name="60% - Énfasis6 10" xfId="744" xr:uid="{00000000-0005-0000-0000-000037040000}"/>
    <cellStyle name="60% - Énfasis6 11" xfId="1441" xr:uid="{00000000-0005-0000-0000-000038040000}"/>
    <cellStyle name="60% - Énfasis6 12" xfId="1442" xr:uid="{00000000-0005-0000-0000-000039040000}"/>
    <cellStyle name="60% - Énfasis6 13" xfId="1443" xr:uid="{00000000-0005-0000-0000-00003A040000}"/>
    <cellStyle name="60% - Énfasis6 14" xfId="1444" xr:uid="{00000000-0005-0000-0000-00003B040000}"/>
    <cellStyle name="60% - Énfasis6 15" xfId="1445" xr:uid="{00000000-0005-0000-0000-00003C040000}"/>
    <cellStyle name="60% - Énfasis6 16" xfId="1446" xr:uid="{00000000-0005-0000-0000-00003D040000}"/>
    <cellStyle name="60% - Énfasis6 17" xfId="1447" xr:uid="{00000000-0005-0000-0000-00003E040000}"/>
    <cellStyle name="60% - Énfasis6 18" xfId="1448" xr:uid="{00000000-0005-0000-0000-00003F040000}"/>
    <cellStyle name="60% - Énfasis6 19" xfId="1449" xr:uid="{00000000-0005-0000-0000-000040040000}"/>
    <cellStyle name="60% - Énfasis6 2" xfId="162" xr:uid="{00000000-0005-0000-0000-000041040000}"/>
    <cellStyle name="60% - Énfasis6 20" xfId="1450" xr:uid="{00000000-0005-0000-0000-000042040000}"/>
    <cellStyle name="60% - Énfasis6 21" xfId="1451" xr:uid="{00000000-0005-0000-0000-000043040000}"/>
    <cellStyle name="60% - Énfasis6 22" xfId="1452" xr:uid="{00000000-0005-0000-0000-000044040000}"/>
    <cellStyle name="60% - Énfasis6 23" xfId="1453" xr:uid="{00000000-0005-0000-0000-000045040000}"/>
    <cellStyle name="60% - Énfasis6 24" xfId="1454" xr:uid="{00000000-0005-0000-0000-000046040000}"/>
    <cellStyle name="60% - Énfasis6 25" xfId="1455" xr:uid="{00000000-0005-0000-0000-000047040000}"/>
    <cellStyle name="60% - Énfasis6 26" xfId="1456" xr:uid="{00000000-0005-0000-0000-000048040000}"/>
    <cellStyle name="60% - Énfasis6 27" xfId="1457" xr:uid="{00000000-0005-0000-0000-000049040000}"/>
    <cellStyle name="60% - Énfasis6 28" xfId="1458" xr:uid="{00000000-0005-0000-0000-00004A040000}"/>
    <cellStyle name="60% - Énfasis6 29" xfId="1459" xr:uid="{00000000-0005-0000-0000-00004B040000}"/>
    <cellStyle name="60% - Énfasis6 3" xfId="163" xr:uid="{00000000-0005-0000-0000-00004C040000}"/>
    <cellStyle name="60% - Énfasis6 30" xfId="1460" xr:uid="{00000000-0005-0000-0000-00004D040000}"/>
    <cellStyle name="60% - Énfasis6 31" xfId="1461" xr:uid="{00000000-0005-0000-0000-00004E040000}"/>
    <cellStyle name="60% - Énfasis6 32" xfId="1462" xr:uid="{00000000-0005-0000-0000-00004F040000}"/>
    <cellStyle name="60% - Énfasis6 33" xfId="1463" xr:uid="{00000000-0005-0000-0000-000050040000}"/>
    <cellStyle name="60% - Énfasis6 34" xfId="1464" xr:uid="{00000000-0005-0000-0000-000051040000}"/>
    <cellStyle name="60% - Énfasis6 35" xfId="1465" xr:uid="{00000000-0005-0000-0000-000052040000}"/>
    <cellStyle name="60% - Énfasis6 36" xfId="1466" xr:uid="{00000000-0005-0000-0000-000053040000}"/>
    <cellStyle name="60% - Énfasis6 37" xfId="1467" xr:uid="{00000000-0005-0000-0000-000054040000}"/>
    <cellStyle name="60% - Énfasis6 38" xfId="1468" xr:uid="{00000000-0005-0000-0000-000055040000}"/>
    <cellStyle name="60% - Énfasis6 39" xfId="1469" xr:uid="{00000000-0005-0000-0000-000056040000}"/>
    <cellStyle name="60% - Énfasis6 4" xfId="164" xr:uid="{00000000-0005-0000-0000-000057040000}"/>
    <cellStyle name="60% - Énfasis6 40" xfId="1470" xr:uid="{00000000-0005-0000-0000-000058040000}"/>
    <cellStyle name="60% - Énfasis6 41" xfId="1471" xr:uid="{00000000-0005-0000-0000-000059040000}"/>
    <cellStyle name="60% - Énfasis6 42" xfId="1472" xr:uid="{00000000-0005-0000-0000-00005A040000}"/>
    <cellStyle name="60% - Énfasis6 43" xfId="1473" xr:uid="{00000000-0005-0000-0000-00005B040000}"/>
    <cellStyle name="60% - Énfasis6 44" xfId="1474" xr:uid="{00000000-0005-0000-0000-00005C040000}"/>
    <cellStyle name="60% - Énfasis6 45" xfId="1475" xr:uid="{00000000-0005-0000-0000-00005D040000}"/>
    <cellStyle name="60% - Énfasis6 46" xfId="1476" xr:uid="{00000000-0005-0000-0000-00005E040000}"/>
    <cellStyle name="60% - Énfasis6 47" xfId="1477" xr:uid="{00000000-0005-0000-0000-00005F040000}"/>
    <cellStyle name="60% - Énfasis6 48" xfId="1478" xr:uid="{00000000-0005-0000-0000-000060040000}"/>
    <cellStyle name="60% - Énfasis6 49" xfId="1479" xr:uid="{00000000-0005-0000-0000-000061040000}"/>
    <cellStyle name="60% - Énfasis6 5" xfId="165" xr:uid="{00000000-0005-0000-0000-000062040000}"/>
    <cellStyle name="60% - Énfasis6 50" xfId="1480" xr:uid="{00000000-0005-0000-0000-000063040000}"/>
    <cellStyle name="60% - Énfasis6 6" xfId="166" xr:uid="{00000000-0005-0000-0000-000064040000}"/>
    <cellStyle name="60% - Énfasis6 7" xfId="167" xr:uid="{00000000-0005-0000-0000-000065040000}"/>
    <cellStyle name="60% - Énfasis6 8" xfId="168" xr:uid="{00000000-0005-0000-0000-000066040000}"/>
    <cellStyle name="60% - Énfasis6 9" xfId="745" xr:uid="{00000000-0005-0000-0000-000067040000}"/>
    <cellStyle name="Buena 10" xfId="746" xr:uid="{00000000-0005-0000-0000-000068040000}"/>
    <cellStyle name="Buena 11" xfId="1481" xr:uid="{00000000-0005-0000-0000-000069040000}"/>
    <cellStyle name="Buena 12" xfId="1482" xr:uid="{00000000-0005-0000-0000-00006A040000}"/>
    <cellStyle name="Buena 13" xfId="1483" xr:uid="{00000000-0005-0000-0000-00006B040000}"/>
    <cellStyle name="Buena 14" xfId="1484" xr:uid="{00000000-0005-0000-0000-00006C040000}"/>
    <cellStyle name="Buena 15" xfId="1485" xr:uid="{00000000-0005-0000-0000-00006D040000}"/>
    <cellStyle name="Buena 16" xfId="1486" xr:uid="{00000000-0005-0000-0000-00006E040000}"/>
    <cellStyle name="Buena 17" xfId="1487" xr:uid="{00000000-0005-0000-0000-00006F040000}"/>
    <cellStyle name="Buena 18" xfId="1488" xr:uid="{00000000-0005-0000-0000-000070040000}"/>
    <cellStyle name="Buena 19" xfId="1489" xr:uid="{00000000-0005-0000-0000-000071040000}"/>
    <cellStyle name="Buena 2" xfId="170" xr:uid="{00000000-0005-0000-0000-000072040000}"/>
    <cellStyle name="Buena 20" xfId="1490" xr:uid="{00000000-0005-0000-0000-000073040000}"/>
    <cellStyle name="Buena 21" xfId="1491" xr:uid="{00000000-0005-0000-0000-000074040000}"/>
    <cellStyle name="Buena 22" xfId="1492" xr:uid="{00000000-0005-0000-0000-000075040000}"/>
    <cellStyle name="Buena 23" xfId="1493" xr:uid="{00000000-0005-0000-0000-000076040000}"/>
    <cellStyle name="Buena 24" xfId="1494" xr:uid="{00000000-0005-0000-0000-000077040000}"/>
    <cellStyle name="Buena 25" xfId="1495" xr:uid="{00000000-0005-0000-0000-000078040000}"/>
    <cellStyle name="Buena 26" xfId="1496" xr:uid="{00000000-0005-0000-0000-000079040000}"/>
    <cellStyle name="Buena 27" xfId="1497" xr:uid="{00000000-0005-0000-0000-00007A040000}"/>
    <cellStyle name="Buena 28" xfId="1498" xr:uid="{00000000-0005-0000-0000-00007B040000}"/>
    <cellStyle name="Buena 29" xfId="1499" xr:uid="{00000000-0005-0000-0000-00007C040000}"/>
    <cellStyle name="Buena 3" xfId="171" xr:uid="{00000000-0005-0000-0000-00007D040000}"/>
    <cellStyle name="Buena 30" xfId="1500" xr:uid="{00000000-0005-0000-0000-00007E040000}"/>
    <cellStyle name="Buena 31" xfId="1501" xr:uid="{00000000-0005-0000-0000-00007F040000}"/>
    <cellStyle name="Buena 32" xfId="1502" xr:uid="{00000000-0005-0000-0000-000080040000}"/>
    <cellStyle name="Buena 33" xfId="1503" xr:uid="{00000000-0005-0000-0000-000081040000}"/>
    <cellStyle name="Buena 34" xfId="1504" xr:uid="{00000000-0005-0000-0000-000082040000}"/>
    <cellStyle name="Buena 35" xfId="1505" xr:uid="{00000000-0005-0000-0000-000083040000}"/>
    <cellStyle name="Buena 36" xfId="1506" xr:uid="{00000000-0005-0000-0000-000084040000}"/>
    <cellStyle name="Buena 37" xfId="1507" xr:uid="{00000000-0005-0000-0000-000085040000}"/>
    <cellStyle name="Buena 38" xfId="1508" xr:uid="{00000000-0005-0000-0000-000086040000}"/>
    <cellStyle name="Buena 39" xfId="1509" xr:uid="{00000000-0005-0000-0000-000087040000}"/>
    <cellStyle name="Buena 4" xfId="172" xr:uid="{00000000-0005-0000-0000-000088040000}"/>
    <cellStyle name="Buena 40" xfId="1510" xr:uid="{00000000-0005-0000-0000-000089040000}"/>
    <cellStyle name="Buena 41" xfId="1511" xr:uid="{00000000-0005-0000-0000-00008A040000}"/>
    <cellStyle name="Buena 42" xfId="1512" xr:uid="{00000000-0005-0000-0000-00008B040000}"/>
    <cellStyle name="Buena 43" xfId="1513" xr:uid="{00000000-0005-0000-0000-00008C040000}"/>
    <cellStyle name="Buena 44" xfId="1514" xr:uid="{00000000-0005-0000-0000-00008D040000}"/>
    <cellStyle name="Buena 45" xfId="1515" xr:uid="{00000000-0005-0000-0000-00008E040000}"/>
    <cellStyle name="Buena 46" xfId="1516" xr:uid="{00000000-0005-0000-0000-00008F040000}"/>
    <cellStyle name="Buena 47" xfId="1517" xr:uid="{00000000-0005-0000-0000-000090040000}"/>
    <cellStyle name="Buena 48" xfId="1518" xr:uid="{00000000-0005-0000-0000-000091040000}"/>
    <cellStyle name="Buena 49" xfId="1519" xr:uid="{00000000-0005-0000-0000-000092040000}"/>
    <cellStyle name="Buena 5" xfId="173" xr:uid="{00000000-0005-0000-0000-000093040000}"/>
    <cellStyle name="Buena 50" xfId="1520" xr:uid="{00000000-0005-0000-0000-000094040000}"/>
    <cellStyle name="Buena 6" xfId="174" xr:uid="{00000000-0005-0000-0000-000095040000}"/>
    <cellStyle name="Buena 7" xfId="175" xr:uid="{00000000-0005-0000-0000-000096040000}"/>
    <cellStyle name="Buena 8" xfId="176" xr:uid="{00000000-0005-0000-0000-000097040000}"/>
    <cellStyle name="Buena 9" xfId="747" xr:uid="{00000000-0005-0000-0000-000098040000}"/>
    <cellStyle name="Bueno" xfId="169" builtinId="26" customBuiltin="1"/>
    <cellStyle name="Cálculo" xfId="177" builtinId="22" customBuiltin="1"/>
    <cellStyle name="Cálculo 10" xfId="748" xr:uid="{00000000-0005-0000-0000-00009B040000}"/>
    <cellStyle name="Cálculo 11" xfId="1521" xr:uid="{00000000-0005-0000-0000-00009C040000}"/>
    <cellStyle name="Cálculo 12" xfId="1522" xr:uid="{00000000-0005-0000-0000-00009D040000}"/>
    <cellStyle name="Cálculo 13" xfId="1523" xr:uid="{00000000-0005-0000-0000-00009E040000}"/>
    <cellStyle name="Cálculo 14" xfId="1524" xr:uid="{00000000-0005-0000-0000-00009F040000}"/>
    <cellStyle name="Cálculo 15" xfId="1525" xr:uid="{00000000-0005-0000-0000-0000A0040000}"/>
    <cellStyle name="Cálculo 16" xfId="1526" xr:uid="{00000000-0005-0000-0000-0000A1040000}"/>
    <cellStyle name="Cálculo 17" xfId="1527" xr:uid="{00000000-0005-0000-0000-0000A2040000}"/>
    <cellStyle name="Cálculo 18" xfId="1528" xr:uid="{00000000-0005-0000-0000-0000A3040000}"/>
    <cellStyle name="Cálculo 19" xfId="1529" xr:uid="{00000000-0005-0000-0000-0000A4040000}"/>
    <cellStyle name="Cálculo 2" xfId="178" xr:uid="{00000000-0005-0000-0000-0000A5040000}"/>
    <cellStyle name="Cálculo 20" xfId="1530" xr:uid="{00000000-0005-0000-0000-0000A6040000}"/>
    <cellStyle name="Cálculo 21" xfId="1531" xr:uid="{00000000-0005-0000-0000-0000A7040000}"/>
    <cellStyle name="Cálculo 22" xfId="1532" xr:uid="{00000000-0005-0000-0000-0000A8040000}"/>
    <cellStyle name="Cálculo 23" xfId="1533" xr:uid="{00000000-0005-0000-0000-0000A9040000}"/>
    <cellStyle name="Cálculo 24" xfId="1534" xr:uid="{00000000-0005-0000-0000-0000AA040000}"/>
    <cellStyle name="Cálculo 25" xfId="1535" xr:uid="{00000000-0005-0000-0000-0000AB040000}"/>
    <cellStyle name="Cálculo 26" xfId="1536" xr:uid="{00000000-0005-0000-0000-0000AC040000}"/>
    <cellStyle name="Cálculo 27" xfId="1537" xr:uid="{00000000-0005-0000-0000-0000AD040000}"/>
    <cellStyle name="Cálculo 28" xfId="1538" xr:uid="{00000000-0005-0000-0000-0000AE040000}"/>
    <cellStyle name="Cálculo 29" xfId="1539" xr:uid="{00000000-0005-0000-0000-0000AF040000}"/>
    <cellStyle name="Cálculo 3" xfId="179" xr:uid="{00000000-0005-0000-0000-0000B0040000}"/>
    <cellStyle name="Cálculo 30" xfId="1540" xr:uid="{00000000-0005-0000-0000-0000B1040000}"/>
    <cellStyle name="Cálculo 31" xfId="1541" xr:uid="{00000000-0005-0000-0000-0000B2040000}"/>
    <cellStyle name="Cálculo 32" xfId="1542" xr:uid="{00000000-0005-0000-0000-0000B3040000}"/>
    <cellStyle name="Cálculo 33" xfId="1543" xr:uid="{00000000-0005-0000-0000-0000B4040000}"/>
    <cellStyle name="Cálculo 34" xfId="1544" xr:uid="{00000000-0005-0000-0000-0000B5040000}"/>
    <cellStyle name="Cálculo 35" xfId="1545" xr:uid="{00000000-0005-0000-0000-0000B6040000}"/>
    <cellStyle name="Cálculo 36" xfId="1546" xr:uid="{00000000-0005-0000-0000-0000B7040000}"/>
    <cellStyle name="Cálculo 37" xfId="1547" xr:uid="{00000000-0005-0000-0000-0000B8040000}"/>
    <cellStyle name="Cálculo 38" xfId="1548" xr:uid="{00000000-0005-0000-0000-0000B9040000}"/>
    <cellStyle name="Cálculo 39" xfId="1549" xr:uid="{00000000-0005-0000-0000-0000BA040000}"/>
    <cellStyle name="Cálculo 4" xfId="180" xr:uid="{00000000-0005-0000-0000-0000BB040000}"/>
    <cellStyle name="Cálculo 40" xfId="1550" xr:uid="{00000000-0005-0000-0000-0000BC040000}"/>
    <cellStyle name="Cálculo 41" xfId="1551" xr:uid="{00000000-0005-0000-0000-0000BD040000}"/>
    <cellStyle name="Cálculo 42" xfId="1552" xr:uid="{00000000-0005-0000-0000-0000BE040000}"/>
    <cellStyle name="Cálculo 43" xfId="1553" xr:uid="{00000000-0005-0000-0000-0000BF040000}"/>
    <cellStyle name="Cálculo 44" xfId="1554" xr:uid="{00000000-0005-0000-0000-0000C0040000}"/>
    <cellStyle name="Cálculo 45" xfId="1555" xr:uid="{00000000-0005-0000-0000-0000C1040000}"/>
    <cellStyle name="Cálculo 46" xfId="1556" xr:uid="{00000000-0005-0000-0000-0000C2040000}"/>
    <cellStyle name="Cálculo 47" xfId="1557" xr:uid="{00000000-0005-0000-0000-0000C3040000}"/>
    <cellStyle name="Cálculo 48" xfId="1558" xr:uid="{00000000-0005-0000-0000-0000C4040000}"/>
    <cellStyle name="Cálculo 49" xfId="1559" xr:uid="{00000000-0005-0000-0000-0000C5040000}"/>
    <cellStyle name="Cálculo 5" xfId="181" xr:uid="{00000000-0005-0000-0000-0000C6040000}"/>
    <cellStyle name="Cálculo 50" xfId="1560" xr:uid="{00000000-0005-0000-0000-0000C7040000}"/>
    <cellStyle name="Cálculo 6" xfId="182" xr:uid="{00000000-0005-0000-0000-0000C8040000}"/>
    <cellStyle name="Cálculo 7" xfId="183" xr:uid="{00000000-0005-0000-0000-0000C9040000}"/>
    <cellStyle name="Cálculo 8" xfId="184" xr:uid="{00000000-0005-0000-0000-0000CA040000}"/>
    <cellStyle name="Cálculo 9" xfId="749" xr:uid="{00000000-0005-0000-0000-0000CB040000}"/>
    <cellStyle name="Celda de comprobación" xfId="185" builtinId="23" customBuiltin="1"/>
    <cellStyle name="Celda de comprobación 10" xfId="750" xr:uid="{00000000-0005-0000-0000-0000CD040000}"/>
    <cellStyle name="Celda de comprobación 11" xfId="1561" xr:uid="{00000000-0005-0000-0000-0000CE040000}"/>
    <cellStyle name="Celda de comprobación 12" xfId="1562" xr:uid="{00000000-0005-0000-0000-0000CF040000}"/>
    <cellStyle name="Celda de comprobación 13" xfId="1563" xr:uid="{00000000-0005-0000-0000-0000D0040000}"/>
    <cellStyle name="Celda de comprobación 14" xfId="1564" xr:uid="{00000000-0005-0000-0000-0000D1040000}"/>
    <cellStyle name="Celda de comprobación 15" xfId="1565" xr:uid="{00000000-0005-0000-0000-0000D2040000}"/>
    <cellStyle name="Celda de comprobación 16" xfId="1566" xr:uid="{00000000-0005-0000-0000-0000D3040000}"/>
    <cellStyle name="Celda de comprobación 17" xfId="1567" xr:uid="{00000000-0005-0000-0000-0000D4040000}"/>
    <cellStyle name="Celda de comprobación 18" xfId="1568" xr:uid="{00000000-0005-0000-0000-0000D5040000}"/>
    <cellStyle name="Celda de comprobación 19" xfId="1569" xr:uid="{00000000-0005-0000-0000-0000D6040000}"/>
    <cellStyle name="Celda de comprobación 2" xfId="186" xr:uid="{00000000-0005-0000-0000-0000D7040000}"/>
    <cellStyle name="Celda de comprobación 20" xfId="1570" xr:uid="{00000000-0005-0000-0000-0000D8040000}"/>
    <cellStyle name="Celda de comprobación 21" xfId="1571" xr:uid="{00000000-0005-0000-0000-0000D9040000}"/>
    <cellStyle name="Celda de comprobación 22" xfId="1572" xr:uid="{00000000-0005-0000-0000-0000DA040000}"/>
    <cellStyle name="Celda de comprobación 23" xfId="1573" xr:uid="{00000000-0005-0000-0000-0000DB040000}"/>
    <cellStyle name="Celda de comprobación 24" xfId="1574" xr:uid="{00000000-0005-0000-0000-0000DC040000}"/>
    <cellStyle name="Celda de comprobación 25" xfId="1575" xr:uid="{00000000-0005-0000-0000-0000DD040000}"/>
    <cellStyle name="Celda de comprobación 26" xfId="1576" xr:uid="{00000000-0005-0000-0000-0000DE040000}"/>
    <cellStyle name="Celda de comprobación 27" xfId="1577" xr:uid="{00000000-0005-0000-0000-0000DF040000}"/>
    <cellStyle name="Celda de comprobación 28" xfId="1578" xr:uid="{00000000-0005-0000-0000-0000E0040000}"/>
    <cellStyle name="Celda de comprobación 29" xfId="1579" xr:uid="{00000000-0005-0000-0000-0000E1040000}"/>
    <cellStyle name="Celda de comprobación 3" xfId="187" xr:uid="{00000000-0005-0000-0000-0000E2040000}"/>
    <cellStyle name="Celda de comprobación 30" xfId="1580" xr:uid="{00000000-0005-0000-0000-0000E3040000}"/>
    <cellStyle name="Celda de comprobación 31" xfId="1581" xr:uid="{00000000-0005-0000-0000-0000E4040000}"/>
    <cellStyle name="Celda de comprobación 32" xfId="1582" xr:uid="{00000000-0005-0000-0000-0000E5040000}"/>
    <cellStyle name="Celda de comprobación 33" xfId="1583" xr:uid="{00000000-0005-0000-0000-0000E6040000}"/>
    <cellStyle name="Celda de comprobación 34" xfId="1584" xr:uid="{00000000-0005-0000-0000-0000E7040000}"/>
    <cellStyle name="Celda de comprobación 35" xfId="1585" xr:uid="{00000000-0005-0000-0000-0000E8040000}"/>
    <cellStyle name="Celda de comprobación 36" xfId="1586" xr:uid="{00000000-0005-0000-0000-0000E9040000}"/>
    <cellStyle name="Celda de comprobación 37" xfId="1587" xr:uid="{00000000-0005-0000-0000-0000EA040000}"/>
    <cellStyle name="Celda de comprobación 38" xfId="1588" xr:uid="{00000000-0005-0000-0000-0000EB040000}"/>
    <cellStyle name="Celda de comprobación 39" xfId="1589" xr:uid="{00000000-0005-0000-0000-0000EC040000}"/>
    <cellStyle name="Celda de comprobación 4" xfId="188" xr:uid="{00000000-0005-0000-0000-0000ED040000}"/>
    <cellStyle name="Celda de comprobación 40" xfId="1590" xr:uid="{00000000-0005-0000-0000-0000EE040000}"/>
    <cellStyle name="Celda de comprobación 41" xfId="1591" xr:uid="{00000000-0005-0000-0000-0000EF040000}"/>
    <cellStyle name="Celda de comprobación 42" xfId="1592" xr:uid="{00000000-0005-0000-0000-0000F0040000}"/>
    <cellStyle name="Celda de comprobación 43" xfId="1593" xr:uid="{00000000-0005-0000-0000-0000F1040000}"/>
    <cellStyle name="Celda de comprobación 44" xfId="1594" xr:uid="{00000000-0005-0000-0000-0000F2040000}"/>
    <cellStyle name="Celda de comprobación 45" xfId="1595" xr:uid="{00000000-0005-0000-0000-0000F3040000}"/>
    <cellStyle name="Celda de comprobación 46" xfId="1596" xr:uid="{00000000-0005-0000-0000-0000F4040000}"/>
    <cellStyle name="Celda de comprobación 47" xfId="1597" xr:uid="{00000000-0005-0000-0000-0000F5040000}"/>
    <cellStyle name="Celda de comprobación 48" xfId="1598" xr:uid="{00000000-0005-0000-0000-0000F6040000}"/>
    <cellStyle name="Celda de comprobación 49" xfId="1599" xr:uid="{00000000-0005-0000-0000-0000F7040000}"/>
    <cellStyle name="Celda de comprobación 5" xfId="189" xr:uid="{00000000-0005-0000-0000-0000F8040000}"/>
    <cellStyle name="Celda de comprobación 50" xfId="1600" xr:uid="{00000000-0005-0000-0000-0000F9040000}"/>
    <cellStyle name="Celda de comprobación 6" xfId="190" xr:uid="{00000000-0005-0000-0000-0000FA040000}"/>
    <cellStyle name="Celda de comprobación 7" xfId="191" xr:uid="{00000000-0005-0000-0000-0000FB040000}"/>
    <cellStyle name="Celda de comprobación 8" xfId="192" xr:uid="{00000000-0005-0000-0000-0000FC040000}"/>
    <cellStyle name="Celda de comprobación 9" xfId="751" xr:uid="{00000000-0005-0000-0000-0000FD040000}"/>
    <cellStyle name="Celda vinculada" xfId="193" builtinId="24" customBuiltin="1"/>
    <cellStyle name="Celda vinculada 10" xfId="752" xr:uid="{00000000-0005-0000-0000-0000FF040000}"/>
    <cellStyle name="Celda vinculada 11" xfId="1601" xr:uid="{00000000-0005-0000-0000-000000050000}"/>
    <cellStyle name="Celda vinculada 12" xfId="1602" xr:uid="{00000000-0005-0000-0000-000001050000}"/>
    <cellStyle name="Celda vinculada 13" xfId="1603" xr:uid="{00000000-0005-0000-0000-000002050000}"/>
    <cellStyle name="Celda vinculada 14" xfId="1604" xr:uid="{00000000-0005-0000-0000-000003050000}"/>
    <cellStyle name="Celda vinculada 15" xfId="1605" xr:uid="{00000000-0005-0000-0000-000004050000}"/>
    <cellStyle name="Celda vinculada 16" xfId="1606" xr:uid="{00000000-0005-0000-0000-000005050000}"/>
    <cellStyle name="Celda vinculada 17" xfId="1607" xr:uid="{00000000-0005-0000-0000-000006050000}"/>
    <cellStyle name="Celda vinculada 18" xfId="1608" xr:uid="{00000000-0005-0000-0000-000007050000}"/>
    <cellStyle name="Celda vinculada 19" xfId="1609" xr:uid="{00000000-0005-0000-0000-000008050000}"/>
    <cellStyle name="Celda vinculada 2" xfId="194" xr:uid="{00000000-0005-0000-0000-000009050000}"/>
    <cellStyle name="Celda vinculada 20" xfId="1610" xr:uid="{00000000-0005-0000-0000-00000A050000}"/>
    <cellStyle name="Celda vinculada 21" xfId="1611" xr:uid="{00000000-0005-0000-0000-00000B050000}"/>
    <cellStyle name="Celda vinculada 22" xfId="1612" xr:uid="{00000000-0005-0000-0000-00000C050000}"/>
    <cellStyle name="Celda vinculada 23" xfId="1613" xr:uid="{00000000-0005-0000-0000-00000D050000}"/>
    <cellStyle name="Celda vinculada 24" xfId="1614" xr:uid="{00000000-0005-0000-0000-00000E050000}"/>
    <cellStyle name="Celda vinculada 25" xfId="1615" xr:uid="{00000000-0005-0000-0000-00000F050000}"/>
    <cellStyle name="Celda vinculada 26" xfId="1616" xr:uid="{00000000-0005-0000-0000-000010050000}"/>
    <cellStyle name="Celda vinculada 27" xfId="1617" xr:uid="{00000000-0005-0000-0000-000011050000}"/>
    <cellStyle name="Celda vinculada 28" xfId="1618" xr:uid="{00000000-0005-0000-0000-000012050000}"/>
    <cellStyle name="Celda vinculada 29" xfId="1619" xr:uid="{00000000-0005-0000-0000-000013050000}"/>
    <cellStyle name="Celda vinculada 3" xfId="195" xr:uid="{00000000-0005-0000-0000-000014050000}"/>
    <cellStyle name="Celda vinculada 30" xfId="1620" xr:uid="{00000000-0005-0000-0000-000015050000}"/>
    <cellStyle name="Celda vinculada 31" xfId="1621" xr:uid="{00000000-0005-0000-0000-000016050000}"/>
    <cellStyle name="Celda vinculada 32" xfId="1622" xr:uid="{00000000-0005-0000-0000-000017050000}"/>
    <cellStyle name="Celda vinculada 33" xfId="1623" xr:uid="{00000000-0005-0000-0000-000018050000}"/>
    <cellStyle name="Celda vinculada 34" xfId="1624" xr:uid="{00000000-0005-0000-0000-000019050000}"/>
    <cellStyle name="Celda vinculada 35" xfId="1625" xr:uid="{00000000-0005-0000-0000-00001A050000}"/>
    <cellStyle name="Celda vinculada 36" xfId="1626" xr:uid="{00000000-0005-0000-0000-00001B050000}"/>
    <cellStyle name="Celda vinculada 37" xfId="1627" xr:uid="{00000000-0005-0000-0000-00001C050000}"/>
    <cellStyle name="Celda vinculada 38" xfId="1628" xr:uid="{00000000-0005-0000-0000-00001D050000}"/>
    <cellStyle name="Celda vinculada 39" xfId="1629" xr:uid="{00000000-0005-0000-0000-00001E050000}"/>
    <cellStyle name="Celda vinculada 4" xfId="196" xr:uid="{00000000-0005-0000-0000-00001F050000}"/>
    <cellStyle name="Celda vinculada 40" xfId="1630" xr:uid="{00000000-0005-0000-0000-000020050000}"/>
    <cellStyle name="Celda vinculada 41" xfId="1631" xr:uid="{00000000-0005-0000-0000-000021050000}"/>
    <cellStyle name="Celda vinculada 42" xfId="1632" xr:uid="{00000000-0005-0000-0000-000022050000}"/>
    <cellStyle name="Celda vinculada 43" xfId="1633" xr:uid="{00000000-0005-0000-0000-000023050000}"/>
    <cellStyle name="Celda vinculada 44" xfId="1634" xr:uid="{00000000-0005-0000-0000-000024050000}"/>
    <cellStyle name="Celda vinculada 45" xfId="1635" xr:uid="{00000000-0005-0000-0000-000025050000}"/>
    <cellStyle name="Celda vinculada 46" xfId="1636" xr:uid="{00000000-0005-0000-0000-000026050000}"/>
    <cellStyle name="Celda vinculada 47" xfId="1637" xr:uid="{00000000-0005-0000-0000-000027050000}"/>
    <cellStyle name="Celda vinculada 48" xfId="1638" xr:uid="{00000000-0005-0000-0000-000028050000}"/>
    <cellStyle name="Celda vinculada 49" xfId="1639" xr:uid="{00000000-0005-0000-0000-000029050000}"/>
    <cellStyle name="Celda vinculada 5" xfId="197" xr:uid="{00000000-0005-0000-0000-00002A050000}"/>
    <cellStyle name="Celda vinculada 50" xfId="1640" xr:uid="{00000000-0005-0000-0000-00002B050000}"/>
    <cellStyle name="Celda vinculada 6" xfId="198" xr:uid="{00000000-0005-0000-0000-00002C050000}"/>
    <cellStyle name="Celda vinculada 7" xfId="199" xr:uid="{00000000-0005-0000-0000-00002D050000}"/>
    <cellStyle name="Celda vinculada 8" xfId="200" xr:uid="{00000000-0005-0000-0000-00002E050000}"/>
    <cellStyle name="Celda vinculada 9" xfId="753" xr:uid="{00000000-0005-0000-0000-00002F050000}"/>
    <cellStyle name="Custom - Modelo8" xfId="201" xr:uid="{00000000-0005-0000-0000-000030050000}"/>
    <cellStyle name="Custom - Modelo8 2" xfId="202" xr:uid="{00000000-0005-0000-0000-000031050000}"/>
    <cellStyle name="Custom - Modelo8 2 2" xfId="458" xr:uid="{00000000-0005-0000-0000-000032050000}"/>
    <cellStyle name="Custom - Modelo8 2 3" xfId="564" xr:uid="{00000000-0005-0000-0000-000033050000}"/>
    <cellStyle name="Custom - Modelo8 3" xfId="457" xr:uid="{00000000-0005-0000-0000-000034050000}"/>
    <cellStyle name="Custom - Modelo8 4" xfId="563" xr:uid="{00000000-0005-0000-0000-000035050000}"/>
    <cellStyle name="Encabezado 1" xfId="354" builtinId="16" customBuiltin="1"/>
    <cellStyle name="Encabezado 4" xfId="203" builtinId="19" customBuiltin="1"/>
    <cellStyle name="Encabezado 4 10" xfId="754" xr:uid="{00000000-0005-0000-0000-000038050000}"/>
    <cellStyle name="Encabezado 4 11" xfId="1641" xr:uid="{00000000-0005-0000-0000-000039050000}"/>
    <cellStyle name="Encabezado 4 12" xfId="1642" xr:uid="{00000000-0005-0000-0000-00003A050000}"/>
    <cellStyle name="Encabezado 4 13" xfId="1643" xr:uid="{00000000-0005-0000-0000-00003B050000}"/>
    <cellStyle name="Encabezado 4 14" xfId="1644" xr:uid="{00000000-0005-0000-0000-00003C050000}"/>
    <cellStyle name="Encabezado 4 15" xfId="1645" xr:uid="{00000000-0005-0000-0000-00003D050000}"/>
    <cellStyle name="Encabezado 4 16" xfId="1646" xr:uid="{00000000-0005-0000-0000-00003E050000}"/>
    <cellStyle name="Encabezado 4 17" xfId="1647" xr:uid="{00000000-0005-0000-0000-00003F050000}"/>
    <cellStyle name="Encabezado 4 18" xfId="1648" xr:uid="{00000000-0005-0000-0000-000040050000}"/>
    <cellStyle name="Encabezado 4 19" xfId="1649" xr:uid="{00000000-0005-0000-0000-000041050000}"/>
    <cellStyle name="Encabezado 4 2" xfId="204" xr:uid="{00000000-0005-0000-0000-000042050000}"/>
    <cellStyle name="Encabezado 4 20" xfId="1650" xr:uid="{00000000-0005-0000-0000-000043050000}"/>
    <cellStyle name="Encabezado 4 21" xfId="1651" xr:uid="{00000000-0005-0000-0000-000044050000}"/>
    <cellStyle name="Encabezado 4 22" xfId="1652" xr:uid="{00000000-0005-0000-0000-000045050000}"/>
    <cellStyle name="Encabezado 4 23" xfId="1653" xr:uid="{00000000-0005-0000-0000-000046050000}"/>
    <cellStyle name="Encabezado 4 24" xfId="1654" xr:uid="{00000000-0005-0000-0000-000047050000}"/>
    <cellStyle name="Encabezado 4 25" xfId="1655" xr:uid="{00000000-0005-0000-0000-000048050000}"/>
    <cellStyle name="Encabezado 4 26" xfId="1656" xr:uid="{00000000-0005-0000-0000-000049050000}"/>
    <cellStyle name="Encabezado 4 27" xfId="1657" xr:uid="{00000000-0005-0000-0000-00004A050000}"/>
    <cellStyle name="Encabezado 4 28" xfId="1658" xr:uid="{00000000-0005-0000-0000-00004B050000}"/>
    <cellStyle name="Encabezado 4 29" xfId="1659" xr:uid="{00000000-0005-0000-0000-00004C050000}"/>
    <cellStyle name="Encabezado 4 3" xfId="205" xr:uid="{00000000-0005-0000-0000-00004D050000}"/>
    <cellStyle name="Encabezado 4 30" xfId="1660" xr:uid="{00000000-0005-0000-0000-00004E050000}"/>
    <cellStyle name="Encabezado 4 31" xfId="1661" xr:uid="{00000000-0005-0000-0000-00004F050000}"/>
    <cellStyle name="Encabezado 4 32" xfId="1662" xr:uid="{00000000-0005-0000-0000-000050050000}"/>
    <cellStyle name="Encabezado 4 33" xfId="1663" xr:uid="{00000000-0005-0000-0000-000051050000}"/>
    <cellStyle name="Encabezado 4 34" xfId="1664" xr:uid="{00000000-0005-0000-0000-000052050000}"/>
    <cellStyle name="Encabezado 4 35" xfId="1665" xr:uid="{00000000-0005-0000-0000-000053050000}"/>
    <cellStyle name="Encabezado 4 36" xfId="1666" xr:uid="{00000000-0005-0000-0000-000054050000}"/>
    <cellStyle name="Encabezado 4 37" xfId="1667" xr:uid="{00000000-0005-0000-0000-000055050000}"/>
    <cellStyle name="Encabezado 4 38" xfId="1668" xr:uid="{00000000-0005-0000-0000-000056050000}"/>
    <cellStyle name="Encabezado 4 39" xfId="1669" xr:uid="{00000000-0005-0000-0000-000057050000}"/>
    <cellStyle name="Encabezado 4 4" xfId="206" xr:uid="{00000000-0005-0000-0000-000058050000}"/>
    <cellStyle name="Encabezado 4 40" xfId="1670" xr:uid="{00000000-0005-0000-0000-000059050000}"/>
    <cellStyle name="Encabezado 4 41" xfId="1671" xr:uid="{00000000-0005-0000-0000-00005A050000}"/>
    <cellStyle name="Encabezado 4 42" xfId="1672" xr:uid="{00000000-0005-0000-0000-00005B050000}"/>
    <cellStyle name="Encabezado 4 43" xfId="1673" xr:uid="{00000000-0005-0000-0000-00005C050000}"/>
    <cellStyle name="Encabezado 4 44" xfId="1674" xr:uid="{00000000-0005-0000-0000-00005D050000}"/>
    <cellStyle name="Encabezado 4 45" xfId="1675" xr:uid="{00000000-0005-0000-0000-00005E050000}"/>
    <cellStyle name="Encabezado 4 46" xfId="1676" xr:uid="{00000000-0005-0000-0000-00005F050000}"/>
    <cellStyle name="Encabezado 4 47" xfId="1677" xr:uid="{00000000-0005-0000-0000-000060050000}"/>
    <cellStyle name="Encabezado 4 48" xfId="1678" xr:uid="{00000000-0005-0000-0000-000061050000}"/>
    <cellStyle name="Encabezado 4 49" xfId="1679" xr:uid="{00000000-0005-0000-0000-000062050000}"/>
    <cellStyle name="Encabezado 4 5" xfId="207" xr:uid="{00000000-0005-0000-0000-000063050000}"/>
    <cellStyle name="Encabezado 4 50" xfId="1680" xr:uid="{00000000-0005-0000-0000-000064050000}"/>
    <cellStyle name="Encabezado 4 6" xfId="208" xr:uid="{00000000-0005-0000-0000-000065050000}"/>
    <cellStyle name="Encabezado 4 7" xfId="209" xr:uid="{00000000-0005-0000-0000-000066050000}"/>
    <cellStyle name="Encabezado 4 8" xfId="210" xr:uid="{00000000-0005-0000-0000-000067050000}"/>
    <cellStyle name="Encabezado 4 9" xfId="755" xr:uid="{00000000-0005-0000-0000-000068050000}"/>
    <cellStyle name="Énfasis1" xfId="211" builtinId="29" customBuiltin="1"/>
    <cellStyle name="Énfasis1 10" xfId="756" xr:uid="{00000000-0005-0000-0000-00006A050000}"/>
    <cellStyle name="Énfasis1 11" xfId="1681" xr:uid="{00000000-0005-0000-0000-00006B050000}"/>
    <cellStyle name="Énfasis1 12" xfId="1682" xr:uid="{00000000-0005-0000-0000-00006C050000}"/>
    <cellStyle name="Énfasis1 13" xfId="1683" xr:uid="{00000000-0005-0000-0000-00006D050000}"/>
    <cellStyle name="Énfasis1 14" xfId="1684" xr:uid="{00000000-0005-0000-0000-00006E050000}"/>
    <cellStyle name="Énfasis1 15" xfId="1685" xr:uid="{00000000-0005-0000-0000-00006F050000}"/>
    <cellStyle name="Énfasis1 16" xfId="1686" xr:uid="{00000000-0005-0000-0000-000070050000}"/>
    <cellStyle name="Énfasis1 17" xfId="1687" xr:uid="{00000000-0005-0000-0000-000071050000}"/>
    <cellStyle name="Énfasis1 18" xfId="1688" xr:uid="{00000000-0005-0000-0000-000072050000}"/>
    <cellStyle name="Énfasis1 19" xfId="1689" xr:uid="{00000000-0005-0000-0000-000073050000}"/>
    <cellStyle name="Énfasis1 2" xfId="212" xr:uid="{00000000-0005-0000-0000-000074050000}"/>
    <cellStyle name="Énfasis1 20" xfId="1690" xr:uid="{00000000-0005-0000-0000-000075050000}"/>
    <cellStyle name="Énfasis1 21" xfId="1691" xr:uid="{00000000-0005-0000-0000-000076050000}"/>
    <cellStyle name="Énfasis1 22" xfId="1692" xr:uid="{00000000-0005-0000-0000-000077050000}"/>
    <cellStyle name="Énfasis1 23" xfId="1693" xr:uid="{00000000-0005-0000-0000-000078050000}"/>
    <cellStyle name="Énfasis1 24" xfId="1694" xr:uid="{00000000-0005-0000-0000-000079050000}"/>
    <cellStyle name="Énfasis1 25" xfId="1695" xr:uid="{00000000-0005-0000-0000-00007A050000}"/>
    <cellStyle name="Énfasis1 26" xfId="1696" xr:uid="{00000000-0005-0000-0000-00007B050000}"/>
    <cellStyle name="Énfasis1 27" xfId="1697" xr:uid="{00000000-0005-0000-0000-00007C050000}"/>
    <cellStyle name="Énfasis1 28" xfId="1698" xr:uid="{00000000-0005-0000-0000-00007D050000}"/>
    <cellStyle name="Énfasis1 29" xfId="1699" xr:uid="{00000000-0005-0000-0000-00007E050000}"/>
    <cellStyle name="Énfasis1 3" xfId="213" xr:uid="{00000000-0005-0000-0000-00007F050000}"/>
    <cellStyle name="Énfasis1 30" xfId="1700" xr:uid="{00000000-0005-0000-0000-000080050000}"/>
    <cellStyle name="Énfasis1 31" xfId="1701" xr:uid="{00000000-0005-0000-0000-000081050000}"/>
    <cellStyle name="Énfasis1 32" xfId="1702" xr:uid="{00000000-0005-0000-0000-000082050000}"/>
    <cellStyle name="Énfasis1 33" xfId="1703" xr:uid="{00000000-0005-0000-0000-000083050000}"/>
    <cellStyle name="Énfasis1 34" xfId="1704" xr:uid="{00000000-0005-0000-0000-000084050000}"/>
    <cellStyle name="Énfasis1 35" xfId="1705" xr:uid="{00000000-0005-0000-0000-000085050000}"/>
    <cellStyle name="Énfasis1 36" xfId="1706" xr:uid="{00000000-0005-0000-0000-000086050000}"/>
    <cellStyle name="Énfasis1 37" xfId="1707" xr:uid="{00000000-0005-0000-0000-000087050000}"/>
    <cellStyle name="Énfasis1 38" xfId="1708" xr:uid="{00000000-0005-0000-0000-000088050000}"/>
    <cellStyle name="Énfasis1 39" xfId="1709" xr:uid="{00000000-0005-0000-0000-000089050000}"/>
    <cellStyle name="Énfasis1 4" xfId="214" xr:uid="{00000000-0005-0000-0000-00008A050000}"/>
    <cellStyle name="Énfasis1 40" xfId="1710" xr:uid="{00000000-0005-0000-0000-00008B050000}"/>
    <cellStyle name="Énfasis1 41" xfId="1711" xr:uid="{00000000-0005-0000-0000-00008C050000}"/>
    <cellStyle name="Énfasis1 42" xfId="1712" xr:uid="{00000000-0005-0000-0000-00008D050000}"/>
    <cellStyle name="Énfasis1 43" xfId="1713" xr:uid="{00000000-0005-0000-0000-00008E050000}"/>
    <cellStyle name="Énfasis1 44" xfId="1714" xr:uid="{00000000-0005-0000-0000-00008F050000}"/>
    <cellStyle name="Énfasis1 45" xfId="1715" xr:uid="{00000000-0005-0000-0000-000090050000}"/>
    <cellStyle name="Énfasis1 46" xfId="1716" xr:uid="{00000000-0005-0000-0000-000091050000}"/>
    <cellStyle name="Énfasis1 47" xfId="1717" xr:uid="{00000000-0005-0000-0000-000092050000}"/>
    <cellStyle name="Énfasis1 48" xfId="1718" xr:uid="{00000000-0005-0000-0000-000093050000}"/>
    <cellStyle name="Énfasis1 49" xfId="1719" xr:uid="{00000000-0005-0000-0000-000094050000}"/>
    <cellStyle name="Énfasis1 5" xfId="215" xr:uid="{00000000-0005-0000-0000-000095050000}"/>
    <cellStyle name="Énfasis1 50" xfId="1720" xr:uid="{00000000-0005-0000-0000-000096050000}"/>
    <cellStyle name="Énfasis1 6" xfId="216" xr:uid="{00000000-0005-0000-0000-000097050000}"/>
    <cellStyle name="Énfasis1 7" xfId="217" xr:uid="{00000000-0005-0000-0000-000098050000}"/>
    <cellStyle name="Énfasis1 8" xfId="218" xr:uid="{00000000-0005-0000-0000-000099050000}"/>
    <cellStyle name="Énfasis1 9" xfId="757" xr:uid="{00000000-0005-0000-0000-00009A050000}"/>
    <cellStyle name="Énfasis2" xfId="219" builtinId="33" customBuiltin="1"/>
    <cellStyle name="Énfasis2 10" xfId="758" xr:uid="{00000000-0005-0000-0000-00009C050000}"/>
    <cellStyle name="Énfasis2 11" xfId="1721" xr:uid="{00000000-0005-0000-0000-00009D050000}"/>
    <cellStyle name="Énfasis2 12" xfId="1722" xr:uid="{00000000-0005-0000-0000-00009E050000}"/>
    <cellStyle name="Énfasis2 13" xfId="1723" xr:uid="{00000000-0005-0000-0000-00009F050000}"/>
    <cellStyle name="Énfasis2 14" xfId="1724" xr:uid="{00000000-0005-0000-0000-0000A0050000}"/>
    <cellStyle name="Énfasis2 15" xfId="1725" xr:uid="{00000000-0005-0000-0000-0000A1050000}"/>
    <cellStyle name="Énfasis2 16" xfId="1726" xr:uid="{00000000-0005-0000-0000-0000A2050000}"/>
    <cellStyle name="Énfasis2 17" xfId="1727" xr:uid="{00000000-0005-0000-0000-0000A3050000}"/>
    <cellStyle name="Énfasis2 18" xfId="1728" xr:uid="{00000000-0005-0000-0000-0000A4050000}"/>
    <cellStyle name="Énfasis2 19" xfId="1729" xr:uid="{00000000-0005-0000-0000-0000A5050000}"/>
    <cellStyle name="Énfasis2 2" xfId="220" xr:uid="{00000000-0005-0000-0000-0000A6050000}"/>
    <cellStyle name="Énfasis2 20" xfId="1730" xr:uid="{00000000-0005-0000-0000-0000A7050000}"/>
    <cellStyle name="Énfasis2 21" xfId="1731" xr:uid="{00000000-0005-0000-0000-0000A8050000}"/>
    <cellStyle name="Énfasis2 22" xfId="1732" xr:uid="{00000000-0005-0000-0000-0000A9050000}"/>
    <cellStyle name="Énfasis2 23" xfId="1733" xr:uid="{00000000-0005-0000-0000-0000AA050000}"/>
    <cellStyle name="Énfasis2 24" xfId="1734" xr:uid="{00000000-0005-0000-0000-0000AB050000}"/>
    <cellStyle name="Énfasis2 25" xfId="1735" xr:uid="{00000000-0005-0000-0000-0000AC050000}"/>
    <cellStyle name="Énfasis2 26" xfId="1736" xr:uid="{00000000-0005-0000-0000-0000AD050000}"/>
    <cellStyle name="Énfasis2 27" xfId="1737" xr:uid="{00000000-0005-0000-0000-0000AE050000}"/>
    <cellStyle name="Énfasis2 28" xfId="1738" xr:uid="{00000000-0005-0000-0000-0000AF050000}"/>
    <cellStyle name="Énfasis2 29" xfId="1739" xr:uid="{00000000-0005-0000-0000-0000B0050000}"/>
    <cellStyle name="Énfasis2 3" xfId="221" xr:uid="{00000000-0005-0000-0000-0000B1050000}"/>
    <cellStyle name="Énfasis2 30" xfId="1740" xr:uid="{00000000-0005-0000-0000-0000B2050000}"/>
    <cellStyle name="Énfasis2 31" xfId="1741" xr:uid="{00000000-0005-0000-0000-0000B3050000}"/>
    <cellStyle name="Énfasis2 32" xfId="1742" xr:uid="{00000000-0005-0000-0000-0000B4050000}"/>
    <cellStyle name="Énfasis2 33" xfId="1743" xr:uid="{00000000-0005-0000-0000-0000B5050000}"/>
    <cellStyle name="Énfasis2 34" xfId="1744" xr:uid="{00000000-0005-0000-0000-0000B6050000}"/>
    <cellStyle name="Énfasis2 35" xfId="1745" xr:uid="{00000000-0005-0000-0000-0000B7050000}"/>
    <cellStyle name="Énfasis2 36" xfId="1746" xr:uid="{00000000-0005-0000-0000-0000B8050000}"/>
    <cellStyle name="Énfasis2 37" xfId="1747" xr:uid="{00000000-0005-0000-0000-0000B9050000}"/>
    <cellStyle name="Énfasis2 38" xfId="1748" xr:uid="{00000000-0005-0000-0000-0000BA050000}"/>
    <cellStyle name="Énfasis2 39" xfId="1749" xr:uid="{00000000-0005-0000-0000-0000BB050000}"/>
    <cellStyle name="Énfasis2 4" xfId="222" xr:uid="{00000000-0005-0000-0000-0000BC050000}"/>
    <cellStyle name="Énfasis2 40" xfId="1750" xr:uid="{00000000-0005-0000-0000-0000BD050000}"/>
    <cellStyle name="Énfasis2 41" xfId="1751" xr:uid="{00000000-0005-0000-0000-0000BE050000}"/>
    <cellStyle name="Énfasis2 42" xfId="1752" xr:uid="{00000000-0005-0000-0000-0000BF050000}"/>
    <cellStyle name="Énfasis2 43" xfId="1753" xr:uid="{00000000-0005-0000-0000-0000C0050000}"/>
    <cellStyle name="Énfasis2 44" xfId="1754" xr:uid="{00000000-0005-0000-0000-0000C1050000}"/>
    <cellStyle name="Énfasis2 45" xfId="1755" xr:uid="{00000000-0005-0000-0000-0000C2050000}"/>
    <cellStyle name="Énfasis2 46" xfId="1756" xr:uid="{00000000-0005-0000-0000-0000C3050000}"/>
    <cellStyle name="Énfasis2 47" xfId="1757" xr:uid="{00000000-0005-0000-0000-0000C4050000}"/>
    <cellStyle name="Énfasis2 48" xfId="1758" xr:uid="{00000000-0005-0000-0000-0000C5050000}"/>
    <cellStyle name="Énfasis2 49" xfId="1759" xr:uid="{00000000-0005-0000-0000-0000C6050000}"/>
    <cellStyle name="Énfasis2 5" xfId="223" xr:uid="{00000000-0005-0000-0000-0000C7050000}"/>
    <cellStyle name="Énfasis2 50" xfId="1760" xr:uid="{00000000-0005-0000-0000-0000C8050000}"/>
    <cellStyle name="Énfasis2 6" xfId="224" xr:uid="{00000000-0005-0000-0000-0000C9050000}"/>
    <cellStyle name="Énfasis2 7" xfId="225" xr:uid="{00000000-0005-0000-0000-0000CA050000}"/>
    <cellStyle name="Énfasis2 8" xfId="226" xr:uid="{00000000-0005-0000-0000-0000CB050000}"/>
    <cellStyle name="Énfasis2 9" xfId="759" xr:uid="{00000000-0005-0000-0000-0000CC050000}"/>
    <cellStyle name="Énfasis3" xfId="227" builtinId="37" customBuiltin="1"/>
    <cellStyle name="Énfasis3 10" xfId="760" xr:uid="{00000000-0005-0000-0000-0000CE050000}"/>
    <cellStyle name="Énfasis3 11" xfId="1761" xr:uid="{00000000-0005-0000-0000-0000CF050000}"/>
    <cellStyle name="Énfasis3 12" xfId="1762" xr:uid="{00000000-0005-0000-0000-0000D0050000}"/>
    <cellStyle name="Énfasis3 13" xfId="1763" xr:uid="{00000000-0005-0000-0000-0000D1050000}"/>
    <cellStyle name="Énfasis3 14" xfId="1764" xr:uid="{00000000-0005-0000-0000-0000D2050000}"/>
    <cellStyle name="Énfasis3 15" xfId="1765" xr:uid="{00000000-0005-0000-0000-0000D3050000}"/>
    <cellStyle name="Énfasis3 16" xfId="1766" xr:uid="{00000000-0005-0000-0000-0000D4050000}"/>
    <cellStyle name="Énfasis3 17" xfId="1767" xr:uid="{00000000-0005-0000-0000-0000D5050000}"/>
    <cellStyle name="Énfasis3 18" xfId="1768" xr:uid="{00000000-0005-0000-0000-0000D6050000}"/>
    <cellStyle name="Énfasis3 19" xfId="1769" xr:uid="{00000000-0005-0000-0000-0000D7050000}"/>
    <cellStyle name="Énfasis3 2" xfId="228" xr:uid="{00000000-0005-0000-0000-0000D8050000}"/>
    <cellStyle name="Énfasis3 20" xfId="1770" xr:uid="{00000000-0005-0000-0000-0000D9050000}"/>
    <cellStyle name="Énfasis3 21" xfId="1771" xr:uid="{00000000-0005-0000-0000-0000DA050000}"/>
    <cellStyle name="Énfasis3 22" xfId="1772" xr:uid="{00000000-0005-0000-0000-0000DB050000}"/>
    <cellStyle name="Énfasis3 23" xfId="1773" xr:uid="{00000000-0005-0000-0000-0000DC050000}"/>
    <cellStyle name="Énfasis3 24" xfId="1774" xr:uid="{00000000-0005-0000-0000-0000DD050000}"/>
    <cellStyle name="Énfasis3 25" xfId="1775" xr:uid="{00000000-0005-0000-0000-0000DE050000}"/>
    <cellStyle name="Énfasis3 26" xfId="1776" xr:uid="{00000000-0005-0000-0000-0000DF050000}"/>
    <cellStyle name="Énfasis3 27" xfId="1777" xr:uid="{00000000-0005-0000-0000-0000E0050000}"/>
    <cellStyle name="Énfasis3 28" xfId="1778" xr:uid="{00000000-0005-0000-0000-0000E1050000}"/>
    <cellStyle name="Énfasis3 29" xfId="1779" xr:uid="{00000000-0005-0000-0000-0000E2050000}"/>
    <cellStyle name="Énfasis3 3" xfId="229" xr:uid="{00000000-0005-0000-0000-0000E3050000}"/>
    <cellStyle name="Énfasis3 30" xfId="1780" xr:uid="{00000000-0005-0000-0000-0000E4050000}"/>
    <cellStyle name="Énfasis3 31" xfId="1781" xr:uid="{00000000-0005-0000-0000-0000E5050000}"/>
    <cellStyle name="Énfasis3 32" xfId="1782" xr:uid="{00000000-0005-0000-0000-0000E6050000}"/>
    <cellStyle name="Énfasis3 33" xfId="1783" xr:uid="{00000000-0005-0000-0000-0000E7050000}"/>
    <cellStyle name="Énfasis3 34" xfId="1784" xr:uid="{00000000-0005-0000-0000-0000E8050000}"/>
    <cellStyle name="Énfasis3 35" xfId="1785" xr:uid="{00000000-0005-0000-0000-0000E9050000}"/>
    <cellStyle name="Énfasis3 36" xfId="1786" xr:uid="{00000000-0005-0000-0000-0000EA050000}"/>
    <cellStyle name="Énfasis3 37" xfId="1787" xr:uid="{00000000-0005-0000-0000-0000EB050000}"/>
    <cellStyle name="Énfasis3 38" xfId="1788" xr:uid="{00000000-0005-0000-0000-0000EC050000}"/>
    <cellStyle name="Énfasis3 39" xfId="1789" xr:uid="{00000000-0005-0000-0000-0000ED050000}"/>
    <cellStyle name="Énfasis3 4" xfId="230" xr:uid="{00000000-0005-0000-0000-0000EE050000}"/>
    <cellStyle name="Énfasis3 40" xfId="1790" xr:uid="{00000000-0005-0000-0000-0000EF050000}"/>
    <cellStyle name="Énfasis3 41" xfId="1791" xr:uid="{00000000-0005-0000-0000-0000F0050000}"/>
    <cellStyle name="Énfasis3 42" xfId="1792" xr:uid="{00000000-0005-0000-0000-0000F1050000}"/>
    <cellStyle name="Énfasis3 43" xfId="1793" xr:uid="{00000000-0005-0000-0000-0000F2050000}"/>
    <cellStyle name="Énfasis3 44" xfId="1794" xr:uid="{00000000-0005-0000-0000-0000F3050000}"/>
    <cellStyle name="Énfasis3 45" xfId="1795" xr:uid="{00000000-0005-0000-0000-0000F4050000}"/>
    <cellStyle name="Énfasis3 46" xfId="1796" xr:uid="{00000000-0005-0000-0000-0000F5050000}"/>
    <cellStyle name="Énfasis3 47" xfId="1797" xr:uid="{00000000-0005-0000-0000-0000F6050000}"/>
    <cellStyle name="Énfasis3 48" xfId="1798" xr:uid="{00000000-0005-0000-0000-0000F7050000}"/>
    <cellStyle name="Énfasis3 49" xfId="1799" xr:uid="{00000000-0005-0000-0000-0000F8050000}"/>
    <cellStyle name="Énfasis3 5" xfId="231" xr:uid="{00000000-0005-0000-0000-0000F9050000}"/>
    <cellStyle name="Énfasis3 50" xfId="1800" xr:uid="{00000000-0005-0000-0000-0000FA050000}"/>
    <cellStyle name="Énfasis3 6" xfId="232" xr:uid="{00000000-0005-0000-0000-0000FB050000}"/>
    <cellStyle name="Énfasis3 7" xfId="233" xr:uid="{00000000-0005-0000-0000-0000FC050000}"/>
    <cellStyle name="Énfasis3 8" xfId="234" xr:uid="{00000000-0005-0000-0000-0000FD050000}"/>
    <cellStyle name="Énfasis3 9" xfId="761" xr:uid="{00000000-0005-0000-0000-0000FE050000}"/>
    <cellStyle name="Énfasis4" xfId="235" builtinId="41" customBuiltin="1"/>
    <cellStyle name="Énfasis4 10" xfId="762" xr:uid="{00000000-0005-0000-0000-000000060000}"/>
    <cellStyle name="Énfasis4 11" xfId="1801" xr:uid="{00000000-0005-0000-0000-000001060000}"/>
    <cellStyle name="Énfasis4 12" xfId="1802" xr:uid="{00000000-0005-0000-0000-000002060000}"/>
    <cellStyle name="Énfasis4 13" xfId="1803" xr:uid="{00000000-0005-0000-0000-000003060000}"/>
    <cellStyle name="Énfasis4 14" xfId="1804" xr:uid="{00000000-0005-0000-0000-000004060000}"/>
    <cellStyle name="Énfasis4 15" xfId="1805" xr:uid="{00000000-0005-0000-0000-000005060000}"/>
    <cellStyle name="Énfasis4 16" xfId="1806" xr:uid="{00000000-0005-0000-0000-000006060000}"/>
    <cellStyle name="Énfasis4 17" xfId="1807" xr:uid="{00000000-0005-0000-0000-000007060000}"/>
    <cellStyle name="Énfasis4 18" xfId="1808" xr:uid="{00000000-0005-0000-0000-000008060000}"/>
    <cellStyle name="Énfasis4 19" xfId="1809" xr:uid="{00000000-0005-0000-0000-000009060000}"/>
    <cellStyle name="Énfasis4 2" xfId="236" xr:uid="{00000000-0005-0000-0000-00000A060000}"/>
    <cellStyle name="Énfasis4 20" xfId="1810" xr:uid="{00000000-0005-0000-0000-00000B060000}"/>
    <cellStyle name="Énfasis4 21" xfId="1811" xr:uid="{00000000-0005-0000-0000-00000C060000}"/>
    <cellStyle name="Énfasis4 22" xfId="1812" xr:uid="{00000000-0005-0000-0000-00000D060000}"/>
    <cellStyle name="Énfasis4 23" xfId="1813" xr:uid="{00000000-0005-0000-0000-00000E060000}"/>
    <cellStyle name="Énfasis4 24" xfId="1814" xr:uid="{00000000-0005-0000-0000-00000F060000}"/>
    <cellStyle name="Énfasis4 25" xfId="1815" xr:uid="{00000000-0005-0000-0000-000010060000}"/>
    <cellStyle name="Énfasis4 26" xfId="1816" xr:uid="{00000000-0005-0000-0000-000011060000}"/>
    <cellStyle name="Énfasis4 27" xfId="1817" xr:uid="{00000000-0005-0000-0000-000012060000}"/>
    <cellStyle name="Énfasis4 28" xfId="1818" xr:uid="{00000000-0005-0000-0000-000013060000}"/>
    <cellStyle name="Énfasis4 29" xfId="1819" xr:uid="{00000000-0005-0000-0000-000014060000}"/>
    <cellStyle name="Énfasis4 3" xfId="237" xr:uid="{00000000-0005-0000-0000-000015060000}"/>
    <cellStyle name="Énfasis4 30" xfId="1820" xr:uid="{00000000-0005-0000-0000-000016060000}"/>
    <cellStyle name="Énfasis4 31" xfId="1821" xr:uid="{00000000-0005-0000-0000-000017060000}"/>
    <cellStyle name="Énfasis4 32" xfId="1822" xr:uid="{00000000-0005-0000-0000-000018060000}"/>
    <cellStyle name="Énfasis4 33" xfId="1823" xr:uid="{00000000-0005-0000-0000-000019060000}"/>
    <cellStyle name="Énfasis4 34" xfId="1824" xr:uid="{00000000-0005-0000-0000-00001A060000}"/>
    <cellStyle name="Énfasis4 35" xfId="1825" xr:uid="{00000000-0005-0000-0000-00001B060000}"/>
    <cellStyle name="Énfasis4 36" xfId="1826" xr:uid="{00000000-0005-0000-0000-00001C060000}"/>
    <cellStyle name="Énfasis4 37" xfId="1827" xr:uid="{00000000-0005-0000-0000-00001D060000}"/>
    <cellStyle name="Énfasis4 38" xfId="1828" xr:uid="{00000000-0005-0000-0000-00001E060000}"/>
    <cellStyle name="Énfasis4 39" xfId="1829" xr:uid="{00000000-0005-0000-0000-00001F060000}"/>
    <cellStyle name="Énfasis4 4" xfId="238" xr:uid="{00000000-0005-0000-0000-000020060000}"/>
    <cellStyle name="Énfasis4 40" xfId="1830" xr:uid="{00000000-0005-0000-0000-000021060000}"/>
    <cellStyle name="Énfasis4 41" xfId="1831" xr:uid="{00000000-0005-0000-0000-000022060000}"/>
    <cellStyle name="Énfasis4 42" xfId="1832" xr:uid="{00000000-0005-0000-0000-000023060000}"/>
    <cellStyle name="Énfasis4 43" xfId="1833" xr:uid="{00000000-0005-0000-0000-000024060000}"/>
    <cellStyle name="Énfasis4 44" xfId="1834" xr:uid="{00000000-0005-0000-0000-000025060000}"/>
    <cellStyle name="Énfasis4 45" xfId="1835" xr:uid="{00000000-0005-0000-0000-000026060000}"/>
    <cellStyle name="Énfasis4 46" xfId="1836" xr:uid="{00000000-0005-0000-0000-000027060000}"/>
    <cellStyle name="Énfasis4 47" xfId="1837" xr:uid="{00000000-0005-0000-0000-000028060000}"/>
    <cellStyle name="Énfasis4 48" xfId="1838" xr:uid="{00000000-0005-0000-0000-000029060000}"/>
    <cellStyle name="Énfasis4 49" xfId="1839" xr:uid="{00000000-0005-0000-0000-00002A060000}"/>
    <cellStyle name="Énfasis4 5" xfId="239" xr:uid="{00000000-0005-0000-0000-00002B060000}"/>
    <cellStyle name="Énfasis4 50" xfId="1840" xr:uid="{00000000-0005-0000-0000-00002C060000}"/>
    <cellStyle name="Énfasis4 6" xfId="240" xr:uid="{00000000-0005-0000-0000-00002D060000}"/>
    <cellStyle name="Énfasis4 7" xfId="241" xr:uid="{00000000-0005-0000-0000-00002E060000}"/>
    <cellStyle name="Énfasis4 8" xfId="242" xr:uid="{00000000-0005-0000-0000-00002F060000}"/>
    <cellStyle name="Énfasis4 9" xfId="763" xr:uid="{00000000-0005-0000-0000-000030060000}"/>
    <cellStyle name="Énfasis5" xfId="243" builtinId="45" customBuiltin="1"/>
    <cellStyle name="Énfasis5 10" xfId="764" xr:uid="{00000000-0005-0000-0000-000032060000}"/>
    <cellStyle name="Énfasis5 11" xfId="1841" xr:uid="{00000000-0005-0000-0000-000033060000}"/>
    <cellStyle name="Énfasis5 12" xfId="1842" xr:uid="{00000000-0005-0000-0000-000034060000}"/>
    <cellStyle name="Énfasis5 13" xfId="1843" xr:uid="{00000000-0005-0000-0000-000035060000}"/>
    <cellStyle name="Énfasis5 14" xfId="1844" xr:uid="{00000000-0005-0000-0000-000036060000}"/>
    <cellStyle name="Énfasis5 15" xfId="1845" xr:uid="{00000000-0005-0000-0000-000037060000}"/>
    <cellStyle name="Énfasis5 16" xfId="1846" xr:uid="{00000000-0005-0000-0000-000038060000}"/>
    <cellStyle name="Énfasis5 17" xfId="1847" xr:uid="{00000000-0005-0000-0000-000039060000}"/>
    <cellStyle name="Énfasis5 18" xfId="1848" xr:uid="{00000000-0005-0000-0000-00003A060000}"/>
    <cellStyle name="Énfasis5 19" xfId="1849" xr:uid="{00000000-0005-0000-0000-00003B060000}"/>
    <cellStyle name="Énfasis5 2" xfId="244" xr:uid="{00000000-0005-0000-0000-00003C060000}"/>
    <cellStyle name="Énfasis5 20" xfId="1850" xr:uid="{00000000-0005-0000-0000-00003D060000}"/>
    <cellStyle name="Énfasis5 21" xfId="1851" xr:uid="{00000000-0005-0000-0000-00003E060000}"/>
    <cellStyle name="Énfasis5 22" xfId="1852" xr:uid="{00000000-0005-0000-0000-00003F060000}"/>
    <cellStyle name="Énfasis5 23" xfId="1853" xr:uid="{00000000-0005-0000-0000-000040060000}"/>
    <cellStyle name="Énfasis5 24" xfId="1854" xr:uid="{00000000-0005-0000-0000-000041060000}"/>
    <cellStyle name="Énfasis5 25" xfId="1855" xr:uid="{00000000-0005-0000-0000-000042060000}"/>
    <cellStyle name="Énfasis5 26" xfId="1856" xr:uid="{00000000-0005-0000-0000-000043060000}"/>
    <cellStyle name="Énfasis5 27" xfId="1857" xr:uid="{00000000-0005-0000-0000-000044060000}"/>
    <cellStyle name="Énfasis5 28" xfId="1858" xr:uid="{00000000-0005-0000-0000-000045060000}"/>
    <cellStyle name="Énfasis5 29" xfId="1859" xr:uid="{00000000-0005-0000-0000-000046060000}"/>
    <cellStyle name="Énfasis5 3" xfId="245" xr:uid="{00000000-0005-0000-0000-000047060000}"/>
    <cellStyle name="Énfasis5 30" xfId="1860" xr:uid="{00000000-0005-0000-0000-000048060000}"/>
    <cellStyle name="Énfasis5 31" xfId="1861" xr:uid="{00000000-0005-0000-0000-000049060000}"/>
    <cellStyle name="Énfasis5 32" xfId="1862" xr:uid="{00000000-0005-0000-0000-00004A060000}"/>
    <cellStyle name="Énfasis5 33" xfId="1863" xr:uid="{00000000-0005-0000-0000-00004B060000}"/>
    <cellStyle name="Énfasis5 34" xfId="1864" xr:uid="{00000000-0005-0000-0000-00004C060000}"/>
    <cellStyle name="Énfasis5 35" xfId="1865" xr:uid="{00000000-0005-0000-0000-00004D060000}"/>
    <cellStyle name="Énfasis5 36" xfId="1866" xr:uid="{00000000-0005-0000-0000-00004E060000}"/>
    <cellStyle name="Énfasis5 37" xfId="1867" xr:uid="{00000000-0005-0000-0000-00004F060000}"/>
    <cellStyle name="Énfasis5 38" xfId="1868" xr:uid="{00000000-0005-0000-0000-000050060000}"/>
    <cellStyle name="Énfasis5 39" xfId="1869" xr:uid="{00000000-0005-0000-0000-000051060000}"/>
    <cellStyle name="Énfasis5 4" xfId="246" xr:uid="{00000000-0005-0000-0000-000052060000}"/>
    <cellStyle name="Énfasis5 40" xfId="1870" xr:uid="{00000000-0005-0000-0000-000053060000}"/>
    <cellStyle name="Énfasis5 41" xfId="1871" xr:uid="{00000000-0005-0000-0000-000054060000}"/>
    <cellStyle name="Énfasis5 42" xfId="1872" xr:uid="{00000000-0005-0000-0000-000055060000}"/>
    <cellStyle name="Énfasis5 43" xfId="1873" xr:uid="{00000000-0005-0000-0000-000056060000}"/>
    <cellStyle name="Énfasis5 44" xfId="1874" xr:uid="{00000000-0005-0000-0000-000057060000}"/>
    <cellStyle name="Énfasis5 45" xfId="1875" xr:uid="{00000000-0005-0000-0000-000058060000}"/>
    <cellStyle name="Énfasis5 46" xfId="1876" xr:uid="{00000000-0005-0000-0000-000059060000}"/>
    <cellStyle name="Énfasis5 47" xfId="1877" xr:uid="{00000000-0005-0000-0000-00005A060000}"/>
    <cellStyle name="Énfasis5 48" xfId="1878" xr:uid="{00000000-0005-0000-0000-00005B060000}"/>
    <cellStyle name="Énfasis5 49" xfId="1879" xr:uid="{00000000-0005-0000-0000-00005C060000}"/>
    <cellStyle name="Énfasis5 5" xfId="247" xr:uid="{00000000-0005-0000-0000-00005D060000}"/>
    <cellStyle name="Énfasis5 50" xfId="1880" xr:uid="{00000000-0005-0000-0000-00005E060000}"/>
    <cellStyle name="Énfasis5 6" xfId="248" xr:uid="{00000000-0005-0000-0000-00005F060000}"/>
    <cellStyle name="Énfasis5 7" xfId="249" xr:uid="{00000000-0005-0000-0000-000060060000}"/>
    <cellStyle name="Énfasis5 8" xfId="250" xr:uid="{00000000-0005-0000-0000-000061060000}"/>
    <cellStyle name="Énfasis5 9" xfId="765" xr:uid="{00000000-0005-0000-0000-000062060000}"/>
    <cellStyle name="Énfasis6" xfId="251" builtinId="49" customBuiltin="1"/>
    <cellStyle name="Énfasis6 10" xfId="766" xr:uid="{00000000-0005-0000-0000-000064060000}"/>
    <cellStyle name="Énfasis6 11" xfId="1881" xr:uid="{00000000-0005-0000-0000-000065060000}"/>
    <cellStyle name="Énfasis6 12" xfId="1882" xr:uid="{00000000-0005-0000-0000-000066060000}"/>
    <cellStyle name="Énfasis6 13" xfId="1883" xr:uid="{00000000-0005-0000-0000-000067060000}"/>
    <cellStyle name="Énfasis6 14" xfId="1884" xr:uid="{00000000-0005-0000-0000-000068060000}"/>
    <cellStyle name="Énfasis6 15" xfId="1885" xr:uid="{00000000-0005-0000-0000-000069060000}"/>
    <cellStyle name="Énfasis6 16" xfId="1886" xr:uid="{00000000-0005-0000-0000-00006A060000}"/>
    <cellStyle name="Énfasis6 17" xfId="1887" xr:uid="{00000000-0005-0000-0000-00006B060000}"/>
    <cellStyle name="Énfasis6 18" xfId="1888" xr:uid="{00000000-0005-0000-0000-00006C060000}"/>
    <cellStyle name="Énfasis6 19" xfId="1889" xr:uid="{00000000-0005-0000-0000-00006D060000}"/>
    <cellStyle name="Énfasis6 2" xfId="252" xr:uid="{00000000-0005-0000-0000-00006E060000}"/>
    <cellStyle name="Énfasis6 20" xfId="1890" xr:uid="{00000000-0005-0000-0000-00006F060000}"/>
    <cellStyle name="Énfasis6 21" xfId="1891" xr:uid="{00000000-0005-0000-0000-000070060000}"/>
    <cellStyle name="Énfasis6 22" xfId="1892" xr:uid="{00000000-0005-0000-0000-000071060000}"/>
    <cellStyle name="Énfasis6 23" xfId="1893" xr:uid="{00000000-0005-0000-0000-000072060000}"/>
    <cellStyle name="Énfasis6 24" xfId="1894" xr:uid="{00000000-0005-0000-0000-000073060000}"/>
    <cellStyle name="Énfasis6 25" xfId="1895" xr:uid="{00000000-0005-0000-0000-000074060000}"/>
    <cellStyle name="Énfasis6 26" xfId="1896" xr:uid="{00000000-0005-0000-0000-000075060000}"/>
    <cellStyle name="Énfasis6 27" xfId="1897" xr:uid="{00000000-0005-0000-0000-000076060000}"/>
    <cellStyle name="Énfasis6 28" xfId="1898" xr:uid="{00000000-0005-0000-0000-000077060000}"/>
    <cellStyle name="Énfasis6 29" xfId="1899" xr:uid="{00000000-0005-0000-0000-000078060000}"/>
    <cellStyle name="Énfasis6 3" xfId="253" xr:uid="{00000000-0005-0000-0000-000079060000}"/>
    <cellStyle name="Énfasis6 30" xfId="1900" xr:uid="{00000000-0005-0000-0000-00007A060000}"/>
    <cellStyle name="Énfasis6 31" xfId="1901" xr:uid="{00000000-0005-0000-0000-00007B060000}"/>
    <cellStyle name="Énfasis6 32" xfId="1902" xr:uid="{00000000-0005-0000-0000-00007C060000}"/>
    <cellStyle name="Énfasis6 33" xfId="1903" xr:uid="{00000000-0005-0000-0000-00007D060000}"/>
    <cellStyle name="Énfasis6 34" xfId="1904" xr:uid="{00000000-0005-0000-0000-00007E060000}"/>
    <cellStyle name="Énfasis6 35" xfId="1905" xr:uid="{00000000-0005-0000-0000-00007F060000}"/>
    <cellStyle name="Énfasis6 36" xfId="1906" xr:uid="{00000000-0005-0000-0000-000080060000}"/>
    <cellStyle name="Énfasis6 37" xfId="1907" xr:uid="{00000000-0005-0000-0000-000081060000}"/>
    <cellStyle name="Énfasis6 38" xfId="1908" xr:uid="{00000000-0005-0000-0000-000082060000}"/>
    <cellStyle name="Énfasis6 39" xfId="1909" xr:uid="{00000000-0005-0000-0000-000083060000}"/>
    <cellStyle name="Énfasis6 4" xfId="254" xr:uid="{00000000-0005-0000-0000-000084060000}"/>
    <cellStyle name="Énfasis6 40" xfId="1910" xr:uid="{00000000-0005-0000-0000-000085060000}"/>
    <cellStyle name="Énfasis6 41" xfId="1911" xr:uid="{00000000-0005-0000-0000-000086060000}"/>
    <cellStyle name="Énfasis6 42" xfId="1912" xr:uid="{00000000-0005-0000-0000-000087060000}"/>
    <cellStyle name="Énfasis6 43" xfId="1913" xr:uid="{00000000-0005-0000-0000-000088060000}"/>
    <cellStyle name="Énfasis6 44" xfId="1914" xr:uid="{00000000-0005-0000-0000-000089060000}"/>
    <cellStyle name="Énfasis6 45" xfId="1915" xr:uid="{00000000-0005-0000-0000-00008A060000}"/>
    <cellStyle name="Énfasis6 46" xfId="1916" xr:uid="{00000000-0005-0000-0000-00008B060000}"/>
    <cellStyle name="Énfasis6 47" xfId="1917" xr:uid="{00000000-0005-0000-0000-00008C060000}"/>
    <cellStyle name="Énfasis6 48" xfId="1918" xr:uid="{00000000-0005-0000-0000-00008D060000}"/>
    <cellStyle name="Énfasis6 49" xfId="1919" xr:uid="{00000000-0005-0000-0000-00008E060000}"/>
    <cellStyle name="Énfasis6 5" xfId="255" xr:uid="{00000000-0005-0000-0000-00008F060000}"/>
    <cellStyle name="Énfasis6 50" xfId="1920" xr:uid="{00000000-0005-0000-0000-000090060000}"/>
    <cellStyle name="Énfasis6 6" xfId="256" xr:uid="{00000000-0005-0000-0000-000091060000}"/>
    <cellStyle name="Énfasis6 7" xfId="257" xr:uid="{00000000-0005-0000-0000-000092060000}"/>
    <cellStyle name="Énfasis6 8" xfId="258" xr:uid="{00000000-0005-0000-0000-000093060000}"/>
    <cellStyle name="Énfasis6 9" xfId="767" xr:uid="{00000000-0005-0000-0000-000094060000}"/>
    <cellStyle name="Entrada" xfId="259" builtinId="20" customBuiltin="1"/>
    <cellStyle name="Entrada 10" xfId="768" xr:uid="{00000000-0005-0000-0000-000096060000}"/>
    <cellStyle name="Entrada 11" xfId="1921" xr:uid="{00000000-0005-0000-0000-000097060000}"/>
    <cellStyle name="Entrada 12" xfId="1922" xr:uid="{00000000-0005-0000-0000-000098060000}"/>
    <cellStyle name="Entrada 13" xfId="1923" xr:uid="{00000000-0005-0000-0000-000099060000}"/>
    <cellStyle name="Entrada 14" xfId="1924" xr:uid="{00000000-0005-0000-0000-00009A060000}"/>
    <cellStyle name="Entrada 15" xfId="1925" xr:uid="{00000000-0005-0000-0000-00009B060000}"/>
    <cellStyle name="Entrada 16" xfId="1926" xr:uid="{00000000-0005-0000-0000-00009C060000}"/>
    <cellStyle name="Entrada 17" xfId="1927" xr:uid="{00000000-0005-0000-0000-00009D060000}"/>
    <cellStyle name="Entrada 18" xfId="1928" xr:uid="{00000000-0005-0000-0000-00009E060000}"/>
    <cellStyle name="Entrada 19" xfId="1929" xr:uid="{00000000-0005-0000-0000-00009F060000}"/>
    <cellStyle name="Entrada 2" xfId="260" xr:uid="{00000000-0005-0000-0000-0000A0060000}"/>
    <cellStyle name="Entrada 20" xfId="1930" xr:uid="{00000000-0005-0000-0000-0000A1060000}"/>
    <cellStyle name="Entrada 21" xfId="1931" xr:uid="{00000000-0005-0000-0000-0000A2060000}"/>
    <cellStyle name="Entrada 22" xfId="1932" xr:uid="{00000000-0005-0000-0000-0000A3060000}"/>
    <cellStyle name="Entrada 23" xfId="1933" xr:uid="{00000000-0005-0000-0000-0000A4060000}"/>
    <cellStyle name="Entrada 24" xfId="1934" xr:uid="{00000000-0005-0000-0000-0000A5060000}"/>
    <cellStyle name="Entrada 25" xfId="1935" xr:uid="{00000000-0005-0000-0000-0000A6060000}"/>
    <cellStyle name="Entrada 26" xfId="1936" xr:uid="{00000000-0005-0000-0000-0000A7060000}"/>
    <cellStyle name="Entrada 27" xfId="1937" xr:uid="{00000000-0005-0000-0000-0000A8060000}"/>
    <cellStyle name="Entrada 28" xfId="1938" xr:uid="{00000000-0005-0000-0000-0000A9060000}"/>
    <cellStyle name="Entrada 29" xfId="1939" xr:uid="{00000000-0005-0000-0000-0000AA060000}"/>
    <cellStyle name="Entrada 3" xfId="261" xr:uid="{00000000-0005-0000-0000-0000AB060000}"/>
    <cellStyle name="Entrada 30" xfId="1940" xr:uid="{00000000-0005-0000-0000-0000AC060000}"/>
    <cellStyle name="Entrada 31" xfId="1941" xr:uid="{00000000-0005-0000-0000-0000AD060000}"/>
    <cellStyle name="Entrada 32" xfId="1942" xr:uid="{00000000-0005-0000-0000-0000AE060000}"/>
    <cellStyle name="Entrada 33" xfId="1943" xr:uid="{00000000-0005-0000-0000-0000AF060000}"/>
    <cellStyle name="Entrada 34" xfId="1944" xr:uid="{00000000-0005-0000-0000-0000B0060000}"/>
    <cellStyle name="Entrada 35" xfId="1945" xr:uid="{00000000-0005-0000-0000-0000B1060000}"/>
    <cellStyle name="Entrada 36" xfId="1946" xr:uid="{00000000-0005-0000-0000-0000B2060000}"/>
    <cellStyle name="Entrada 37" xfId="1947" xr:uid="{00000000-0005-0000-0000-0000B3060000}"/>
    <cellStyle name="Entrada 38" xfId="1948" xr:uid="{00000000-0005-0000-0000-0000B4060000}"/>
    <cellStyle name="Entrada 39" xfId="1949" xr:uid="{00000000-0005-0000-0000-0000B5060000}"/>
    <cellStyle name="Entrada 4" xfId="262" xr:uid="{00000000-0005-0000-0000-0000B6060000}"/>
    <cellStyle name="Entrada 40" xfId="1950" xr:uid="{00000000-0005-0000-0000-0000B7060000}"/>
    <cellStyle name="Entrada 41" xfId="1951" xr:uid="{00000000-0005-0000-0000-0000B8060000}"/>
    <cellStyle name="Entrada 42" xfId="1952" xr:uid="{00000000-0005-0000-0000-0000B9060000}"/>
    <cellStyle name="Entrada 43" xfId="1953" xr:uid="{00000000-0005-0000-0000-0000BA060000}"/>
    <cellStyle name="Entrada 44" xfId="1954" xr:uid="{00000000-0005-0000-0000-0000BB060000}"/>
    <cellStyle name="Entrada 45" xfId="1955" xr:uid="{00000000-0005-0000-0000-0000BC060000}"/>
    <cellStyle name="Entrada 46" xfId="1956" xr:uid="{00000000-0005-0000-0000-0000BD060000}"/>
    <cellStyle name="Entrada 47" xfId="1957" xr:uid="{00000000-0005-0000-0000-0000BE060000}"/>
    <cellStyle name="Entrada 48" xfId="1958" xr:uid="{00000000-0005-0000-0000-0000BF060000}"/>
    <cellStyle name="Entrada 49" xfId="1959" xr:uid="{00000000-0005-0000-0000-0000C0060000}"/>
    <cellStyle name="Entrada 5" xfId="263" xr:uid="{00000000-0005-0000-0000-0000C1060000}"/>
    <cellStyle name="Entrada 50" xfId="1960" xr:uid="{00000000-0005-0000-0000-0000C2060000}"/>
    <cellStyle name="Entrada 6" xfId="264" xr:uid="{00000000-0005-0000-0000-0000C3060000}"/>
    <cellStyle name="Entrada 7" xfId="265" xr:uid="{00000000-0005-0000-0000-0000C4060000}"/>
    <cellStyle name="Entrada 8" xfId="266" xr:uid="{00000000-0005-0000-0000-0000C5060000}"/>
    <cellStyle name="Entrada 9" xfId="769" xr:uid="{00000000-0005-0000-0000-0000C6060000}"/>
    <cellStyle name="Euro" xfId="267" xr:uid="{00000000-0005-0000-0000-0000C7060000}"/>
    <cellStyle name="Euro 2" xfId="268" xr:uid="{00000000-0005-0000-0000-0000C8060000}"/>
    <cellStyle name="Euro 2 2" xfId="459" xr:uid="{00000000-0005-0000-0000-0000C9060000}"/>
    <cellStyle name="Euro 2 3" xfId="565" xr:uid="{00000000-0005-0000-0000-0000CA060000}"/>
    <cellStyle name="Euro 3" xfId="1961" xr:uid="{00000000-0005-0000-0000-0000CB060000}"/>
    <cellStyle name="Incorrecto" xfId="269" builtinId="27" customBuiltin="1"/>
    <cellStyle name="Incorrecto 10" xfId="770" xr:uid="{00000000-0005-0000-0000-0000CD060000}"/>
    <cellStyle name="Incorrecto 11" xfId="1962" xr:uid="{00000000-0005-0000-0000-0000CE060000}"/>
    <cellStyle name="Incorrecto 12" xfId="1963" xr:uid="{00000000-0005-0000-0000-0000CF060000}"/>
    <cellStyle name="Incorrecto 13" xfId="1964" xr:uid="{00000000-0005-0000-0000-0000D0060000}"/>
    <cellStyle name="Incorrecto 14" xfId="1965" xr:uid="{00000000-0005-0000-0000-0000D1060000}"/>
    <cellStyle name="Incorrecto 15" xfId="1966" xr:uid="{00000000-0005-0000-0000-0000D2060000}"/>
    <cellStyle name="Incorrecto 16" xfId="1967" xr:uid="{00000000-0005-0000-0000-0000D3060000}"/>
    <cellStyle name="Incorrecto 17" xfId="1968" xr:uid="{00000000-0005-0000-0000-0000D4060000}"/>
    <cellStyle name="Incorrecto 18" xfId="1969" xr:uid="{00000000-0005-0000-0000-0000D5060000}"/>
    <cellStyle name="Incorrecto 19" xfId="1970" xr:uid="{00000000-0005-0000-0000-0000D6060000}"/>
    <cellStyle name="Incorrecto 2" xfId="270" xr:uid="{00000000-0005-0000-0000-0000D7060000}"/>
    <cellStyle name="Incorrecto 20" xfId="1971" xr:uid="{00000000-0005-0000-0000-0000D8060000}"/>
    <cellStyle name="Incorrecto 21" xfId="1972" xr:uid="{00000000-0005-0000-0000-0000D9060000}"/>
    <cellStyle name="Incorrecto 22" xfId="1973" xr:uid="{00000000-0005-0000-0000-0000DA060000}"/>
    <cellStyle name="Incorrecto 23" xfId="1974" xr:uid="{00000000-0005-0000-0000-0000DB060000}"/>
    <cellStyle name="Incorrecto 24" xfId="1975" xr:uid="{00000000-0005-0000-0000-0000DC060000}"/>
    <cellStyle name="Incorrecto 25" xfId="1976" xr:uid="{00000000-0005-0000-0000-0000DD060000}"/>
    <cellStyle name="Incorrecto 26" xfId="1977" xr:uid="{00000000-0005-0000-0000-0000DE060000}"/>
    <cellStyle name="Incorrecto 27" xfId="1978" xr:uid="{00000000-0005-0000-0000-0000DF060000}"/>
    <cellStyle name="Incorrecto 28" xfId="1979" xr:uid="{00000000-0005-0000-0000-0000E0060000}"/>
    <cellStyle name="Incorrecto 29" xfId="1980" xr:uid="{00000000-0005-0000-0000-0000E1060000}"/>
    <cellStyle name="Incorrecto 3" xfId="271" xr:uid="{00000000-0005-0000-0000-0000E2060000}"/>
    <cellStyle name="Incorrecto 30" xfId="1981" xr:uid="{00000000-0005-0000-0000-0000E3060000}"/>
    <cellStyle name="Incorrecto 31" xfId="1982" xr:uid="{00000000-0005-0000-0000-0000E4060000}"/>
    <cellStyle name="Incorrecto 32" xfId="1983" xr:uid="{00000000-0005-0000-0000-0000E5060000}"/>
    <cellStyle name="Incorrecto 33" xfId="1984" xr:uid="{00000000-0005-0000-0000-0000E6060000}"/>
    <cellStyle name="Incorrecto 34" xfId="1985" xr:uid="{00000000-0005-0000-0000-0000E7060000}"/>
    <cellStyle name="Incorrecto 35" xfId="1986" xr:uid="{00000000-0005-0000-0000-0000E8060000}"/>
    <cellStyle name="Incorrecto 36" xfId="1987" xr:uid="{00000000-0005-0000-0000-0000E9060000}"/>
    <cellStyle name="Incorrecto 37" xfId="1988" xr:uid="{00000000-0005-0000-0000-0000EA060000}"/>
    <cellStyle name="Incorrecto 38" xfId="1989" xr:uid="{00000000-0005-0000-0000-0000EB060000}"/>
    <cellStyle name="Incorrecto 39" xfId="1990" xr:uid="{00000000-0005-0000-0000-0000EC060000}"/>
    <cellStyle name="Incorrecto 4" xfId="272" xr:uid="{00000000-0005-0000-0000-0000ED060000}"/>
    <cellStyle name="Incorrecto 40" xfId="1991" xr:uid="{00000000-0005-0000-0000-0000EE060000}"/>
    <cellStyle name="Incorrecto 41" xfId="1992" xr:uid="{00000000-0005-0000-0000-0000EF060000}"/>
    <cellStyle name="Incorrecto 42" xfId="1993" xr:uid="{00000000-0005-0000-0000-0000F0060000}"/>
    <cellStyle name="Incorrecto 43" xfId="1994" xr:uid="{00000000-0005-0000-0000-0000F1060000}"/>
    <cellStyle name="Incorrecto 44" xfId="1995" xr:uid="{00000000-0005-0000-0000-0000F2060000}"/>
    <cellStyle name="Incorrecto 45" xfId="1996" xr:uid="{00000000-0005-0000-0000-0000F3060000}"/>
    <cellStyle name="Incorrecto 46" xfId="1997" xr:uid="{00000000-0005-0000-0000-0000F4060000}"/>
    <cellStyle name="Incorrecto 47" xfId="1998" xr:uid="{00000000-0005-0000-0000-0000F5060000}"/>
    <cellStyle name="Incorrecto 48" xfId="1999" xr:uid="{00000000-0005-0000-0000-0000F6060000}"/>
    <cellStyle name="Incorrecto 49" xfId="2000" xr:uid="{00000000-0005-0000-0000-0000F7060000}"/>
    <cellStyle name="Incorrecto 5" xfId="273" xr:uid="{00000000-0005-0000-0000-0000F8060000}"/>
    <cellStyle name="Incorrecto 50" xfId="2001" xr:uid="{00000000-0005-0000-0000-0000F9060000}"/>
    <cellStyle name="Incorrecto 6" xfId="274" xr:uid="{00000000-0005-0000-0000-0000FA060000}"/>
    <cellStyle name="Incorrecto 7" xfId="275" xr:uid="{00000000-0005-0000-0000-0000FB060000}"/>
    <cellStyle name="Incorrecto 8" xfId="276" xr:uid="{00000000-0005-0000-0000-0000FC060000}"/>
    <cellStyle name="Incorrecto 9" xfId="771" xr:uid="{00000000-0005-0000-0000-0000FD060000}"/>
    <cellStyle name="Millares" xfId="277" builtinId="3"/>
    <cellStyle name="Millares [0] 2" xfId="2002" xr:uid="{00000000-0005-0000-0000-0000FF060000}"/>
    <cellStyle name="Millares 10" xfId="278" xr:uid="{00000000-0005-0000-0000-000000070000}"/>
    <cellStyle name="Millares 10 2" xfId="460" xr:uid="{00000000-0005-0000-0000-000001070000}"/>
    <cellStyle name="Millares 10 3" xfId="566" xr:uid="{00000000-0005-0000-0000-000002070000}"/>
    <cellStyle name="Millares 11" xfId="279" xr:uid="{00000000-0005-0000-0000-000003070000}"/>
    <cellStyle name="Millares 11 2" xfId="280" xr:uid="{00000000-0005-0000-0000-000004070000}"/>
    <cellStyle name="Millares 11 2 2" xfId="462" xr:uid="{00000000-0005-0000-0000-000005070000}"/>
    <cellStyle name="Millares 11 2 3" xfId="568" xr:uid="{00000000-0005-0000-0000-000006070000}"/>
    <cellStyle name="Millares 11 3" xfId="461" xr:uid="{00000000-0005-0000-0000-000007070000}"/>
    <cellStyle name="Millares 11 4" xfId="567" xr:uid="{00000000-0005-0000-0000-000008070000}"/>
    <cellStyle name="Millares 12" xfId="281" xr:uid="{00000000-0005-0000-0000-000009070000}"/>
    <cellStyle name="Millares 12 2" xfId="463" xr:uid="{00000000-0005-0000-0000-00000A070000}"/>
    <cellStyle name="Millares 12 3" xfId="569" xr:uid="{00000000-0005-0000-0000-00000B070000}"/>
    <cellStyle name="Millares 13" xfId="282" xr:uid="{00000000-0005-0000-0000-00000C070000}"/>
    <cellStyle name="Millares 13 2" xfId="464" xr:uid="{00000000-0005-0000-0000-00000D070000}"/>
    <cellStyle name="Millares 13 3" xfId="570" xr:uid="{00000000-0005-0000-0000-00000E070000}"/>
    <cellStyle name="Millares 14" xfId="283" xr:uid="{00000000-0005-0000-0000-00000F070000}"/>
    <cellStyle name="Millares 14 2" xfId="465" xr:uid="{00000000-0005-0000-0000-000010070000}"/>
    <cellStyle name="Millares 14 3" xfId="571" xr:uid="{00000000-0005-0000-0000-000011070000}"/>
    <cellStyle name="Millares 15" xfId="284" xr:uid="{00000000-0005-0000-0000-000012070000}"/>
    <cellStyle name="Millares 15 2" xfId="466" xr:uid="{00000000-0005-0000-0000-000013070000}"/>
    <cellStyle name="Millares 15 3" xfId="572" xr:uid="{00000000-0005-0000-0000-000014070000}"/>
    <cellStyle name="Millares 16" xfId="285" xr:uid="{00000000-0005-0000-0000-000015070000}"/>
    <cellStyle name="Millares 16 2" xfId="467" xr:uid="{00000000-0005-0000-0000-000016070000}"/>
    <cellStyle name="Millares 16 3" xfId="573" xr:uid="{00000000-0005-0000-0000-000017070000}"/>
    <cellStyle name="Millares 17" xfId="2446" xr:uid="{00000000-0005-0000-0000-000018070000}"/>
    <cellStyle name="Millares 17 2" xfId="2450" xr:uid="{00000000-0005-0000-0000-000019070000}"/>
    <cellStyle name="Millares 17 2 2" xfId="2453" xr:uid="{00000000-0005-0000-0000-00001A070000}"/>
    <cellStyle name="Millares 17 2 2 2" xfId="2456" xr:uid="{00000000-0005-0000-0000-00001B070000}"/>
    <cellStyle name="Millares 17 2 2 2 2" xfId="2457" xr:uid="{00000000-0005-0000-0000-00001C070000}"/>
    <cellStyle name="Millares 17 2 2 2 2 2" xfId="2461" xr:uid="{00000000-0005-0000-0000-00001D070000}"/>
    <cellStyle name="Millares 17 2 2 2 2 3" xfId="2465" xr:uid="{00000000-0005-0000-0000-00001E070000}"/>
    <cellStyle name="Millares 17 2 2 2 2 3 2" xfId="2470" xr:uid="{00000000-0005-0000-0000-00001F070000}"/>
    <cellStyle name="Millares 2" xfId="502" xr:uid="{00000000-0005-0000-0000-000020070000}"/>
    <cellStyle name="Millares 2 2" xfId="286" xr:uid="{00000000-0005-0000-0000-000021070000}"/>
    <cellStyle name="Millares 2 2 2" xfId="468" xr:uid="{00000000-0005-0000-0000-000022070000}"/>
    <cellStyle name="Millares 2 2 2 2" xfId="669" xr:uid="{00000000-0005-0000-0000-000023070000}"/>
    <cellStyle name="Millares 2 2 3" xfId="574" xr:uid="{00000000-0005-0000-0000-000024070000}"/>
    <cellStyle name="Millares 2 3" xfId="685" xr:uid="{00000000-0005-0000-0000-000025070000}"/>
    <cellStyle name="Millares 2 4" xfId="772" xr:uid="{00000000-0005-0000-0000-000026070000}"/>
    <cellStyle name="Millares 20" xfId="2516" xr:uid="{00000000-0005-0000-0000-000027070000}"/>
    <cellStyle name="Millares 3" xfId="393" xr:uid="{00000000-0005-0000-0000-000028070000}"/>
    <cellStyle name="Millares 3 2" xfId="287" xr:uid="{00000000-0005-0000-0000-000029070000}"/>
    <cellStyle name="Millares 3 2 2" xfId="469" xr:uid="{00000000-0005-0000-0000-00002A070000}"/>
    <cellStyle name="Millares 3 2 2 2" xfId="670" xr:uid="{00000000-0005-0000-0000-00002B070000}"/>
    <cellStyle name="Millares 3 2 3" xfId="575" xr:uid="{00000000-0005-0000-0000-00002C070000}"/>
    <cellStyle name="Millares 3 3" xfId="288" xr:uid="{00000000-0005-0000-0000-00002D070000}"/>
    <cellStyle name="Millares 3 3 2" xfId="470" xr:uid="{00000000-0005-0000-0000-00002E070000}"/>
    <cellStyle name="Millares 3 3 2 2" xfId="671" xr:uid="{00000000-0005-0000-0000-00002F070000}"/>
    <cellStyle name="Millares 3 3 3" xfId="576" xr:uid="{00000000-0005-0000-0000-000030070000}"/>
    <cellStyle name="Millares 3 4" xfId="605" xr:uid="{00000000-0005-0000-0000-000031070000}"/>
    <cellStyle name="Millares 4" xfId="289" xr:uid="{00000000-0005-0000-0000-000032070000}"/>
    <cellStyle name="Millares 4 2" xfId="471" xr:uid="{00000000-0005-0000-0000-000033070000}"/>
    <cellStyle name="Millares 4 3" xfId="577" xr:uid="{00000000-0005-0000-0000-000034070000}"/>
    <cellStyle name="Millares 5" xfId="290" xr:uid="{00000000-0005-0000-0000-000035070000}"/>
    <cellStyle name="Millares 5 2" xfId="472" xr:uid="{00000000-0005-0000-0000-000036070000}"/>
    <cellStyle name="Millares 5 3" xfId="578" xr:uid="{00000000-0005-0000-0000-000037070000}"/>
    <cellStyle name="Millares 6" xfId="291" xr:uid="{00000000-0005-0000-0000-000038070000}"/>
    <cellStyle name="Millares 6 2" xfId="473" xr:uid="{00000000-0005-0000-0000-000039070000}"/>
    <cellStyle name="Millares 6 3" xfId="579" xr:uid="{00000000-0005-0000-0000-00003A070000}"/>
    <cellStyle name="Millares 7" xfId="292" xr:uid="{00000000-0005-0000-0000-00003B070000}"/>
    <cellStyle name="Millares 7 2" xfId="474" xr:uid="{00000000-0005-0000-0000-00003C070000}"/>
    <cellStyle name="Millares 7 3" xfId="580" xr:uid="{00000000-0005-0000-0000-00003D070000}"/>
    <cellStyle name="Millares 8" xfId="293" xr:uid="{00000000-0005-0000-0000-00003E070000}"/>
    <cellStyle name="Millares 8 2" xfId="475" xr:uid="{00000000-0005-0000-0000-00003F070000}"/>
    <cellStyle name="Millares 8 3" xfId="581" xr:uid="{00000000-0005-0000-0000-000040070000}"/>
    <cellStyle name="Millares 9" xfId="294" xr:uid="{00000000-0005-0000-0000-000041070000}"/>
    <cellStyle name="Millares 9 2" xfId="476" xr:uid="{00000000-0005-0000-0000-000042070000}"/>
    <cellStyle name="Millares 9 3" xfId="582" xr:uid="{00000000-0005-0000-0000-000043070000}"/>
    <cellStyle name="Millares_FORMATO EGRESOS" xfId="295" xr:uid="{00000000-0005-0000-0000-000044070000}"/>
    <cellStyle name="Millares_FORMATO EGRESOS 2" xfId="2518" xr:uid="{00000000-0005-0000-0000-000045070000}"/>
    <cellStyle name="Millares_POLITICA DE INGRESOS-MENSUAL-FEBRERO" xfId="296" xr:uid="{00000000-0005-0000-0000-000046070000}"/>
    <cellStyle name="Moneda 2" xfId="297" xr:uid="{00000000-0005-0000-0000-000047070000}"/>
    <cellStyle name="Moneda 2 2" xfId="477" xr:uid="{00000000-0005-0000-0000-000048070000}"/>
    <cellStyle name="Moneda 2 3" xfId="583" xr:uid="{00000000-0005-0000-0000-000049070000}"/>
    <cellStyle name="Moneda 3" xfId="298" xr:uid="{00000000-0005-0000-0000-00004A070000}"/>
    <cellStyle name="Moneda 3 2" xfId="478" xr:uid="{00000000-0005-0000-0000-00004B070000}"/>
    <cellStyle name="Moneda 3 3" xfId="584" xr:uid="{00000000-0005-0000-0000-00004C070000}"/>
    <cellStyle name="Neutral" xfId="299" builtinId="28" customBuiltin="1"/>
    <cellStyle name="Neutral 10" xfId="773" xr:uid="{00000000-0005-0000-0000-00004E070000}"/>
    <cellStyle name="Neutral 11" xfId="2003" xr:uid="{00000000-0005-0000-0000-00004F070000}"/>
    <cellStyle name="Neutral 12" xfId="2004" xr:uid="{00000000-0005-0000-0000-000050070000}"/>
    <cellStyle name="Neutral 13" xfId="2005" xr:uid="{00000000-0005-0000-0000-000051070000}"/>
    <cellStyle name="Neutral 14" xfId="2006" xr:uid="{00000000-0005-0000-0000-000052070000}"/>
    <cellStyle name="Neutral 15" xfId="2007" xr:uid="{00000000-0005-0000-0000-000053070000}"/>
    <cellStyle name="Neutral 16" xfId="2008" xr:uid="{00000000-0005-0000-0000-000054070000}"/>
    <cellStyle name="Neutral 17" xfId="2009" xr:uid="{00000000-0005-0000-0000-000055070000}"/>
    <cellStyle name="Neutral 18" xfId="2010" xr:uid="{00000000-0005-0000-0000-000056070000}"/>
    <cellStyle name="Neutral 19" xfId="2011" xr:uid="{00000000-0005-0000-0000-000057070000}"/>
    <cellStyle name="Neutral 2" xfId="300" xr:uid="{00000000-0005-0000-0000-000058070000}"/>
    <cellStyle name="Neutral 20" xfId="2012" xr:uid="{00000000-0005-0000-0000-000059070000}"/>
    <cellStyle name="Neutral 21" xfId="2013" xr:uid="{00000000-0005-0000-0000-00005A070000}"/>
    <cellStyle name="Neutral 22" xfId="2014" xr:uid="{00000000-0005-0000-0000-00005B070000}"/>
    <cellStyle name="Neutral 23" xfId="2015" xr:uid="{00000000-0005-0000-0000-00005C070000}"/>
    <cellStyle name="Neutral 24" xfId="2016" xr:uid="{00000000-0005-0000-0000-00005D070000}"/>
    <cellStyle name="Neutral 25" xfId="2017" xr:uid="{00000000-0005-0000-0000-00005E070000}"/>
    <cellStyle name="Neutral 26" xfId="2018" xr:uid="{00000000-0005-0000-0000-00005F070000}"/>
    <cellStyle name="Neutral 27" xfId="2019" xr:uid="{00000000-0005-0000-0000-000060070000}"/>
    <cellStyle name="Neutral 28" xfId="2020" xr:uid="{00000000-0005-0000-0000-000061070000}"/>
    <cellStyle name="Neutral 29" xfId="2021" xr:uid="{00000000-0005-0000-0000-000062070000}"/>
    <cellStyle name="Neutral 3" xfId="301" xr:uid="{00000000-0005-0000-0000-000063070000}"/>
    <cellStyle name="Neutral 30" xfId="2022" xr:uid="{00000000-0005-0000-0000-000064070000}"/>
    <cellStyle name="Neutral 31" xfId="2023" xr:uid="{00000000-0005-0000-0000-000065070000}"/>
    <cellStyle name="Neutral 32" xfId="2024" xr:uid="{00000000-0005-0000-0000-000066070000}"/>
    <cellStyle name="Neutral 33" xfId="2025" xr:uid="{00000000-0005-0000-0000-000067070000}"/>
    <cellStyle name="Neutral 34" xfId="2026" xr:uid="{00000000-0005-0000-0000-000068070000}"/>
    <cellStyle name="Neutral 35" xfId="2027" xr:uid="{00000000-0005-0000-0000-000069070000}"/>
    <cellStyle name="Neutral 36" xfId="2028" xr:uid="{00000000-0005-0000-0000-00006A070000}"/>
    <cellStyle name="Neutral 37" xfId="2029" xr:uid="{00000000-0005-0000-0000-00006B070000}"/>
    <cellStyle name="Neutral 38" xfId="2030" xr:uid="{00000000-0005-0000-0000-00006C070000}"/>
    <cellStyle name="Neutral 39" xfId="2031" xr:uid="{00000000-0005-0000-0000-00006D070000}"/>
    <cellStyle name="Neutral 4" xfId="302" xr:uid="{00000000-0005-0000-0000-00006E070000}"/>
    <cellStyle name="Neutral 40" xfId="2032" xr:uid="{00000000-0005-0000-0000-00006F070000}"/>
    <cellStyle name="Neutral 41" xfId="2033" xr:uid="{00000000-0005-0000-0000-000070070000}"/>
    <cellStyle name="Neutral 42" xfId="2034" xr:uid="{00000000-0005-0000-0000-000071070000}"/>
    <cellStyle name="Neutral 43" xfId="2035" xr:uid="{00000000-0005-0000-0000-000072070000}"/>
    <cellStyle name="Neutral 44" xfId="2036" xr:uid="{00000000-0005-0000-0000-000073070000}"/>
    <cellStyle name="Neutral 45" xfId="2037" xr:uid="{00000000-0005-0000-0000-000074070000}"/>
    <cellStyle name="Neutral 46" xfId="2038" xr:uid="{00000000-0005-0000-0000-000075070000}"/>
    <cellStyle name="Neutral 47" xfId="2039" xr:uid="{00000000-0005-0000-0000-000076070000}"/>
    <cellStyle name="Neutral 48" xfId="2040" xr:uid="{00000000-0005-0000-0000-000077070000}"/>
    <cellStyle name="Neutral 49" xfId="2041" xr:uid="{00000000-0005-0000-0000-000078070000}"/>
    <cellStyle name="Neutral 5" xfId="303" xr:uid="{00000000-0005-0000-0000-000079070000}"/>
    <cellStyle name="Neutral 50" xfId="2042" xr:uid="{00000000-0005-0000-0000-00007A070000}"/>
    <cellStyle name="Neutral 6" xfId="304" xr:uid="{00000000-0005-0000-0000-00007B070000}"/>
    <cellStyle name="Neutral 7" xfId="305" xr:uid="{00000000-0005-0000-0000-00007C070000}"/>
    <cellStyle name="Neutral 8" xfId="306" xr:uid="{00000000-0005-0000-0000-00007D070000}"/>
    <cellStyle name="Neutral 9" xfId="774" xr:uid="{00000000-0005-0000-0000-00007E070000}"/>
    <cellStyle name="Normal" xfId="0" builtinId="0"/>
    <cellStyle name="Normal 10" xfId="775" xr:uid="{00000000-0005-0000-0000-000080070000}"/>
    <cellStyle name="Normal 11" xfId="2043" xr:uid="{00000000-0005-0000-0000-000081070000}"/>
    <cellStyle name="Normal 12" xfId="2044" xr:uid="{00000000-0005-0000-0000-000082070000}"/>
    <cellStyle name="Normal 13" xfId="2045" xr:uid="{00000000-0005-0000-0000-000083070000}"/>
    <cellStyle name="Normal 14" xfId="2046" xr:uid="{00000000-0005-0000-0000-000084070000}"/>
    <cellStyle name="Normal 15" xfId="2047" xr:uid="{00000000-0005-0000-0000-000085070000}"/>
    <cellStyle name="Normal 155" xfId="2048" xr:uid="{00000000-0005-0000-0000-000086070000}"/>
    <cellStyle name="Normal 156" xfId="2049" xr:uid="{00000000-0005-0000-0000-000087070000}"/>
    <cellStyle name="Normal 16" xfId="2050" xr:uid="{00000000-0005-0000-0000-000088070000}"/>
    <cellStyle name="Normal 17" xfId="2051" xr:uid="{00000000-0005-0000-0000-000089070000}"/>
    <cellStyle name="Normal 18" xfId="2052" xr:uid="{00000000-0005-0000-0000-00008A070000}"/>
    <cellStyle name="Normal 19" xfId="2400" xr:uid="{00000000-0005-0000-0000-00008B070000}"/>
    <cellStyle name="Normal 2" xfId="394" xr:uid="{00000000-0005-0000-0000-00008C070000}"/>
    <cellStyle name="Normal 2 2" xfId="307" xr:uid="{00000000-0005-0000-0000-00008D070000}"/>
    <cellStyle name="Normal 2 2 2" xfId="479" xr:uid="{00000000-0005-0000-0000-00008E070000}"/>
    <cellStyle name="Normal 2 2 2 2" xfId="2415" xr:uid="{00000000-0005-0000-0000-00008F070000}"/>
    <cellStyle name="Normal 2 2 2 2 2" xfId="2445" xr:uid="{00000000-0005-0000-0000-000090070000}"/>
    <cellStyle name="Normal 2 2 2 2 2 2" xfId="2449" xr:uid="{00000000-0005-0000-0000-000091070000}"/>
    <cellStyle name="Normal 2 2 2 2 2 2 2" xfId="2452" xr:uid="{00000000-0005-0000-0000-000092070000}"/>
    <cellStyle name="Normal 2 2 2 2 2 2 2 2" xfId="2455" xr:uid="{00000000-0005-0000-0000-000093070000}"/>
    <cellStyle name="Normal 2 2 2 2 2 2 2 2 2" xfId="2460" xr:uid="{00000000-0005-0000-0000-000094070000}"/>
    <cellStyle name="Normal 2 2 2 2 2 2 2 2 3" xfId="2464" xr:uid="{00000000-0005-0000-0000-000095070000}"/>
    <cellStyle name="Normal 2 2 2 2 2 2 2 2 3 2" xfId="2469" xr:uid="{00000000-0005-0000-0000-000096070000}"/>
    <cellStyle name="Normal 2 2 3" xfId="585" xr:uid="{00000000-0005-0000-0000-000097070000}"/>
    <cellStyle name="Normal 2 3" xfId="308" xr:uid="{00000000-0005-0000-0000-000098070000}"/>
    <cellStyle name="Normal 2 3 2" xfId="480" xr:uid="{00000000-0005-0000-0000-000099070000}"/>
    <cellStyle name="Normal 2 3 3" xfId="586" xr:uid="{00000000-0005-0000-0000-00009A070000}"/>
    <cellStyle name="Normal 2 4" xfId="396" xr:uid="{00000000-0005-0000-0000-00009B070000}"/>
    <cellStyle name="Normal 2 4 2" xfId="608" xr:uid="{00000000-0005-0000-0000-00009C070000}"/>
    <cellStyle name="Normal 2 5" xfId="499" xr:uid="{00000000-0005-0000-0000-00009D070000}"/>
    <cellStyle name="Normal 2 6" xfId="606" xr:uid="{00000000-0005-0000-0000-00009E070000}"/>
    <cellStyle name="Normal 20" xfId="2053" xr:uid="{00000000-0005-0000-0000-00009F070000}"/>
    <cellStyle name="Normal 21" xfId="2054" xr:uid="{00000000-0005-0000-0000-0000A0070000}"/>
    <cellStyle name="Normal 22" xfId="2055" xr:uid="{00000000-0005-0000-0000-0000A1070000}"/>
    <cellStyle name="Normal 23" xfId="2056" xr:uid="{00000000-0005-0000-0000-0000A2070000}"/>
    <cellStyle name="Normal 23 2" xfId="2514" xr:uid="{00000000-0005-0000-0000-0000A3070000}"/>
    <cellStyle name="Normal 24" xfId="2057" xr:uid="{00000000-0005-0000-0000-0000A4070000}"/>
    <cellStyle name="Normal 25" xfId="2058" xr:uid="{00000000-0005-0000-0000-0000A5070000}"/>
    <cellStyle name="Normal 25 2" xfId="2515" xr:uid="{00000000-0005-0000-0000-0000A6070000}"/>
    <cellStyle name="Normal 26" xfId="2059" xr:uid="{00000000-0005-0000-0000-0000A7070000}"/>
    <cellStyle name="Normal 27" xfId="2060" xr:uid="{00000000-0005-0000-0000-0000A8070000}"/>
    <cellStyle name="Normal 28" xfId="2061" xr:uid="{00000000-0005-0000-0000-0000A9070000}"/>
    <cellStyle name="Normal 29" xfId="2062" xr:uid="{00000000-0005-0000-0000-0000AA070000}"/>
    <cellStyle name="Normal 3" xfId="501" xr:uid="{00000000-0005-0000-0000-0000AB070000}"/>
    <cellStyle name="Normal 3 2" xfId="684" xr:uid="{00000000-0005-0000-0000-0000AC070000}"/>
    <cellStyle name="Normal 30" xfId="2063" xr:uid="{00000000-0005-0000-0000-0000AD070000}"/>
    <cellStyle name="Normal 31" xfId="2416" xr:uid="{00000000-0005-0000-0000-0000AE070000}"/>
    <cellStyle name="Normal 32" xfId="2430" xr:uid="{00000000-0005-0000-0000-0000AF070000}"/>
    <cellStyle name="Normal 32 4" xfId="2447" xr:uid="{00000000-0005-0000-0000-0000B0070000}"/>
    <cellStyle name="Normal 32 4 2" xfId="2482" xr:uid="{00000000-0005-0000-0000-0000B1070000}"/>
    <cellStyle name="Normal 33" xfId="2064" xr:uid="{00000000-0005-0000-0000-0000B2070000}"/>
    <cellStyle name="Normal 34" xfId="2065" xr:uid="{00000000-0005-0000-0000-0000B3070000}"/>
    <cellStyle name="Normal 35" xfId="2066" xr:uid="{00000000-0005-0000-0000-0000B4070000}"/>
    <cellStyle name="Normal 36" xfId="2067" xr:uid="{00000000-0005-0000-0000-0000B5070000}"/>
    <cellStyle name="Normal 37" xfId="2068" xr:uid="{00000000-0005-0000-0000-0000B6070000}"/>
    <cellStyle name="Normal 38" xfId="2069" xr:uid="{00000000-0005-0000-0000-0000B7070000}"/>
    <cellStyle name="Normal 39" xfId="2070" xr:uid="{00000000-0005-0000-0000-0000B8070000}"/>
    <cellStyle name="Normal 4" xfId="776" xr:uid="{00000000-0005-0000-0000-0000B9070000}"/>
    <cellStyle name="Normal 40" xfId="2071" xr:uid="{00000000-0005-0000-0000-0000BA070000}"/>
    <cellStyle name="Normal 41" xfId="2072" xr:uid="{00000000-0005-0000-0000-0000BB070000}"/>
    <cellStyle name="Normal 42" xfId="2073" xr:uid="{00000000-0005-0000-0000-0000BC070000}"/>
    <cellStyle name="Normal 43" xfId="2074" xr:uid="{00000000-0005-0000-0000-0000BD070000}"/>
    <cellStyle name="Normal 44" xfId="2075" xr:uid="{00000000-0005-0000-0000-0000BE070000}"/>
    <cellStyle name="Normal 45" xfId="2076" xr:uid="{00000000-0005-0000-0000-0000BF070000}"/>
    <cellStyle name="Normal 46" xfId="2077" xr:uid="{00000000-0005-0000-0000-0000C0070000}"/>
    <cellStyle name="Normal 47" xfId="2078" xr:uid="{00000000-0005-0000-0000-0000C1070000}"/>
    <cellStyle name="Normal 48" xfId="2079" xr:uid="{00000000-0005-0000-0000-0000C2070000}"/>
    <cellStyle name="Normal 49" xfId="2080" xr:uid="{00000000-0005-0000-0000-0000C3070000}"/>
    <cellStyle name="Normal 5" xfId="309" xr:uid="{00000000-0005-0000-0000-0000C4070000}"/>
    <cellStyle name="Normal 5 2" xfId="310" xr:uid="{00000000-0005-0000-0000-0000C5070000}"/>
    <cellStyle name="Normal 5 2 2" xfId="482" xr:uid="{00000000-0005-0000-0000-0000C6070000}"/>
    <cellStyle name="Normal 5 2 2 2" xfId="672" xr:uid="{00000000-0005-0000-0000-0000C7070000}"/>
    <cellStyle name="Normal 5 2 3" xfId="588" xr:uid="{00000000-0005-0000-0000-0000C8070000}"/>
    <cellStyle name="Normal 5 3" xfId="481" xr:uid="{00000000-0005-0000-0000-0000C9070000}"/>
    <cellStyle name="Normal 5 4" xfId="587" xr:uid="{00000000-0005-0000-0000-0000CA070000}"/>
    <cellStyle name="Normal 50" xfId="2467" xr:uid="{00000000-0005-0000-0000-0000CB070000}"/>
    <cellStyle name="Normal 51" xfId="2472" xr:uid="{00000000-0005-0000-0000-0000CC070000}"/>
    <cellStyle name="Normal 52" xfId="2473" xr:uid="{00000000-0005-0000-0000-0000CD070000}"/>
    <cellStyle name="Normal 53" xfId="2474" xr:uid="{00000000-0005-0000-0000-0000CE070000}"/>
    <cellStyle name="Normal 54" xfId="2475" xr:uid="{00000000-0005-0000-0000-0000CF070000}"/>
    <cellStyle name="Normal 55" xfId="2476" xr:uid="{00000000-0005-0000-0000-0000D0070000}"/>
    <cellStyle name="Normal 56" xfId="2477" xr:uid="{00000000-0005-0000-0000-0000D1070000}"/>
    <cellStyle name="Normal 57" xfId="2478" xr:uid="{00000000-0005-0000-0000-0000D2070000}"/>
    <cellStyle name="Normal 58" xfId="2479" xr:uid="{00000000-0005-0000-0000-0000D3070000}"/>
    <cellStyle name="Normal 59" xfId="2480" xr:uid="{00000000-0005-0000-0000-0000D4070000}"/>
    <cellStyle name="Normal 6" xfId="311" xr:uid="{00000000-0005-0000-0000-0000D5070000}"/>
    <cellStyle name="Normal 6 2" xfId="483" xr:uid="{00000000-0005-0000-0000-0000D6070000}"/>
    <cellStyle name="Normal 6 2 2" xfId="673" xr:uid="{00000000-0005-0000-0000-0000D7070000}"/>
    <cellStyle name="Normal 6 2 3" xfId="2399" xr:uid="{00000000-0005-0000-0000-0000D8070000}"/>
    <cellStyle name="Normal 6 2 3 2" xfId="2414" xr:uid="{00000000-0005-0000-0000-0000D9070000}"/>
    <cellStyle name="Normal 6 2 3 2 2" xfId="2517" xr:uid="{00000000-0005-0000-0000-0000DA070000}"/>
    <cellStyle name="Normal 6 2 3 2 3" xfId="2520" xr:uid="{00000000-0005-0000-0000-0000DB070000}"/>
    <cellStyle name="Normal 6 2 3 3" xfId="2444" xr:uid="{00000000-0005-0000-0000-0000DC070000}"/>
    <cellStyle name="Normal 6 2 3 3 2" xfId="2448" xr:uid="{00000000-0005-0000-0000-0000DD070000}"/>
    <cellStyle name="Normal 6 2 3 3 2 2" xfId="2451" xr:uid="{00000000-0005-0000-0000-0000DE070000}"/>
    <cellStyle name="Normal 6 2 3 3 2 2 2" xfId="2454" xr:uid="{00000000-0005-0000-0000-0000DF070000}"/>
    <cellStyle name="Normal 6 2 3 3 2 2 2 2" xfId="2458" xr:uid="{00000000-0005-0000-0000-0000E0070000}"/>
    <cellStyle name="Normal 6 2 3 3 2 2 2 2 2" xfId="2462" xr:uid="{00000000-0005-0000-0000-0000E1070000}"/>
    <cellStyle name="Normal 6 2 3 3 2 2 2 2 3" xfId="2466" xr:uid="{00000000-0005-0000-0000-0000E2070000}"/>
    <cellStyle name="Normal 6 2 3 3 2 2 2 2 3 2" xfId="2471" xr:uid="{00000000-0005-0000-0000-0000E3070000}"/>
    <cellStyle name="Normal 6 2 3 3 2 2 2 3" xfId="2459" xr:uid="{00000000-0005-0000-0000-0000E4070000}"/>
    <cellStyle name="Normal 6 2 3 3 2 2 2 4" xfId="2463" xr:uid="{00000000-0005-0000-0000-0000E5070000}"/>
    <cellStyle name="Normal 6 2 3 3 2 2 2 4 2" xfId="2468" xr:uid="{00000000-0005-0000-0000-0000E6070000}"/>
    <cellStyle name="Normal 6 3" xfId="589" xr:uid="{00000000-0005-0000-0000-0000E7070000}"/>
    <cellStyle name="Normal 60" xfId="2481" xr:uid="{00000000-0005-0000-0000-0000E8070000}"/>
    <cellStyle name="Normal 61" xfId="2483" xr:uid="{00000000-0005-0000-0000-0000E9070000}"/>
    <cellStyle name="Normal 62" xfId="2484" xr:uid="{00000000-0005-0000-0000-0000EA070000}"/>
    <cellStyle name="Normal 63" xfId="2485" xr:uid="{00000000-0005-0000-0000-0000EB070000}"/>
    <cellStyle name="Normal 64" xfId="2486" xr:uid="{00000000-0005-0000-0000-0000EC070000}"/>
    <cellStyle name="Normal 65" xfId="2487" xr:uid="{00000000-0005-0000-0000-0000ED070000}"/>
    <cellStyle name="Normal 66" xfId="2488" xr:uid="{00000000-0005-0000-0000-0000EE070000}"/>
    <cellStyle name="Normal 67" xfId="2489" xr:uid="{00000000-0005-0000-0000-0000EF070000}"/>
    <cellStyle name="Normal 68" xfId="2490" xr:uid="{00000000-0005-0000-0000-0000F0070000}"/>
    <cellStyle name="Normal 69" xfId="2491" xr:uid="{00000000-0005-0000-0000-0000F1070000}"/>
    <cellStyle name="Normal 7" xfId="395" xr:uid="{00000000-0005-0000-0000-0000F2070000}"/>
    <cellStyle name="Normal 7 2" xfId="312" xr:uid="{00000000-0005-0000-0000-0000F3070000}"/>
    <cellStyle name="Normal 7 2 2" xfId="484" xr:uid="{00000000-0005-0000-0000-0000F4070000}"/>
    <cellStyle name="Normal 7 2 3" xfId="590" xr:uid="{00000000-0005-0000-0000-0000F5070000}"/>
    <cellStyle name="Normal 7 3" xfId="500" xr:uid="{00000000-0005-0000-0000-0000F6070000}"/>
    <cellStyle name="Normal 7 4" xfId="607" xr:uid="{00000000-0005-0000-0000-0000F7070000}"/>
    <cellStyle name="Normal 70" xfId="2492" xr:uid="{00000000-0005-0000-0000-0000F8070000}"/>
    <cellStyle name="Normal 71" xfId="2493" xr:uid="{00000000-0005-0000-0000-0000F9070000}"/>
    <cellStyle name="Normal 72" xfId="2494" xr:uid="{00000000-0005-0000-0000-0000FA070000}"/>
    <cellStyle name="Normal 73" xfId="2495" xr:uid="{00000000-0005-0000-0000-0000FB070000}"/>
    <cellStyle name="Normal 74" xfId="2496" xr:uid="{00000000-0005-0000-0000-0000FC070000}"/>
    <cellStyle name="Normal 75" xfId="2497" xr:uid="{00000000-0005-0000-0000-0000FD070000}"/>
    <cellStyle name="Normal 76" xfId="2498" xr:uid="{00000000-0005-0000-0000-0000FE070000}"/>
    <cellStyle name="Normal 77" xfId="2499" xr:uid="{00000000-0005-0000-0000-0000FF070000}"/>
    <cellStyle name="Normal 78" xfId="2500" xr:uid="{00000000-0005-0000-0000-000000080000}"/>
    <cellStyle name="Normal 79" xfId="2501" xr:uid="{00000000-0005-0000-0000-000001080000}"/>
    <cellStyle name="Normal 8" xfId="777" xr:uid="{00000000-0005-0000-0000-000002080000}"/>
    <cellStyle name="Normal 80" xfId="2502" xr:uid="{00000000-0005-0000-0000-000003080000}"/>
    <cellStyle name="Normal 81" xfId="2503" xr:uid="{00000000-0005-0000-0000-000004080000}"/>
    <cellStyle name="Normal 82" xfId="2504" xr:uid="{00000000-0005-0000-0000-000005080000}"/>
    <cellStyle name="Normal 83" xfId="2505" xr:uid="{00000000-0005-0000-0000-000006080000}"/>
    <cellStyle name="Normal 84" xfId="2506" xr:uid="{00000000-0005-0000-0000-000007080000}"/>
    <cellStyle name="Normal 85" xfId="2507" xr:uid="{00000000-0005-0000-0000-000008080000}"/>
    <cellStyle name="Normal 86" xfId="2508" xr:uid="{00000000-0005-0000-0000-000009080000}"/>
    <cellStyle name="Normal 87" xfId="2509" xr:uid="{00000000-0005-0000-0000-00000A080000}"/>
    <cellStyle name="Normal 88" xfId="2510" xr:uid="{00000000-0005-0000-0000-00000B080000}"/>
    <cellStyle name="Normal 89" xfId="2511" xr:uid="{00000000-0005-0000-0000-00000C080000}"/>
    <cellStyle name="Normal 9" xfId="313" xr:uid="{00000000-0005-0000-0000-00000D080000}"/>
    <cellStyle name="Normal 9 2" xfId="485" xr:uid="{00000000-0005-0000-0000-00000E080000}"/>
    <cellStyle name="Normal 9 3" xfId="591" xr:uid="{00000000-0005-0000-0000-00000F080000}"/>
    <cellStyle name="Normal 90" xfId="2512" xr:uid="{00000000-0005-0000-0000-000010080000}"/>
    <cellStyle name="Normal 91" xfId="2513" xr:uid="{00000000-0005-0000-0000-000011080000}"/>
    <cellStyle name="Normal_INTEGRACION-BANCOS04" xfId="2519" xr:uid="{00000000-0005-0000-0000-000012080000}"/>
    <cellStyle name="Notas 10" xfId="778" xr:uid="{00000000-0005-0000-0000-000013080000}"/>
    <cellStyle name="Notas 11" xfId="779" xr:uid="{00000000-0005-0000-0000-000014080000}"/>
    <cellStyle name="Notas 12" xfId="780" xr:uid="{00000000-0005-0000-0000-000015080000}"/>
    <cellStyle name="Notas 13" xfId="2081" xr:uid="{00000000-0005-0000-0000-000016080000}"/>
    <cellStyle name="Notas 14" xfId="2082" xr:uid="{00000000-0005-0000-0000-000017080000}"/>
    <cellStyle name="Notas 15" xfId="2083" xr:uid="{00000000-0005-0000-0000-000018080000}"/>
    <cellStyle name="Notas 16" xfId="2084" xr:uid="{00000000-0005-0000-0000-000019080000}"/>
    <cellStyle name="Notas 17" xfId="2085" xr:uid="{00000000-0005-0000-0000-00001A080000}"/>
    <cellStyle name="Notas 18" xfId="2086" xr:uid="{00000000-0005-0000-0000-00001B080000}"/>
    <cellStyle name="Notas 19" xfId="2087" xr:uid="{00000000-0005-0000-0000-00001C080000}"/>
    <cellStyle name="Notas 2" xfId="314" xr:uid="{00000000-0005-0000-0000-00001D080000}"/>
    <cellStyle name="Notas 2 2" xfId="315" xr:uid="{00000000-0005-0000-0000-00001E080000}"/>
    <cellStyle name="Notas 2 2 2" xfId="486" xr:uid="{00000000-0005-0000-0000-00001F080000}"/>
    <cellStyle name="Notas 2 2 2 2" xfId="674" xr:uid="{00000000-0005-0000-0000-000020080000}"/>
    <cellStyle name="Notas 2 2 3" xfId="592" xr:uid="{00000000-0005-0000-0000-000021080000}"/>
    <cellStyle name="Notas 2 3" xfId="316" xr:uid="{00000000-0005-0000-0000-000022080000}"/>
    <cellStyle name="Notas 2 3 2" xfId="487" xr:uid="{00000000-0005-0000-0000-000023080000}"/>
    <cellStyle name="Notas 2 3 2 2" xfId="675" xr:uid="{00000000-0005-0000-0000-000024080000}"/>
    <cellStyle name="Notas 2 3 3" xfId="593" xr:uid="{00000000-0005-0000-0000-000025080000}"/>
    <cellStyle name="Notas 2 4" xfId="781" xr:uid="{00000000-0005-0000-0000-000026080000}"/>
    <cellStyle name="Notas 20" xfId="2088" xr:uid="{00000000-0005-0000-0000-000027080000}"/>
    <cellStyle name="Notas 21" xfId="2089" xr:uid="{00000000-0005-0000-0000-000028080000}"/>
    <cellStyle name="Notas 22" xfId="2090" xr:uid="{00000000-0005-0000-0000-000029080000}"/>
    <cellStyle name="Notas 23" xfId="2091" xr:uid="{00000000-0005-0000-0000-00002A080000}"/>
    <cellStyle name="Notas 24" xfId="2092" xr:uid="{00000000-0005-0000-0000-00002B080000}"/>
    <cellStyle name="Notas 25" xfId="2093" xr:uid="{00000000-0005-0000-0000-00002C080000}"/>
    <cellStyle name="Notas 26" xfId="2094" xr:uid="{00000000-0005-0000-0000-00002D080000}"/>
    <cellStyle name="Notas 27" xfId="2095" xr:uid="{00000000-0005-0000-0000-00002E080000}"/>
    <cellStyle name="Notas 28" xfId="2096" xr:uid="{00000000-0005-0000-0000-00002F080000}"/>
    <cellStyle name="Notas 29" xfId="2097" xr:uid="{00000000-0005-0000-0000-000030080000}"/>
    <cellStyle name="Notas 3" xfId="317" xr:uid="{00000000-0005-0000-0000-000031080000}"/>
    <cellStyle name="Notas 3 2" xfId="318" xr:uid="{00000000-0005-0000-0000-000032080000}"/>
    <cellStyle name="Notas 3 2 2" xfId="488" xr:uid="{00000000-0005-0000-0000-000033080000}"/>
    <cellStyle name="Notas 3 2 2 2" xfId="676" xr:uid="{00000000-0005-0000-0000-000034080000}"/>
    <cellStyle name="Notas 3 2 3" xfId="594" xr:uid="{00000000-0005-0000-0000-000035080000}"/>
    <cellStyle name="Notas 3 3" xfId="319" xr:uid="{00000000-0005-0000-0000-000036080000}"/>
    <cellStyle name="Notas 3 3 2" xfId="489" xr:uid="{00000000-0005-0000-0000-000037080000}"/>
    <cellStyle name="Notas 3 3 2 2" xfId="677" xr:uid="{00000000-0005-0000-0000-000038080000}"/>
    <cellStyle name="Notas 3 3 3" xfId="595" xr:uid="{00000000-0005-0000-0000-000039080000}"/>
    <cellStyle name="Notas 30" xfId="2098" xr:uid="{00000000-0005-0000-0000-00003A080000}"/>
    <cellStyle name="Notas 31" xfId="2099" xr:uid="{00000000-0005-0000-0000-00003B080000}"/>
    <cellStyle name="Notas 32" xfId="2100" xr:uid="{00000000-0005-0000-0000-00003C080000}"/>
    <cellStyle name="Notas 33" xfId="2101" xr:uid="{00000000-0005-0000-0000-00003D080000}"/>
    <cellStyle name="Notas 34" xfId="2102" xr:uid="{00000000-0005-0000-0000-00003E080000}"/>
    <cellStyle name="Notas 35" xfId="2103" xr:uid="{00000000-0005-0000-0000-00003F080000}"/>
    <cellStyle name="Notas 36" xfId="2104" xr:uid="{00000000-0005-0000-0000-000040080000}"/>
    <cellStyle name="Notas 37" xfId="2105" xr:uid="{00000000-0005-0000-0000-000041080000}"/>
    <cellStyle name="Notas 38" xfId="2106" xr:uid="{00000000-0005-0000-0000-000042080000}"/>
    <cellStyle name="Notas 39" xfId="2107" xr:uid="{00000000-0005-0000-0000-000043080000}"/>
    <cellStyle name="Notas 4" xfId="320" xr:uid="{00000000-0005-0000-0000-000044080000}"/>
    <cellStyle name="Notas 4 2" xfId="321" xr:uid="{00000000-0005-0000-0000-000045080000}"/>
    <cellStyle name="Notas 4 2 2" xfId="491" xr:uid="{00000000-0005-0000-0000-000046080000}"/>
    <cellStyle name="Notas 4 2 2 2" xfId="679" xr:uid="{00000000-0005-0000-0000-000047080000}"/>
    <cellStyle name="Notas 4 2 3" xfId="597" xr:uid="{00000000-0005-0000-0000-000048080000}"/>
    <cellStyle name="Notas 4 3" xfId="322" xr:uid="{00000000-0005-0000-0000-000049080000}"/>
    <cellStyle name="Notas 4 3 2" xfId="492" xr:uid="{00000000-0005-0000-0000-00004A080000}"/>
    <cellStyle name="Notas 4 3 2 2" xfId="680" xr:uid="{00000000-0005-0000-0000-00004B080000}"/>
    <cellStyle name="Notas 4 3 3" xfId="598" xr:uid="{00000000-0005-0000-0000-00004C080000}"/>
    <cellStyle name="Notas 4 4" xfId="490" xr:uid="{00000000-0005-0000-0000-00004D080000}"/>
    <cellStyle name="Notas 4 4 2" xfId="678" xr:uid="{00000000-0005-0000-0000-00004E080000}"/>
    <cellStyle name="Notas 4 5" xfId="596" xr:uid="{00000000-0005-0000-0000-00004F080000}"/>
    <cellStyle name="Notas 40" xfId="2108" xr:uid="{00000000-0005-0000-0000-000050080000}"/>
    <cellStyle name="Notas 41" xfId="2109" xr:uid="{00000000-0005-0000-0000-000051080000}"/>
    <cellStyle name="Notas 42" xfId="2110" xr:uid="{00000000-0005-0000-0000-000052080000}"/>
    <cellStyle name="Notas 43" xfId="2111" xr:uid="{00000000-0005-0000-0000-000053080000}"/>
    <cellStyle name="Notas 44" xfId="2112" xr:uid="{00000000-0005-0000-0000-000054080000}"/>
    <cellStyle name="Notas 45" xfId="2113" xr:uid="{00000000-0005-0000-0000-000055080000}"/>
    <cellStyle name="Notas 46" xfId="2114" xr:uid="{00000000-0005-0000-0000-000056080000}"/>
    <cellStyle name="Notas 47" xfId="2115" xr:uid="{00000000-0005-0000-0000-000057080000}"/>
    <cellStyle name="Notas 48" xfId="2116" xr:uid="{00000000-0005-0000-0000-000058080000}"/>
    <cellStyle name="Notas 49" xfId="2117" xr:uid="{00000000-0005-0000-0000-000059080000}"/>
    <cellStyle name="Notas 5" xfId="323" xr:uid="{00000000-0005-0000-0000-00005A080000}"/>
    <cellStyle name="Notas 5 2" xfId="493" xr:uid="{00000000-0005-0000-0000-00005B080000}"/>
    <cellStyle name="Notas 5 2 2" xfId="681" xr:uid="{00000000-0005-0000-0000-00005C080000}"/>
    <cellStyle name="Notas 5 3" xfId="599" xr:uid="{00000000-0005-0000-0000-00005D080000}"/>
    <cellStyle name="Notas 50" xfId="2118" xr:uid="{00000000-0005-0000-0000-00005E080000}"/>
    <cellStyle name="Notas 51" xfId="2401" xr:uid="{00000000-0005-0000-0000-00005F080000}"/>
    <cellStyle name="Notas 52" xfId="2417" xr:uid="{00000000-0005-0000-0000-000060080000}"/>
    <cellStyle name="Notas 53" xfId="2431" xr:uid="{00000000-0005-0000-0000-000061080000}"/>
    <cellStyle name="Notas 6" xfId="324" xr:uid="{00000000-0005-0000-0000-000062080000}"/>
    <cellStyle name="Notas 6 2" xfId="494" xr:uid="{00000000-0005-0000-0000-000063080000}"/>
    <cellStyle name="Notas 6 2 2" xfId="682" xr:uid="{00000000-0005-0000-0000-000064080000}"/>
    <cellStyle name="Notas 6 3" xfId="600" xr:uid="{00000000-0005-0000-0000-000065080000}"/>
    <cellStyle name="Notas 7" xfId="325" xr:uid="{00000000-0005-0000-0000-000066080000}"/>
    <cellStyle name="Notas 7 2" xfId="495" xr:uid="{00000000-0005-0000-0000-000067080000}"/>
    <cellStyle name="Notas 7 2 2" xfId="683" xr:uid="{00000000-0005-0000-0000-000068080000}"/>
    <cellStyle name="Notas 7 3" xfId="601" xr:uid="{00000000-0005-0000-0000-000069080000}"/>
    <cellStyle name="Notas 8" xfId="326" xr:uid="{00000000-0005-0000-0000-00006A080000}"/>
    <cellStyle name="Notas 8 2" xfId="496" xr:uid="{00000000-0005-0000-0000-00006B080000}"/>
    <cellStyle name="Notas 8 3" xfId="602" xr:uid="{00000000-0005-0000-0000-00006C080000}"/>
    <cellStyle name="Notas 9" xfId="782" xr:uid="{00000000-0005-0000-0000-00006D080000}"/>
    <cellStyle name="Porcentual 2" xfId="327" xr:uid="{00000000-0005-0000-0000-00006E080000}"/>
    <cellStyle name="Porcentual 2 2" xfId="497" xr:uid="{00000000-0005-0000-0000-00006F080000}"/>
    <cellStyle name="Porcentual 2 3" xfId="603" xr:uid="{00000000-0005-0000-0000-000070080000}"/>
    <cellStyle name="Porcentual 3" xfId="328" xr:uid="{00000000-0005-0000-0000-000071080000}"/>
    <cellStyle name="Porcentual 3 2" xfId="498" xr:uid="{00000000-0005-0000-0000-000072080000}"/>
    <cellStyle name="Porcentual 3 3" xfId="604" xr:uid="{00000000-0005-0000-0000-000073080000}"/>
    <cellStyle name="Salida" xfId="329" builtinId="21" customBuiltin="1"/>
    <cellStyle name="Salida 10" xfId="783" xr:uid="{00000000-0005-0000-0000-000075080000}"/>
    <cellStyle name="Salida 11" xfId="2119" xr:uid="{00000000-0005-0000-0000-000076080000}"/>
    <cellStyle name="Salida 12" xfId="2120" xr:uid="{00000000-0005-0000-0000-000077080000}"/>
    <cellStyle name="Salida 13" xfId="2121" xr:uid="{00000000-0005-0000-0000-000078080000}"/>
    <cellStyle name="Salida 14" xfId="2122" xr:uid="{00000000-0005-0000-0000-000079080000}"/>
    <cellStyle name="Salida 15" xfId="2123" xr:uid="{00000000-0005-0000-0000-00007A080000}"/>
    <cellStyle name="Salida 16" xfId="2124" xr:uid="{00000000-0005-0000-0000-00007B080000}"/>
    <cellStyle name="Salida 17" xfId="2125" xr:uid="{00000000-0005-0000-0000-00007C080000}"/>
    <cellStyle name="Salida 18" xfId="2126" xr:uid="{00000000-0005-0000-0000-00007D080000}"/>
    <cellStyle name="Salida 19" xfId="2127" xr:uid="{00000000-0005-0000-0000-00007E080000}"/>
    <cellStyle name="Salida 2" xfId="330" xr:uid="{00000000-0005-0000-0000-00007F080000}"/>
    <cellStyle name="Salida 20" xfId="2128" xr:uid="{00000000-0005-0000-0000-000080080000}"/>
    <cellStyle name="Salida 21" xfId="2129" xr:uid="{00000000-0005-0000-0000-000081080000}"/>
    <cellStyle name="Salida 22" xfId="2130" xr:uid="{00000000-0005-0000-0000-000082080000}"/>
    <cellStyle name="Salida 23" xfId="2131" xr:uid="{00000000-0005-0000-0000-000083080000}"/>
    <cellStyle name="Salida 24" xfId="2132" xr:uid="{00000000-0005-0000-0000-000084080000}"/>
    <cellStyle name="Salida 25" xfId="2133" xr:uid="{00000000-0005-0000-0000-000085080000}"/>
    <cellStyle name="Salida 26" xfId="2134" xr:uid="{00000000-0005-0000-0000-000086080000}"/>
    <cellStyle name="Salida 27" xfId="2135" xr:uid="{00000000-0005-0000-0000-000087080000}"/>
    <cellStyle name="Salida 28" xfId="2136" xr:uid="{00000000-0005-0000-0000-000088080000}"/>
    <cellStyle name="Salida 29" xfId="2137" xr:uid="{00000000-0005-0000-0000-000089080000}"/>
    <cellStyle name="Salida 3" xfId="331" xr:uid="{00000000-0005-0000-0000-00008A080000}"/>
    <cellStyle name="Salida 30" xfId="2138" xr:uid="{00000000-0005-0000-0000-00008B080000}"/>
    <cellStyle name="Salida 31" xfId="2139" xr:uid="{00000000-0005-0000-0000-00008C080000}"/>
    <cellStyle name="Salida 32" xfId="2140" xr:uid="{00000000-0005-0000-0000-00008D080000}"/>
    <cellStyle name="Salida 33" xfId="2141" xr:uid="{00000000-0005-0000-0000-00008E080000}"/>
    <cellStyle name="Salida 34" xfId="2142" xr:uid="{00000000-0005-0000-0000-00008F080000}"/>
    <cellStyle name="Salida 35" xfId="2143" xr:uid="{00000000-0005-0000-0000-000090080000}"/>
    <cellStyle name="Salida 36" xfId="2144" xr:uid="{00000000-0005-0000-0000-000091080000}"/>
    <cellStyle name="Salida 37" xfId="2145" xr:uid="{00000000-0005-0000-0000-000092080000}"/>
    <cellStyle name="Salida 38" xfId="2146" xr:uid="{00000000-0005-0000-0000-000093080000}"/>
    <cellStyle name="Salida 39" xfId="2147" xr:uid="{00000000-0005-0000-0000-000094080000}"/>
    <cellStyle name="Salida 4" xfId="332" xr:uid="{00000000-0005-0000-0000-000095080000}"/>
    <cellStyle name="Salida 40" xfId="2148" xr:uid="{00000000-0005-0000-0000-000096080000}"/>
    <cellStyle name="Salida 41" xfId="2149" xr:uid="{00000000-0005-0000-0000-000097080000}"/>
    <cellStyle name="Salida 42" xfId="2150" xr:uid="{00000000-0005-0000-0000-000098080000}"/>
    <cellStyle name="Salida 43" xfId="2151" xr:uid="{00000000-0005-0000-0000-000099080000}"/>
    <cellStyle name="Salida 44" xfId="2152" xr:uid="{00000000-0005-0000-0000-00009A080000}"/>
    <cellStyle name="Salida 45" xfId="2153" xr:uid="{00000000-0005-0000-0000-00009B080000}"/>
    <cellStyle name="Salida 46" xfId="2154" xr:uid="{00000000-0005-0000-0000-00009C080000}"/>
    <cellStyle name="Salida 47" xfId="2155" xr:uid="{00000000-0005-0000-0000-00009D080000}"/>
    <cellStyle name="Salida 48" xfId="2156" xr:uid="{00000000-0005-0000-0000-00009E080000}"/>
    <cellStyle name="Salida 49" xfId="2157" xr:uid="{00000000-0005-0000-0000-00009F080000}"/>
    <cellStyle name="Salida 5" xfId="333" xr:uid="{00000000-0005-0000-0000-0000A0080000}"/>
    <cellStyle name="Salida 50" xfId="2158" xr:uid="{00000000-0005-0000-0000-0000A1080000}"/>
    <cellStyle name="Salida 6" xfId="334" xr:uid="{00000000-0005-0000-0000-0000A2080000}"/>
    <cellStyle name="Salida 7" xfId="335" xr:uid="{00000000-0005-0000-0000-0000A3080000}"/>
    <cellStyle name="Salida 8" xfId="336" xr:uid="{00000000-0005-0000-0000-0000A4080000}"/>
    <cellStyle name="Salida 9" xfId="784" xr:uid="{00000000-0005-0000-0000-0000A5080000}"/>
    <cellStyle name="Texto de advertencia" xfId="337" builtinId="11" customBuiltin="1"/>
    <cellStyle name="Texto de advertencia 10" xfId="785" xr:uid="{00000000-0005-0000-0000-0000A7080000}"/>
    <cellStyle name="Texto de advertencia 11" xfId="2159" xr:uid="{00000000-0005-0000-0000-0000A8080000}"/>
    <cellStyle name="Texto de advertencia 12" xfId="2160" xr:uid="{00000000-0005-0000-0000-0000A9080000}"/>
    <cellStyle name="Texto de advertencia 13" xfId="2161" xr:uid="{00000000-0005-0000-0000-0000AA080000}"/>
    <cellStyle name="Texto de advertencia 14" xfId="2162" xr:uid="{00000000-0005-0000-0000-0000AB080000}"/>
    <cellStyle name="Texto de advertencia 15" xfId="2163" xr:uid="{00000000-0005-0000-0000-0000AC080000}"/>
    <cellStyle name="Texto de advertencia 16" xfId="2164" xr:uid="{00000000-0005-0000-0000-0000AD080000}"/>
    <cellStyle name="Texto de advertencia 17" xfId="2165" xr:uid="{00000000-0005-0000-0000-0000AE080000}"/>
    <cellStyle name="Texto de advertencia 18" xfId="2166" xr:uid="{00000000-0005-0000-0000-0000AF080000}"/>
    <cellStyle name="Texto de advertencia 19" xfId="2167" xr:uid="{00000000-0005-0000-0000-0000B0080000}"/>
    <cellStyle name="Texto de advertencia 2" xfId="338" xr:uid="{00000000-0005-0000-0000-0000B1080000}"/>
    <cellStyle name="Texto de advertencia 20" xfId="2168" xr:uid="{00000000-0005-0000-0000-0000B2080000}"/>
    <cellStyle name="Texto de advertencia 21" xfId="2169" xr:uid="{00000000-0005-0000-0000-0000B3080000}"/>
    <cellStyle name="Texto de advertencia 22" xfId="2170" xr:uid="{00000000-0005-0000-0000-0000B4080000}"/>
    <cellStyle name="Texto de advertencia 23" xfId="2171" xr:uid="{00000000-0005-0000-0000-0000B5080000}"/>
    <cellStyle name="Texto de advertencia 24" xfId="2172" xr:uid="{00000000-0005-0000-0000-0000B6080000}"/>
    <cellStyle name="Texto de advertencia 25" xfId="2173" xr:uid="{00000000-0005-0000-0000-0000B7080000}"/>
    <cellStyle name="Texto de advertencia 26" xfId="2174" xr:uid="{00000000-0005-0000-0000-0000B8080000}"/>
    <cellStyle name="Texto de advertencia 27" xfId="2175" xr:uid="{00000000-0005-0000-0000-0000B9080000}"/>
    <cellStyle name="Texto de advertencia 28" xfId="2176" xr:uid="{00000000-0005-0000-0000-0000BA080000}"/>
    <cellStyle name="Texto de advertencia 29" xfId="2177" xr:uid="{00000000-0005-0000-0000-0000BB080000}"/>
    <cellStyle name="Texto de advertencia 3" xfId="339" xr:uid="{00000000-0005-0000-0000-0000BC080000}"/>
    <cellStyle name="Texto de advertencia 30" xfId="2178" xr:uid="{00000000-0005-0000-0000-0000BD080000}"/>
    <cellStyle name="Texto de advertencia 31" xfId="2179" xr:uid="{00000000-0005-0000-0000-0000BE080000}"/>
    <cellStyle name="Texto de advertencia 32" xfId="2180" xr:uid="{00000000-0005-0000-0000-0000BF080000}"/>
    <cellStyle name="Texto de advertencia 33" xfId="2181" xr:uid="{00000000-0005-0000-0000-0000C0080000}"/>
    <cellStyle name="Texto de advertencia 34" xfId="2182" xr:uid="{00000000-0005-0000-0000-0000C1080000}"/>
    <cellStyle name="Texto de advertencia 35" xfId="2183" xr:uid="{00000000-0005-0000-0000-0000C2080000}"/>
    <cellStyle name="Texto de advertencia 36" xfId="2184" xr:uid="{00000000-0005-0000-0000-0000C3080000}"/>
    <cellStyle name="Texto de advertencia 37" xfId="2185" xr:uid="{00000000-0005-0000-0000-0000C4080000}"/>
    <cellStyle name="Texto de advertencia 38" xfId="2186" xr:uid="{00000000-0005-0000-0000-0000C5080000}"/>
    <cellStyle name="Texto de advertencia 39" xfId="2187" xr:uid="{00000000-0005-0000-0000-0000C6080000}"/>
    <cellStyle name="Texto de advertencia 4" xfId="340" xr:uid="{00000000-0005-0000-0000-0000C7080000}"/>
    <cellStyle name="Texto de advertencia 40" xfId="2188" xr:uid="{00000000-0005-0000-0000-0000C8080000}"/>
    <cellStyle name="Texto de advertencia 41" xfId="2189" xr:uid="{00000000-0005-0000-0000-0000C9080000}"/>
    <cellStyle name="Texto de advertencia 42" xfId="2190" xr:uid="{00000000-0005-0000-0000-0000CA080000}"/>
    <cellStyle name="Texto de advertencia 43" xfId="2191" xr:uid="{00000000-0005-0000-0000-0000CB080000}"/>
    <cellStyle name="Texto de advertencia 44" xfId="2192" xr:uid="{00000000-0005-0000-0000-0000CC080000}"/>
    <cellStyle name="Texto de advertencia 45" xfId="2193" xr:uid="{00000000-0005-0000-0000-0000CD080000}"/>
    <cellStyle name="Texto de advertencia 46" xfId="2194" xr:uid="{00000000-0005-0000-0000-0000CE080000}"/>
    <cellStyle name="Texto de advertencia 47" xfId="2195" xr:uid="{00000000-0005-0000-0000-0000CF080000}"/>
    <cellStyle name="Texto de advertencia 48" xfId="2196" xr:uid="{00000000-0005-0000-0000-0000D0080000}"/>
    <cellStyle name="Texto de advertencia 49" xfId="2197" xr:uid="{00000000-0005-0000-0000-0000D1080000}"/>
    <cellStyle name="Texto de advertencia 5" xfId="341" xr:uid="{00000000-0005-0000-0000-0000D2080000}"/>
    <cellStyle name="Texto de advertencia 50" xfId="2198" xr:uid="{00000000-0005-0000-0000-0000D3080000}"/>
    <cellStyle name="Texto de advertencia 6" xfId="342" xr:uid="{00000000-0005-0000-0000-0000D4080000}"/>
    <cellStyle name="Texto de advertencia 7" xfId="343" xr:uid="{00000000-0005-0000-0000-0000D5080000}"/>
    <cellStyle name="Texto de advertencia 8" xfId="344" xr:uid="{00000000-0005-0000-0000-0000D6080000}"/>
    <cellStyle name="Texto de advertencia 9" xfId="786" xr:uid="{00000000-0005-0000-0000-0000D7080000}"/>
    <cellStyle name="Texto explicativo" xfId="345" builtinId="53" customBuiltin="1"/>
    <cellStyle name="Texto explicativo 10" xfId="787" xr:uid="{00000000-0005-0000-0000-0000D9080000}"/>
    <cellStyle name="Texto explicativo 11" xfId="2199" xr:uid="{00000000-0005-0000-0000-0000DA080000}"/>
    <cellStyle name="Texto explicativo 12" xfId="2200" xr:uid="{00000000-0005-0000-0000-0000DB080000}"/>
    <cellStyle name="Texto explicativo 13" xfId="2201" xr:uid="{00000000-0005-0000-0000-0000DC080000}"/>
    <cellStyle name="Texto explicativo 14" xfId="2202" xr:uid="{00000000-0005-0000-0000-0000DD080000}"/>
    <cellStyle name="Texto explicativo 15" xfId="2203" xr:uid="{00000000-0005-0000-0000-0000DE080000}"/>
    <cellStyle name="Texto explicativo 16" xfId="2204" xr:uid="{00000000-0005-0000-0000-0000DF080000}"/>
    <cellStyle name="Texto explicativo 17" xfId="2205" xr:uid="{00000000-0005-0000-0000-0000E0080000}"/>
    <cellStyle name="Texto explicativo 18" xfId="2206" xr:uid="{00000000-0005-0000-0000-0000E1080000}"/>
    <cellStyle name="Texto explicativo 19" xfId="2207" xr:uid="{00000000-0005-0000-0000-0000E2080000}"/>
    <cellStyle name="Texto explicativo 2" xfId="346" xr:uid="{00000000-0005-0000-0000-0000E3080000}"/>
    <cellStyle name="Texto explicativo 20" xfId="2208" xr:uid="{00000000-0005-0000-0000-0000E4080000}"/>
    <cellStyle name="Texto explicativo 21" xfId="2209" xr:uid="{00000000-0005-0000-0000-0000E5080000}"/>
    <cellStyle name="Texto explicativo 22" xfId="2210" xr:uid="{00000000-0005-0000-0000-0000E6080000}"/>
    <cellStyle name="Texto explicativo 23" xfId="2211" xr:uid="{00000000-0005-0000-0000-0000E7080000}"/>
    <cellStyle name="Texto explicativo 24" xfId="2212" xr:uid="{00000000-0005-0000-0000-0000E8080000}"/>
    <cellStyle name="Texto explicativo 25" xfId="2213" xr:uid="{00000000-0005-0000-0000-0000E9080000}"/>
    <cellStyle name="Texto explicativo 26" xfId="2214" xr:uid="{00000000-0005-0000-0000-0000EA080000}"/>
    <cellStyle name="Texto explicativo 27" xfId="2215" xr:uid="{00000000-0005-0000-0000-0000EB080000}"/>
    <cellStyle name="Texto explicativo 28" xfId="2216" xr:uid="{00000000-0005-0000-0000-0000EC080000}"/>
    <cellStyle name="Texto explicativo 29" xfId="2217" xr:uid="{00000000-0005-0000-0000-0000ED080000}"/>
    <cellStyle name="Texto explicativo 3" xfId="347" xr:uid="{00000000-0005-0000-0000-0000EE080000}"/>
    <cellStyle name="Texto explicativo 30" xfId="2218" xr:uid="{00000000-0005-0000-0000-0000EF080000}"/>
    <cellStyle name="Texto explicativo 31" xfId="2219" xr:uid="{00000000-0005-0000-0000-0000F0080000}"/>
    <cellStyle name="Texto explicativo 32" xfId="2220" xr:uid="{00000000-0005-0000-0000-0000F1080000}"/>
    <cellStyle name="Texto explicativo 33" xfId="2221" xr:uid="{00000000-0005-0000-0000-0000F2080000}"/>
    <cellStyle name="Texto explicativo 34" xfId="2222" xr:uid="{00000000-0005-0000-0000-0000F3080000}"/>
    <cellStyle name="Texto explicativo 35" xfId="2223" xr:uid="{00000000-0005-0000-0000-0000F4080000}"/>
    <cellStyle name="Texto explicativo 36" xfId="2224" xr:uid="{00000000-0005-0000-0000-0000F5080000}"/>
    <cellStyle name="Texto explicativo 37" xfId="2225" xr:uid="{00000000-0005-0000-0000-0000F6080000}"/>
    <cellStyle name="Texto explicativo 38" xfId="2226" xr:uid="{00000000-0005-0000-0000-0000F7080000}"/>
    <cellStyle name="Texto explicativo 39" xfId="2227" xr:uid="{00000000-0005-0000-0000-0000F8080000}"/>
    <cellStyle name="Texto explicativo 4" xfId="348" xr:uid="{00000000-0005-0000-0000-0000F9080000}"/>
    <cellStyle name="Texto explicativo 40" xfId="2228" xr:uid="{00000000-0005-0000-0000-0000FA080000}"/>
    <cellStyle name="Texto explicativo 41" xfId="2229" xr:uid="{00000000-0005-0000-0000-0000FB080000}"/>
    <cellStyle name="Texto explicativo 42" xfId="2230" xr:uid="{00000000-0005-0000-0000-0000FC080000}"/>
    <cellStyle name="Texto explicativo 43" xfId="2231" xr:uid="{00000000-0005-0000-0000-0000FD080000}"/>
    <cellStyle name="Texto explicativo 44" xfId="2232" xr:uid="{00000000-0005-0000-0000-0000FE080000}"/>
    <cellStyle name="Texto explicativo 45" xfId="2233" xr:uid="{00000000-0005-0000-0000-0000FF080000}"/>
    <cellStyle name="Texto explicativo 46" xfId="2234" xr:uid="{00000000-0005-0000-0000-000000090000}"/>
    <cellStyle name="Texto explicativo 47" xfId="2235" xr:uid="{00000000-0005-0000-0000-000001090000}"/>
    <cellStyle name="Texto explicativo 48" xfId="2236" xr:uid="{00000000-0005-0000-0000-000002090000}"/>
    <cellStyle name="Texto explicativo 49" xfId="2237" xr:uid="{00000000-0005-0000-0000-000003090000}"/>
    <cellStyle name="Texto explicativo 5" xfId="349" xr:uid="{00000000-0005-0000-0000-000004090000}"/>
    <cellStyle name="Texto explicativo 50" xfId="2238" xr:uid="{00000000-0005-0000-0000-000005090000}"/>
    <cellStyle name="Texto explicativo 6" xfId="350" xr:uid="{00000000-0005-0000-0000-000006090000}"/>
    <cellStyle name="Texto explicativo 7" xfId="351" xr:uid="{00000000-0005-0000-0000-000007090000}"/>
    <cellStyle name="Texto explicativo 8" xfId="352" xr:uid="{00000000-0005-0000-0000-000008090000}"/>
    <cellStyle name="Texto explicativo 9" xfId="788" xr:uid="{00000000-0005-0000-0000-000009090000}"/>
    <cellStyle name="Título" xfId="353" builtinId="15" customBuiltin="1"/>
    <cellStyle name="Título 1 10" xfId="789" xr:uid="{00000000-0005-0000-0000-00000B090000}"/>
    <cellStyle name="Título 1 11" xfId="2239" xr:uid="{00000000-0005-0000-0000-00000C090000}"/>
    <cellStyle name="Título 1 12" xfId="2240" xr:uid="{00000000-0005-0000-0000-00000D090000}"/>
    <cellStyle name="Título 1 13" xfId="2241" xr:uid="{00000000-0005-0000-0000-00000E090000}"/>
    <cellStyle name="Título 1 14" xfId="2242" xr:uid="{00000000-0005-0000-0000-00000F090000}"/>
    <cellStyle name="Título 1 15" xfId="2243" xr:uid="{00000000-0005-0000-0000-000010090000}"/>
    <cellStyle name="Título 1 16" xfId="2244" xr:uid="{00000000-0005-0000-0000-000011090000}"/>
    <cellStyle name="Título 1 17" xfId="2245" xr:uid="{00000000-0005-0000-0000-000012090000}"/>
    <cellStyle name="Título 1 18" xfId="2246" xr:uid="{00000000-0005-0000-0000-000013090000}"/>
    <cellStyle name="Título 1 19" xfId="2247" xr:uid="{00000000-0005-0000-0000-000014090000}"/>
    <cellStyle name="Título 1 2" xfId="355" xr:uid="{00000000-0005-0000-0000-000015090000}"/>
    <cellStyle name="Título 1 20" xfId="2248" xr:uid="{00000000-0005-0000-0000-000016090000}"/>
    <cellStyle name="Título 1 21" xfId="2249" xr:uid="{00000000-0005-0000-0000-000017090000}"/>
    <cellStyle name="Título 1 22" xfId="2250" xr:uid="{00000000-0005-0000-0000-000018090000}"/>
    <cellStyle name="Título 1 23" xfId="2251" xr:uid="{00000000-0005-0000-0000-000019090000}"/>
    <cellStyle name="Título 1 24" xfId="2252" xr:uid="{00000000-0005-0000-0000-00001A090000}"/>
    <cellStyle name="Título 1 25" xfId="2253" xr:uid="{00000000-0005-0000-0000-00001B090000}"/>
    <cellStyle name="Título 1 26" xfId="2254" xr:uid="{00000000-0005-0000-0000-00001C090000}"/>
    <cellStyle name="Título 1 27" xfId="2255" xr:uid="{00000000-0005-0000-0000-00001D090000}"/>
    <cellStyle name="Título 1 28" xfId="2256" xr:uid="{00000000-0005-0000-0000-00001E090000}"/>
    <cellStyle name="Título 1 29" xfId="2257" xr:uid="{00000000-0005-0000-0000-00001F090000}"/>
    <cellStyle name="Título 1 3" xfId="356" xr:uid="{00000000-0005-0000-0000-000020090000}"/>
    <cellStyle name="Título 1 30" xfId="2258" xr:uid="{00000000-0005-0000-0000-000021090000}"/>
    <cellStyle name="Título 1 31" xfId="2259" xr:uid="{00000000-0005-0000-0000-000022090000}"/>
    <cellStyle name="Título 1 32" xfId="2260" xr:uid="{00000000-0005-0000-0000-000023090000}"/>
    <cellStyle name="Título 1 33" xfId="2261" xr:uid="{00000000-0005-0000-0000-000024090000}"/>
    <cellStyle name="Título 1 34" xfId="2262" xr:uid="{00000000-0005-0000-0000-000025090000}"/>
    <cellStyle name="Título 1 35" xfId="2263" xr:uid="{00000000-0005-0000-0000-000026090000}"/>
    <cellStyle name="Título 1 36" xfId="2264" xr:uid="{00000000-0005-0000-0000-000027090000}"/>
    <cellStyle name="Título 1 37" xfId="2265" xr:uid="{00000000-0005-0000-0000-000028090000}"/>
    <cellStyle name="Título 1 38" xfId="2266" xr:uid="{00000000-0005-0000-0000-000029090000}"/>
    <cellStyle name="Título 1 39" xfId="2267" xr:uid="{00000000-0005-0000-0000-00002A090000}"/>
    <cellStyle name="Título 1 4" xfId="357" xr:uid="{00000000-0005-0000-0000-00002B090000}"/>
    <cellStyle name="Título 1 40" xfId="2268" xr:uid="{00000000-0005-0000-0000-00002C090000}"/>
    <cellStyle name="Título 1 41" xfId="2269" xr:uid="{00000000-0005-0000-0000-00002D090000}"/>
    <cellStyle name="Título 1 42" xfId="2270" xr:uid="{00000000-0005-0000-0000-00002E090000}"/>
    <cellStyle name="Título 1 43" xfId="2271" xr:uid="{00000000-0005-0000-0000-00002F090000}"/>
    <cellStyle name="Título 1 44" xfId="2272" xr:uid="{00000000-0005-0000-0000-000030090000}"/>
    <cellStyle name="Título 1 45" xfId="2273" xr:uid="{00000000-0005-0000-0000-000031090000}"/>
    <cellStyle name="Título 1 46" xfId="2274" xr:uid="{00000000-0005-0000-0000-000032090000}"/>
    <cellStyle name="Título 1 47" xfId="2275" xr:uid="{00000000-0005-0000-0000-000033090000}"/>
    <cellStyle name="Título 1 48" xfId="2276" xr:uid="{00000000-0005-0000-0000-000034090000}"/>
    <cellStyle name="Título 1 49" xfId="2277" xr:uid="{00000000-0005-0000-0000-000035090000}"/>
    <cellStyle name="Título 1 5" xfId="358" xr:uid="{00000000-0005-0000-0000-000036090000}"/>
    <cellStyle name="Título 1 50" xfId="2278" xr:uid="{00000000-0005-0000-0000-000037090000}"/>
    <cellStyle name="Título 1 6" xfId="359" xr:uid="{00000000-0005-0000-0000-000038090000}"/>
    <cellStyle name="Título 1 7" xfId="360" xr:uid="{00000000-0005-0000-0000-000039090000}"/>
    <cellStyle name="Título 1 8" xfId="361" xr:uid="{00000000-0005-0000-0000-00003A090000}"/>
    <cellStyle name="Título 1 9" xfId="790" xr:uid="{00000000-0005-0000-0000-00003B090000}"/>
    <cellStyle name="Título 10" xfId="362" xr:uid="{00000000-0005-0000-0000-00003C090000}"/>
    <cellStyle name="Título 2" xfId="363" builtinId="17" customBuiltin="1"/>
    <cellStyle name="Título 2 10" xfId="791" xr:uid="{00000000-0005-0000-0000-00003E090000}"/>
    <cellStyle name="Título 2 11" xfId="2279" xr:uid="{00000000-0005-0000-0000-00003F090000}"/>
    <cellStyle name="Título 2 12" xfId="2280" xr:uid="{00000000-0005-0000-0000-000040090000}"/>
    <cellStyle name="Título 2 13" xfId="2281" xr:uid="{00000000-0005-0000-0000-000041090000}"/>
    <cellStyle name="Título 2 14" xfId="2282" xr:uid="{00000000-0005-0000-0000-000042090000}"/>
    <cellStyle name="Título 2 15" xfId="2283" xr:uid="{00000000-0005-0000-0000-000043090000}"/>
    <cellStyle name="Título 2 16" xfId="2284" xr:uid="{00000000-0005-0000-0000-000044090000}"/>
    <cellStyle name="Título 2 17" xfId="2285" xr:uid="{00000000-0005-0000-0000-000045090000}"/>
    <cellStyle name="Título 2 18" xfId="2286" xr:uid="{00000000-0005-0000-0000-000046090000}"/>
    <cellStyle name="Título 2 19" xfId="2287" xr:uid="{00000000-0005-0000-0000-000047090000}"/>
    <cellStyle name="Título 2 2" xfId="364" xr:uid="{00000000-0005-0000-0000-000048090000}"/>
    <cellStyle name="Título 2 20" xfId="2288" xr:uid="{00000000-0005-0000-0000-000049090000}"/>
    <cellStyle name="Título 2 21" xfId="2289" xr:uid="{00000000-0005-0000-0000-00004A090000}"/>
    <cellStyle name="Título 2 22" xfId="2290" xr:uid="{00000000-0005-0000-0000-00004B090000}"/>
    <cellStyle name="Título 2 23" xfId="2291" xr:uid="{00000000-0005-0000-0000-00004C090000}"/>
    <cellStyle name="Título 2 24" xfId="2292" xr:uid="{00000000-0005-0000-0000-00004D090000}"/>
    <cellStyle name="Título 2 25" xfId="2293" xr:uid="{00000000-0005-0000-0000-00004E090000}"/>
    <cellStyle name="Título 2 26" xfId="2294" xr:uid="{00000000-0005-0000-0000-00004F090000}"/>
    <cellStyle name="Título 2 27" xfId="2295" xr:uid="{00000000-0005-0000-0000-000050090000}"/>
    <cellStyle name="Título 2 28" xfId="2296" xr:uid="{00000000-0005-0000-0000-000051090000}"/>
    <cellStyle name="Título 2 29" xfId="2297" xr:uid="{00000000-0005-0000-0000-000052090000}"/>
    <cellStyle name="Título 2 3" xfId="365" xr:uid="{00000000-0005-0000-0000-000053090000}"/>
    <cellStyle name="Título 2 30" xfId="2298" xr:uid="{00000000-0005-0000-0000-000054090000}"/>
    <cellStyle name="Título 2 31" xfId="2299" xr:uid="{00000000-0005-0000-0000-000055090000}"/>
    <cellStyle name="Título 2 32" xfId="2300" xr:uid="{00000000-0005-0000-0000-000056090000}"/>
    <cellStyle name="Título 2 33" xfId="2301" xr:uid="{00000000-0005-0000-0000-000057090000}"/>
    <cellStyle name="Título 2 34" xfId="2302" xr:uid="{00000000-0005-0000-0000-000058090000}"/>
    <cellStyle name="Título 2 35" xfId="2303" xr:uid="{00000000-0005-0000-0000-000059090000}"/>
    <cellStyle name="Título 2 36" xfId="2304" xr:uid="{00000000-0005-0000-0000-00005A090000}"/>
    <cellStyle name="Título 2 37" xfId="2305" xr:uid="{00000000-0005-0000-0000-00005B090000}"/>
    <cellStyle name="Título 2 38" xfId="2306" xr:uid="{00000000-0005-0000-0000-00005C090000}"/>
    <cellStyle name="Título 2 39" xfId="2307" xr:uid="{00000000-0005-0000-0000-00005D090000}"/>
    <cellStyle name="Título 2 4" xfId="366" xr:uid="{00000000-0005-0000-0000-00005E090000}"/>
    <cellStyle name="Título 2 40" xfId="2308" xr:uid="{00000000-0005-0000-0000-00005F090000}"/>
    <cellStyle name="Título 2 41" xfId="2309" xr:uid="{00000000-0005-0000-0000-000060090000}"/>
    <cellStyle name="Título 2 42" xfId="2310" xr:uid="{00000000-0005-0000-0000-000061090000}"/>
    <cellStyle name="Título 2 43" xfId="2311" xr:uid="{00000000-0005-0000-0000-000062090000}"/>
    <cellStyle name="Título 2 44" xfId="2312" xr:uid="{00000000-0005-0000-0000-000063090000}"/>
    <cellStyle name="Título 2 45" xfId="2313" xr:uid="{00000000-0005-0000-0000-000064090000}"/>
    <cellStyle name="Título 2 46" xfId="2314" xr:uid="{00000000-0005-0000-0000-000065090000}"/>
    <cellStyle name="Título 2 47" xfId="2315" xr:uid="{00000000-0005-0000-0000-000066090000}"/>
    <cellStyle name="Título 2 48" xfId="2316" xr:uid="{00000000-0005-0000-0000-000067090000}"/>
    <cellStyle name="Título 2 49" xfId="2317" xr:uid="{00000000-0005-0000-0000-000068090000}"/>
    <cellStyle name="Título 2 5" xfId="367" xr:uid="{00000000-0005-0000-0000-000069090000}"/>
    <cellStyle name="Título 2 50" xfId="2318" xr:uid="{00000000-0005-0000-0000-00006A090000}"/>
    <cellStyle name="Título 2 6" xfId="368" xr:uid="{00000000-0005-0000-0000-00006B090000}"/>
    <cellStyle name="Título 2 7" xfId="369" xr:uid="{00000000-0005-0000-0000-00006C090000}"/>
    <cellStyle name="Título 2 8" xfId="370" xr:uid="{00000000-0005-0000-0000-00006D090000}"/>
    <cellStyle name="Título 2 9" xfId="792" xr:uid="{00000000-0005-0000-0000-00006E090000}"/>
    <cellStyle name="Título 3" xfId="371" builtinId="18" customBuiltin="1"/>
    <cellStyle name="Título 3 10" xfId="793" xr:uid="{00000000-0005-0000-0000-000070090000}"/>
    <cellStyle name="Título 3 11" xfId="2319" xr:uid="{00000000-0005-0000-0000-000071090000}"/>
    <cellStyle name="Título 3 12" xfId="2320" xr:uid="{00000000-0005-0000-0000-000072090000}"/>
    <cellStyle name="Título 3 13" xfId="2321" xr:uid="{00000000-0005-0000-0000-000073090000}"/>
    <cellStyle name="Título 3 14" xfId="2322" xr:uid="{00000000-0005-0000-0000-000074090000}"/>
    <cellStyle name="Título 3 15" xfId="2323" xr:uid="{00000000-0005-0000-0000-000075090000}"/>
    <cellStyle name="Título 3 16" xfId="2324" xr:uid="{00000000-0005-0000-0000-000076090000}"/>
    <cellStyle name="Título 3 17" xfId="2325" xr:uid="{00000000-0005-0000-0000-000077090000}"/>
    <cellStyle name="Título 3 18" xfId="2326" xr:uid="{00000000-0005-0000-0000-000078090000}"/>
    <cellStyle name="Título 3 19" xfId="2327" xr:uid="{00000000-0005-0000-0000-000079090000}"/>
    <cellStyle name="Título 3 2" xfId="372" xr:uid="{00000000-0005-0000-0000-00007A090000}"/>
    <cellStyle name="Título 3 20" xfId="2328" xr:uid="{00000000-0005-0000-0000-00007B090000}"/>
    <cellStyle name="Título 3 21" xfId="2329" xr:uid="{00000000-0005-0000-0000-00007C090000}"/>
    <cellStyle name="Título 3 22" xfId="2330" xr:uid="{00000000-0005-0000-0000-00007D090000}"/>
    <cellStyle name="Título 3 23" xfId="2331" xr:uid="{00000000-0005-0000-0000-00007E090000}"/>
    <cellStyle name="Título 3 24" xfId="2332" xr:uid="{00000000-0005-0000-0000-00007F090000}"/>
    <cellStyle name="Título 3 25" xfId="2333" xr:uid="{00000000-0005-0000-0000-000080090000}"/>
    <cellStyle name="Título 3 26" xfId="2334" xr:uid="{00000000-0005-0000-0000-000081090000}"/>
    <cellStyle name="Título 3 27" xfId="2335" xr:uid="{00000000-0005-0000-0000-000082090000}"/>
    <cellStyle name="Título 3 28" xfId="2336" xr:uid="{00000000-0005-0000-0000-000083090000}"/>
    <cellStyle name="Título 3 29" xfId="2337" xr:uid="{00000000-0005-0000-0000-000084090000}"/>
    <cellStyle name="Título 3 3" xfId="373" xr:uid="{00000000-0005-0000-0000-000085090000}"/>
    <cellStyle name="Título 3 30" xfId="2338" xr:uid="{00000000-0005-0000-0000-000086090000}"/>
    <cellStyle name="Título 3 31" xfId="2339" xr:uid="{00000000-0005-0000-0000-000087090000}"/>
    <cellStyle name="Título 3 32" xfId="2340" xr:uid="{00000000-0005-0000-0000-000088090000}"/>
    <cellStyle name="Título 3 33" xfId="2341" xr:uid="{00000000-0005-0000-0000-000089090000}"/>
    <cellStyle name="Título 3 34" xfId="2342" xr:uid="{00000000-0005-0000-0000-00008A090000}"/>
    <cellStyle name="Título 3 35" xfId="2343" xr:uid="{00000000-0005-0000-0000-00008B090000}"/>
    <cellStyle name="Título 3 36" xfId="2344" xr:uid="{00000000-0005-0000-0000-00008C090000}"/>
    <cellStyle name="Título 3 37" xfId="2345" xr:uid="{00000000-0005-0000-0000-00008D090000}"/>
    <cellStyle name="Título 3 38" xfId="2346" xr:uid="{00000000-0005-0000-0000-00008E090000}"/>
    <cellStyle name="Título 3 39" xfId="2347" xr:uid="{00000000-0005-0000-0000-00008F090000}"/>
    <cellStyle name="Título 3 4" xfId="374" xr:uid="{00000000-0005-0000-0000-000090090000}"/>
    <cellStyle name="Título 3 40" xfId="2348" xr:uid="{00000000-0005-0000-0000-000091090000}"/>
    <cellStyle name="Título 3 41" xfId="2349" xr:uid="{00000000-0005-0000-0000-000092090000}"/>
    <cellStyle name="Título 3 42" xfId="2350" xr:uid="{00000000-0005-0000-0000-000093090000}"/>
    <cellStyle name="Título 3 43" xfId="2351" xr:uid="{00000000-0005-0000-0000-000094090000}"/>
    <cellStyle name="Título 3 44" xfId="2352" xr:uid="{00000000-0005-0000-0000-000095090000}"/>
    <cellStyle name="Título 3 45" xfId="2353" xr:uid="{00000000-0005-0000-0000-000096090000}"/>
    <cellStyle name="Título 3 46" xfId="2354" xr:uid="{00000000-0005-0000-0000-000097090000}"/>
    <cellStyle name="Título 3 47" xfId="2355" xr:uid="{00000000-0005-0000-0000-000098090000}"/>
    <cellStyle name="Título 3 48" xfId="2356" xr:uid="{00000000-0005-0000-0000-000099090000}"/>
    <cellStyle name="Título 3 49" xfId="2357" xr:uid="{00000000-0005-0000-0000-00009A090000}"/>
    <cellStyle name="Título 3 5" xfId="375" xr:uid="{00000000-0005-0000-0000-00009B090000}"/>
    <cellStyle name="Título 3 50" xfId="2358" xr:uid="{00000000-0005-0000-0000-00009C090000}"/>
    <cellStyle name="Título 3 6" xfId="376" xr:uid="{00000000-0005-0000-0000-00009D090000}"/>
    <cellStyle name="Título 3 7" xfId="377" xr:uid="{00000000-0005-0000-0000-00009E090000}"/>
    <cellStyle name="Título 3 8" xfId="378" xr:uid="{00000000-0005-0000-0000-00009F090000}"/>
    <cellStyle name="Título 3 9" xfId="794" xr:uid="{00000000-0005-0000-0000-0000A0090000}"/>
    <cellStyle name="Título 4" xfId="379" xr:uid="{00000000-0005-0000-0000-0000A1090000}"/>
    <cellStyle name="Título 5" xfId="380" xr:uid="{00000000-0005-0000-0000-0000A2090000}"/>
    <cellStyle name="Título 6" xfId="381" xr:uid="{00000000-0005-0000-0000-0000A3090000}"/>
    <cellStyle name="Título 7" xfId="382" xr:uid="{00000000-0005-0000-0000-0000A4090000}"/>
    <cellStyle name="Título 8" xfId="383" xr:uid="{00000000-0005-0000-0000-0000A5090000}"/>
    <cellStyle name="Título 9" xfId="384" xr:uid="{00000000-0005-0000-0000-0000A6090000}"/>
    <cellStyle name="Total" xfId="385" builtinId="25" customBuiltin="1"/>
    <cellStyle name="Total 10" xfId="795" xr:uid="{00000000-0005-0000-0000-0000A8090000}"/>
    <cellStyle name="Total 11" xfId="2359" xr:uid="{00000000-0005-0000-0000-0000A9090000}"/>
    <cellStyle name="Total 12" xfId="2360" xr:uid="{00000000-0005-0000-0000-0000AA090000}"/>
    <cellStyle name="Total 13" xfId="2361" xr:uid="{00000000-0005-0000-0000-0000AB090000}"/>
    <cellStyle name="Total 14" xfId="2362" xr:uid="{00000000-0005-0000-0000-0000AC090000}"/>
    <cellStyle name="Total 15" xfId="2363" xr:uid="{00000000-0005-0000-0000-0000AD090000}"/>
    <cellStyle name="Total 16" xfId="2364" xr:uid="{00000000-0005-0000-0000-0000AE090000}"/>
    <cellStyle name="Total 17" xfId="2365" xr:uid="{00000000-0005-0000-0000-0000AF090000}"/>
    <cellStyle name="Total 18" xfId="2366" xr:uid="{00000000-0005-0000-0000-0000B0090000}"/>
    <cellStyle name="Total 19" xfId="2367" xr:uid="{00000000-0005-0000-0000-0000B1090000}"/>
    <cellStyle name="Total 2" xfId="386" xr:uid="{00000000-0005-0000-0000-0000B2090000}"/>
    <cellStyle name="Total 20" xfId="2368" xr:uid="{00000000-0005-0000-0000-0000B3090000}"/>
    <cellStyle name="Total 21" xfId="2369" xr:uid="{00000000-0005-0000-0000-0000B4090000}"/>
    <cellStyle name="Total 22" xfId="2370" xr:uid="{00000000-0005-0000-0000-0000B5090000}"/>
    <cellStyle name="Total 23" xfId="2371" xr:uid="{00000000-0005-0000-0000-0000B6090000}"/>
    <cellStyle name="Total 24" xfId="2372" xr:uid="{00000000-0005-0000-0000-0000B7090000}"/>
    <cellStyle name="Total 25" xfId="2373" xr:uid="{00000000-0005-0000-0000-0000B8090000}"/>
    <cellStyle name="Total 26" xfId="2374" xr:uid="{00000000-0005-0000-0000-0000B9090000}"/>
    <cellStyle name="Total 27" xfId="2375" xr:uid="{00000000-0005-0000-0000-0000BA090000}"/>
    <cellStyle name="Total 28" xfId="2376" xr:uid="{00000000-0005-0000-0000-0000BB090000}"/>
    <cellStyle name="Total 29" xfId="2377" xr:uid="{00000000-0005-0000-0000-0000BC090000}"/>
    <cellStyle name="Total 3" xfId="387" xr:uid="{00000000-0005-0000-0000-0000BD090000}"/>
    <cellStyle name="Total 30" xfId="2378" xr:uid="{00000000-0005-0000-0000-0000BE090000}"/>
    <cellStyle name="Total 31" xfId="2379" xr:uid="{00000000-0005-0000-0000-0000BF090000}"/>
    <cellStyle name="Total 32" xfId="2380" xr:uid="{00000000-0005-0000-0000-0000C0090000}"/>
    <cellStyle name="Total 33" xfId="2381" xr:uid="{00000000-0005-0000-0000-0000C1090000}"/>
    <cellStyle name="Total 34" xfId="2382" xr:uid="{00000000-0005-0000-0000-0000C2090000}"/>
    <cellStyle name="Total 35" xfId="2383" xr:uid="{00000000-0005-0000-0000-0000C3090000}"/>
    <cellStyle name="Total 36" xfId="2384" xr:uid="{00000000-0005-0000-0000-0000C4090000}"/>
    <cellStyle name="Total 37" xfId="2385" xr:uid="{00000000-0005-0000-0000-0000C5090000}"/>
    <cellStyle name="Total 38" xfId="2386" xr:uid="{00000000-0005-0000-0000-0000C6090000}"/>
    <cellStyle name="Total 39" xfId="2387" xr:uid="{00000000-0005-0000-0000-0000C7090000}"/>
    <cellStyle name="Total 4" xfId="388" xr:uid="{00000000-0005-0000-0000-0000C8090000}"/>
    <cellStyle name="Total 40" xfId="2388" xr:uid="{00000000-0005-0000-0000-0000C9090000}"/>
    <cellStyle name="Total 41" xfId="2389" xr:uid="{00000000-0005-0000-0000-0000CA090000}"/>
    <cellStyle name="Total 42" xfId="2390" xr:uid="{00000000-0005-0000-0000-0000CB090000}"/>
    <cellStyle name="Total 43" xfId="2391" xr:uid="{00000000-0005-0000-0000-0000CC090000}"/>
    <cellStyle name="Total 44" xfId="2392" xr:uid="{00000000-0005-0000-0000-0000CD090000}"/>
    <cellStyle name="Total 45" xfId="2393" xr:uid="{00000000-0005-0000-0000-0000CE090000}"/>
    <cellStyle name="Total 46" xfId="2394" xr:uid="{00000000-0005-0000-0000-0000CF090000}"/>
    <cellStyle name="Total 47" xfId="2395" xr:uid="{00000000-0005-0000-0000-0000D0090000}"/>
    <cellStyle name="Total 48" xfId="2396" xr:uid="{00000000-0005-0000-0000-0000D1090000}"/>
    <cellStyle name="Total 49" xfId="2397" xr:uid="{00000000-0005-0000-0000-0000D2090000}"/>
    <cellStyle name="Total 5" xfId="389" xr:uid="{00000000-0005-0000-0000-0000D3090000}"/>
    <cellStyle name="Total 50" xfId="2398" xr:uid="{00000000-0005-0000-0000-0000D4090000}"/>
    <cellStyle name="Total 6" xfId="390" xr:uid="{00000000-0005-0000-0000-0000D5090000}"/>
    <cellStyle name="Total 7" xfId="391" xr:uid="{00000000-0005-0000-0000-0000D6090000}"/>
    <cellStyle name="Total 8" xfId="392" xr:uid="{00000000-0005-0000-0000-0000D7090000}"/>
    <cellStyle name="Total 9" xfId="796" xr:uid="{00000000-0005-0000-0000-0000D8090000}"/>
  </cellStyles>
  <dxfs count="0"/>
  <tableStyles count="0" defaultTableStyle="TableStyleMedium9" defaultPivotStyle="PivotStyleLight16"/>
  <colors>
    <mruColors>
      <color rgb="FFFFFF99"/>
      <color rgb="FF006C31"/>
      <color rgb="FFA50021"/>
      <color rgb="FF0746F9"/>
      <color rgb="FF347858"/>
      <color rgb="FF408080"/>
      <color rgb="FF3E766D"/>
      <color rgb="FF30783C"/>
      <color rgb="FF057129"/>
      <color rgb="FF2D77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http://10.20.0.247/2023/fjs/pics/SPF_20.png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1.png"/></Relationships>
</file>

<file path=xl/drawings/_rels/drawing2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2.png"/></Relationships>
</file>

<file path=xl/drawings/_rels/drawing24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5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586740</xdr:colOff>
      <xdr:row>2</xdr:row>
      <xdr:rowOff>160020</xdr:rowOff>
    </xdr:to>
    <xdr:pic>
      <xdr:nvPicPr>
        <xdr:cNvPr id="2" name="Picture 1" descr="http://10.20.0.247/2023/fjs/pics/SPF_20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93520" cy="632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62163</xdr:rowOff>
    </xdr:from>
    <xdr:to>
      <xdr:col>7</xdr:col>
      <xdr:colOff>872</xdr:colOff>
      <xdr:row>10</xdr:row>
      <xdr:rowOff>73960</xdr:rowOff>
    </xdr:to>
    <xdr:grpSp>
      <xdr:nvGrpSpPr>
        <xdr:cNvPr id="2" name="10 Grup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0" y="176463"/>
          <a:ext cx="7868522" cy="2069197"/>
          <a:chOff x="61091" y="295919"/>
          <a:chExt cx="13944600" cy="1341587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14 CuadroTexto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 txBox="1"/>
        </xdr:nvSpPr>
        <xdr:spPr>
          <a:xfrm>
            <a:off x="1476533" y="295919"/>
            <a:ext cx="10441596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558801</xdr:colOff>
      <xdr:row>1</xdr:row>
      <xdr:rowOff>84667</xdr:rowOff>
    </xdr:from>
    <xdr:to>
      <xdr:col>7</xdr:col>
      <xdr:colOff>10584</xdr:colOff>
      <xdr:row>2</xdr:row>
      <xdr:rowOff>225424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534" y="203200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125083</xdr:rowOff>
    </xdr:from>
    <xdr:to>
      <xdr:col>6</xdr:col>
      <xdr:colOff>1</xdr:colOff>
      <xdr:row>9</xdr:row>
      <xdr:rowOff>152399</xdr:rowOff>
    </xdr:to>
    <xdr:grpSp>
      <xdr:nvGrpSpPr>
        <xdr:cNvPr id="2" name="12 Grupo">
          <a:extLst>
            <a:ext uri="{FF2B5EF4-FFF2-40B4-BE49-F238E27FC236}">
              <a16:creationId xmlns:a16="http://schemas.microsoft.com/office/drawing/2014/main" id="{10E21DB4-6E16-4C81-AE28-22DC15587BA3}"/>
            </a:ext>
          </a:extLst>
        </xdr:cNvPr>
        <xdr:cNvGrpSpPr/>
      </xdr:nvGrpSpPr>
      <xdr:grpSpPr>
        <a:xfrm>
          <a:off x="9525" y="125083"/>
          <a:ext cx="7667625" cy="2170441"/>
          <a:chOff x="61091" y="234819"/>
          <a:chExt cx="13944600" cy="1402687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41EB5D72-B9E5-4FFE-AAC1-A52B5619EE39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11F2F269-A9A0-4E32-91D6-A90B972CF73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16 CuadroTexto">
            <a:extLst>
              <a:ext uri="{FF2B5EF4-FFF2-40B4-BE49-F238E27FC236}">
                <a16:creationId xmlns:a16="http://schemas.microsoft.com/office/drawing/2014/main" id="{C4CEDC3D-B137-45FF-A392-0E9F126CE3EE}"/>
              </a:ext>
            </a:extLst>
          </xdr:cNvPr>
          <xdr:cNvSpPr txBox="1"/>
        </xdr:nvSpPr>
        <xdr:spPr>
          <a:xfrm>
            <a:off x="1126552" y="234819"/>
            <a:ext cx="10025026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4</xdr:col>
      <xdr:colOff>281941</xdr:colOff>
      <xdr:row>1</xdr:row>
      <xdr:rowOff>0</xdr:rowOff>
    </xdr:from>
    <xdr:to>
      <xdr:col>5</xdr:col>
      <xdr:colOff>1249681</xdr:colOff>
      <xdr:row>3</xdr:row>
      <xdr:rowOff>32384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BA3AA11-18B9-4AAA-B5A8-DCE6F7580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6466" y="238125"/>
          <a:ext cx="1396365" cy="508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31048</xdr:rowOff>
    </xdr:from>
    <xdr:to>
      <xdr:col>7</xdr:col>
      <xdr:colOff>19</xdr:colOff>
      <xdr:row>9</xdr:row>
      <xdr:rowOff>76199</xdr:rowOff>
    </xdr:to>
    <xdr:grpSp>
      <xdr:nvGrpSpPr>
        <xdr:cNvPr id="2" name="12 Grupo">
          <a:extLst>
            <a:ext uri="{FF2B5EF4-FFF2-40B4-BE49-F238E27FC236}">
              <a16:creationId xmlns:a16="http://schemas.microsoft.com/office/drawing/2014/main" id="{0ACE7774-9CB6-43AB-8364-0856C774A971}"/>
            </a:ext>
          </a:extLst>
        </xdr:cNvPr>
        <xdr:cNvGrpSpPr/>
      </xdr:nvGrpSpPr>
      <xdr:grpSpPr>
        <a:xfrm>
          <a:off x="0" y="31048"/>
          <a:ext cx="8505825" cy="1788226"/>
          <a:chOff x="61091" y="209510"/>
          <a:chExt cx="13944600" cy="1427996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611FA734-6B38-4360-ADAF-985F4BDE0439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E46AAC05-9BC3-4477-BF15-6238CC2998A6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16 CuadroTexto">
            <a:extLst>
              <a:ext uri="{FF2B5EF4-FFF2-40B4-BE49-F238E27FC236}">
                <a16:creationId xmlns:a16="http://schemas.microsoft.com/office/drawing/2014/main" id="{9FDBE0F0-E8FD-491D-984F-CEAA8E028D22}"/>
              </a:ext>
            </a:extLst>
          </xdr:cNvPr>
          <xdr:cNvSpPr txBox="1"/>
        </xdr:nvSpPr>
        <xdr:spPr>
          <a:xfrm>
            <a:off x="1192041" y="209510"/>
            <a:ext cx="10025027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76201</xdr:colOff>
      <xdr:row>0</xdr:row>
      <xdr:rowOff>121920</xdr:rowOff>
    </xdr:from>
    <xdr:to>
      <xdr:col>6</xdr:col>
      <xdr:colOff>1333501</xdr:colOff>
      <xdr:row>3</xdr:row>
      <xdr:rowOff>123824</xdr:rowOff>
    </xdr:to>
    <xdr:pic>
      <xdr:nvPicPr>
        <xdr:cNvPr id="6" name="Imagen 5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9EC856D8-D423-4DF9-8746-C886FAAE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6" y="121920"/>
          <a:ext cx="1638300" cy="487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109428</xdr:rowOff>
    </xdr:from>
    <xdr:to>
      <xdr:col>6</xdr:col>
      <xdr:colOff>425450</xdr:colOff>
      <xdr:row>10</xdr:row>
      <xdr:rowOff>63500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0" y="223728"/>
          <a:ext cx="8074025" cy="2011472"/>
          <a:chOff x="61091" y="326895"/>
          <a:chExt cx="13944600" cy="1310611"/>
        </a:xfrm>
      </xdr:grpSpPr>
      <xdr:sp macro="" textlink="">
        <xdr:nvSpPr>
          <xdr:cNvPr id="12" name="Line 2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3" name="Line 3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5" name="14 CuadroTexto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 txBox="1"/>
        </xdr:nvSpPr>
        <xdr:spPr>
          <a:xfrm>
            <a:off x="1127546" y="326895"/>
            <a:ext cx="10877570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552450</xdr:colOff>
      <xdr:row>1</xdr:row>
      <xdr:rowOff>152400</xdr:rowOff>
    </xdr:from>
    <xdr:to>
      <xdr:col>7</xdr:col>
      <xdr:colOff>9525</xdr:colOff>
      <xdr:row>2</xdr:row>
      <xdr:rowOff>295274</xdr:rowOff>
    </xdr:to>
    <xdr:pic>
      <xdr:nvPicPr>
        <xdr:cNvPr id="9" name="Imagen 8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266700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77677</xdr:rowOff>
    </xdr:from>
    <xdr:to>
      <xdr:col>6</xdr:col>
      <xdr:colOff>0</xdr:colOff>
      <xdr:row>10</xdr:row>
      <xdr:rowOff>63500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0" y="77677"/>
          <a:ext cx="8115300" cy="2157523"/>
          <a:chOff x="61091" y="234819"/>
          <a:chExt cx="13944600" cy="1402687"/>
        </a:xfrm>
      </xdr:grpSpPr>
      <xdr:sp macro="" textlink="">
        <xdr:nvSpPr>
          <xdr:cNvPr id="12" name="Line 2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3" name="Line 3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5" name="14 CuadroTexto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 txBox="1"/>
        </xdr:nvSpPr>
        <xdr:spPr>
          <a:xfrm>
            <a:off x="1864795" y="234819"/>
            <a:ext cx="10025026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4</xdr:col>
      <xdr:colOff>152400</xdr:colOff>
      <xdr:row>1</xdr:row>
      <xdr:rowOff>47625</xdr:rowOff>
    </xdr:from>
    <xdr:to>
      <xdr:col>6</xdr:col>
      <xdr:colOff>142875</xdr:colOff>
      <xdr:row>2</xdr:row>
      <xdr:rowOff>190499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61925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4107</xdr:rowOff>
    </xdr:from>
    <xdr:to>
      <xdr:col>7</xdr:col>
      <xdr:colOff>22225</xdr:colOff>
      <xdr:row>10</xdr:row>
      <xdr:rowOff>25399</xdr:rowOff>
    </xdr:to>
    <xdr:grpSp>
      <xdr:nvGrpSpPr>
        <xdr:cNvPr id="2" name="10 Grup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9525" y="118407"/>
          <a:ext cx="8118475" cy="2078692"/>
          <a:chOff x="61091" y="285972"/>
          <a:chExt cx="13944600" cy="135153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6" name="14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>
          <a:xfrm>
            <a:off x="1782736" y="285972"/>
            <a:ext cx="10025025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664028</xdr:colOff>
      <xdr:row>1</xdr:row>
      <xdr:rowOff>108857</xdr:rowOff>
    </xdr:from>
    <xdr:to>
      <xdr:col>7</xdr:col>
      <xdr:colOff>127906</xdr:colOff>
      <xdr:row>2</xdr:row>
      <xdr:rowOff>243567</xdr:rowOff>
    </xdr:to>
    <xdr:pic>
      <xdr:nvPicPr>
        <xdr:cNvPr id="8" name="Imagen 7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399" y="228600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42207</xdr:rowOff>
    </xdr:from>
    <xdr:to>
      <xdr:col>7</xdr:col>
      <xdr:colOff>12700</xdr:colOff>
      <xdr:row>10</xdr:row>
      <xdr:rowOff>63499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pSpPr/>
      </xdr:nvGrpSpPr>
      <xdr:grpSpPr>
        <a:xfrm>
          <a:off x="0" y="156507"/>
          <a:ext cx="8118475" cy="2078692"/>
          <a:chOff x="61091" y="285972"/>
          <a:chExt cx="13944600" cy="1351534"/>
        </a:xfrm>
      </xdr:grpSpPr>
      <xdr:sp macro="" textlink="">
        <xdr:nvSpPr>
          <xdr:cNvPr id="12" name="Line 2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3" name="Line 3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5" name="14 CuadroTexto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SpPr txBox="1"/>
        </xdr:nvSpPr>
        <xdr:spPr>
          <a:xfrm>
            <a:off x="1782736" y="285972"/>
            <a:ext cx="10025025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609600</xdr:colOff>
      <xdr:row>1</xdr:row>
      <xdr:rowOff>114300</xdr:rowOff>
    </xdr:from>
    <xdr:to>
      <xdr:col>7</xdr:col>
      <xdr:colOff>72390</xdr:colOff>
      <xdr:row>2</xdr:row>
      <xdr:rowOff>253364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7060" y="228600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77677</xdr:rowOff>
    </xdr:from>
    <xdr:to>
      <xdr:col>7</xdr:col>
      <xdr:colOff>9525</xdr:colOff>
      <xdr:row>10</xdr:row>
      <xdr:rowOff>63500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pSpPr/>
      </xdr:nvGrpSpPr>
      <xdr:grpSpPr>
        <a:xfrm>
          <a:off x="0" y="77677"/>
          <a:ext cx="8096250" cy="2157523"/>
          <a:chOff x="61091" y="234819"/>
          <a:chExt cx="13944600" cy="1402687"/>
        </a:xfrm>
      </xdr:grpSpPr>
      <xdr:sp macro="" textlink="">
        <xdr:nvSpPr>
          <xdr:cNvPr id="12" name="Line 2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3" name="Line 3"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5" name="14 CuadroTexto">
            <a:extLst>
              <a:ext uri="{FF2B5EF4-FFF2-40B4-BE49-F238E27FC236}">
                <a16:creationId xmlns:a16="http://schemas.microsoft.com/office/drawing/2014/main" id="{00000000-0008-0000-1100-00000F000000}"/>
              </a:ext>
            </a:extLst>
          </xdr:cNvPr>
          <xdr:cNvSpPr txBox="1"/>
        </xdr:nvSpPr>
        <xdr:spPr>
          <a:xfrm>
            <a:off x="1699965" y="234819"/>
            <a:ext cx="10025026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600075</xdr:colOff>
      <xdr:row>1</xdr:row>
      <xdr:rowOff>114300</xdr:rowOff>
    </xdr:from>
    <xdr:to>
      <xdr:col>7</xdr:col>
      <xdr:colOff>76200</xdr:colOff>
      <xdr:row>2</xdr:row>
      <xdr:rowOff>257174</xdr:rowOff>
    </xdr:to>
    <xdr:pic>
      <xdr:nvPicPr>
        <xdr:cNvPr id="9" name="Imagen 8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228600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77677</xdr:rowOff>
    </xdr:from>
    <xdr:to>
      <xdr:col>7</xdr:col>
      <xdr:colOff>0</xdr:colOff>
      <xdr:row>10</xdr:row>
      <xdr:rowOff>63500</xdr:rowOff>
    </xdr:to>
    <xdr:grpSp>
      <xdr:nvGrpSpPr>
        <xdr:cNvPr id="2" name="10 Grupo">
          <a:extLst>
            <a:ext uri="{FF2B5EF4-FFF2-40B4-BE49-F238E27FC236}">
              <a16:creationId xmlns:a16="http://schemas.microsoft.com/office/drawing/2014/main" id="{20CF74F8-4A01-4358-84FB-55E3CA206BF4}"/>
            </a:ext>
          </a:extLst>
        </xdr:cNvPr>
        <xdr:cNvGrpSpPr/>
      </xdr:nvGrpSpPr>
      <xdr:grpSpPr>
        <a:xfrm>
          <a:off x="0" y="77677"/>
          <a:ext cx="10548938" cy="1938448"/>
          <a:chOff x="61091" y="234819"/>
          <a:chExt cx="13944600" cy="1402687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6133E219-6AAE-4D29-8C67-A7B0B658FB81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F533A41E-8B78-4420-A6BC-8A2B2C583A43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14 CuadroTexto">
            <a:extLst>
              <a:ext uri="{FF2B5EF4-FFF2-40B4-BE49-F238E27FC236}">
                <a16:creationId xmlns:a16="http://schemas.microsoft.com/office/drawing/2014/main" id="{479E9754-7BCC-4EF0-9695-D2C9C6611FE7}"/>
              </a:ext>
            </a:extLst>
          </xdr:cNvPr>
          <xdr:cNvSpPr txBox="1"/>
        </xdr:nvSpPr>
        <xdr:spPr>
          <a:xfrm>
            <a:off x="1699965" y="234819"/>
            <a:ext cx="10025026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4</xdr:col>
      <xdr:colOff>59531</xdr:colOff>
      <xdr:row>0</xdr:row>
      <xdr:rowOff>59531</xdr:rowOff>
    </xdr:from>
    <xdr:to>
      <xdr:col>6</xdr:col>
      <xdr:colOff>287179</xdr:colOff>
      <xdr:row>3</xdr:row>
      <xdr:rowOff>174466</xdr:rowOff>
    </xdr:to>
    <xdr:pic>
      <xdr:nvPicPr>
        <xdr:cNvPr id="6" name="Imagen 5" descr="Vista previa de imagen">
          <a:extLst>
            <a:ext uri="{FF2B5EF4-FFF2-40B4-BE49-F238E27FC236}">
              <a16:creationId xmlns:a16="http://schemas.microsoft.com/office/drawing/2014/main" id="{9BA2907D-E918-4B78-9821-791BFFD385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6256" y="59531"/>
          <a:ext cx="2161223" cy="68643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181612</xdr:colOff>
      <xdr:row>8</xdr:row>
      <xdr:rowOff>63809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0" y="0"/>
          <a:ext cx="11697337" cy="1930709"/>
          <a:chOff x="46830" y="166688"/>
          <a:chExt cx="13944600" cy="1871662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46830" y="892857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47650" y="2038350"/>
            <a:ext cx="13475494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5 CuadroTexto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 txBox="1"/>
        </xdr:nvSpPr>
        <xdr:spPr>
          <a:xfrm>
            <a:off x="2917032" y="166688"/>
            <a:ext cx="7917656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10</xdr:col>
      <xdr:colOff>313266</xdr:colOff>
      <xdr:row>0</xdr:row>
      <xdr:rowOff>33867</xdr:rowOff>
    </xdr:from>
    <xdr:to>
      <xdr:col>11</xdr:col>
      <xdr:colOff>975782</xdr:colOff>
      <xdr:row>1</xdr:row>
      <xdr:rowOff>335491</xdr:rowOff>
    </xdr:to>
    <xdr:pic>
      <xdr:nvPicPr>
        <xdr:cNvPr id="8" name="Imagen 7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599" y="33867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24159</xdr:rowOff>
    </xdr:from>
    <xdr:to>
      <xdr:col>8</xdr:col>
      <xdr:colOff>0</xdr:colOff>
      <xdr:row>10</xdr:row>
      <xdr:rowOff>26267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C594F3D7-3F3B-4634-AEB0-E881AB866AED}"/>
            </a:ext>
          </a:extLst>
        </xdr:cNvPr>
        <xdr:cNvGrpSpPr/>
      </xdr:nvGrpSpPr>
      <xdr:grpSpPr>
        <a:xfrm>
          <a:off x="9525" y="405159"/>
          <a:ext cx="7743825" cy="1554683"/>
          <a:chOff x="38156" y="179461"/>
          <a:chExt cx="13944600" cy="1584296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329FFB0D-FC05-4520-A40C-58FD5E39B06B}"/>
              </a:ext>
            </a:extLst>
          </xdr:cNvPr>
          <xdr:cNvSpPr>
            <a:spLocks noChangeShapeType="1"/>
          </xdr:cNvSpPr>
        </xdr:nvSpPr>
        <xdr:spPr bwMode="auto">
          <a:xfrm>
            <a:off x="38156" y="912470"/>
            <a:ext cx="13944600" cy="0"/>
          </a:xfrm>
          <a:prstGeom prst="line">
            <a:avLst/>
          </a:prstGeom>
          <a:noFill/>
          <a:ln w="57150" cmpd="thickThin">
            <a:solidFill>
              <a:srgbClr val="620A10"/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AB0DF0E5-77A7-4B23-B098-F822B17A6250}"/>
              </a:ext>
            </a:extLst>
          </xdr:cNvPr>
          <xdr:cNvSpPr>
            <a:spLocks noChangeShapeType="1"/>
          </xdr:cNvSpPr>
        </xdr:nvSpPr>
        <xdr:spPr bwMode="auto">
          <a:xfrm>
            <a:off x="204611" y="1763757"/>
            <a:ext cx="13475493" cy="0"/>
          </a:xfrm>
          <a:prstGeom prst="line">
            <a:avLst/>
          </a:prstGeom>
          <a:noFill/>
          <a:ln w="19050">
            <a:solidFill>
              <a:srgbClr val="620A10"/>
            </a:solidFill>
            <a:round/>
            <a:headEnd/>
            <a:tailEnd/>
          </a:ln>
        </xdr:spPr>
      </xdr:sp>
      <xdr:sp macro="" textlink="">
        <xdr:nvSpPr>
          <xdr:cNvPr id="5" name="5 CuadroTexto">
            <a:extLst>
              <a:ext uri="{FF2B5EF4-FFF2-40B4-BE49-F238E27FC236}">
                <a16:creationId xmlns:a16="http://schemas.microsoft.com/office/drawing/2014/main" id="{326D6918-BC5B-4A48-944A-D333E26EC9E7}"/>
              </a:ext>
            </a:extLst>
          </xdr:cNvPr>
          <xdr:cNvSpPr txBox="1"/>
        </xdr:nvSpPr>
        <xdr:spPr>
          <a:xfrm>
            <a:off x="930062" y="179461"/>
            <a:ext cx="10274066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6</xdr:col>
      <xdr:colOff>314326</xdr:colOff>
      <xdr:row>1</xdr:row>
      <xdr:rowOff>57150</xdr:rowOff>
    </xdr:from>
    <xdr:to>
      <xdr:col>7</xdr:col>
      <xdr:colOff>590551</xdr:colOff>
      <xdr:row>4</xdr:row>
      <xdr:rowOff>104775</xdr:rowOff>
    </xdr:to>
    <xdr:pic>
      <xdr:nvPicPr>
        <xdr:cNvPr id="6" name="Imagen 5" descr="C:\Users\Usuario\Desktop\IMG-20210907-WA0012.jpg">
          <a:extLst>
            <a:ext uri="{FF2B5EF4-FFF2-40B4-BE49-F238E27FC236}">
              <a16:creationId xmlns:a16="http://schemas.microsoft.com/office/drawing/2014/main" id="{56EC2CA4-265A-4E83-B06B-78FCC00C9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247650"/>
          <a:ext cx="1657350" cy="619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232833</xdr:colOff>
      <xdr:row>8</xdr:row>
      <xdr:rowOff>63809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0" y="0"/>
          <a:ext cx="11500908" cy="2016434"/>
          <a:chOff x="46830" y="166688"/>
          <a:chExt cx="13944600" cy="1871662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46830" y="892857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47650" y="2038350"/>
            <a:ext cx="13475494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5 CuadroTexto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 txBox="1"/>
        </xdr:nvSpPr>
        <xdr:spPr>
          <a:xfrm>
            <a:off x="2917032" y="166688"/>
            <a:ext cx="7917656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7</xdr:col>
      <xdr:colOff>990600</xdr:colOff>
      <xdr:row>0</xdr:row>
      <xdr:rowOff>57150</xdr:rowOff>
    </xdr:from>
    <xdr:to>
      <xdr:col>10</xdr:col>
      <xdr:colOff>171450</xdr:colOff>
      <xdr:row>1</xdr:row>
      <xdr:rowOff>276224</xdr:rowOff>
    </xdr:to>
    <xdr:pic>
      <xdr:nvPicPr>
        <xdr:cNvPr id="9" name="Imagen 8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57150"/>
          <a:ext cx="21907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232833</xdr:colOff>
      <xdr:row>8</xdr:row>
      <xdr:rowOff>63809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/>
      </xdr:nvGrpSpPr>
      <xdr:grpSpPr>
        <a:xfrm>
          <a:off x="0" y="0"/>
          <a:ext cx="11881908" cy="1911659"/>
          <a:chOff x="46830" y="166688"/>
          <a:chExt cx="13944600" cy="1871662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46830" y="892857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47650" y="2038350"/>
            <a:ext cx="13475494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5 CuadroTexto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2917032" y="166688"/>
            <a:ext cx="7917656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9</xdr:col>
      <xdr:colOff>885825</xdr:colOff>
      <xdr:row>0</xdr:row>
      <xdr:rowOff>76200</xdr:rowOff>
    </xdr:from>
    <xdr:to>
      <xdr:col>12</xdr:col>
      <xdr:colOff>66674</xdr:colOff>
      <xdr:row>2</xdr:row>
      <xdr:rowOff>28574</xdr:rowOff>
    </xdr:to>
    <xdr:pic>
      <xdr:nvPicPr>
        <xdr:cNvPr id="9" name="Imagen 8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76200"/>
          <a:ext cx="21907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95247</xdr:colOff>
      <xdr:row>3</xdr:row>
      <xdr:rowOff>81643</xdr:rowOff>
    </xdr:from>
    <xdr:to>
      <xdr:col>11</xdr:col>
      <xdr:colOff>384708</xdr:colOff>
      <xdr:row>3</xdr:row>
      <xdr:rowOff>103909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914F2686-F67D-4870-85B4-490EF647F8EC}"/>
            </a:ext>
          </a:extLst>
        </xdr:cNvPr>
        <xdr:cNvSpPr>
          <a:spLocks noChangeShapeType="1"/>
        </xdr:cNvSpPr>
      </xdr:nvSpPr>
      <xdr:spPr bwMode="auto">
        <a:xfrm>
          <a:off x="857247" y="938893"/>
          <a:ext cx="11938536" cy="22266"/>
        </a:xfrm>
        <a:prstGeom prst="line">
          <a:avLst/>
        </a:prstGeom>
        <a:noFill/>
        <a:ln w="57150" cmpd="thickThin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5</xdr:col>
      <xdr:colOff>353786</xdr:colOff>
      <xdr:row>1</xdr:row>
      <xdr:rowOff>163286</xdr:rowOff>
    </xdr:from>
    <xdr:to>
      <xdr:col>9</xdr:col>
      <xdr:colOff>1273350</xdr:colOff>
      <xdr:row>3</xdr:row>
      <xdr:rowOff>84401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7856EE37-04BF-4EDE-AEBE-79C923151225}"/>
            </a:ext>
          </a:extLst>
        </xdr:cNvPr>
        <xdr:cNvSpPr txBox="1"/>
      </xdr:nvSpPr>
      <xdr:spPr>
        <a:xfrm>
          <a:off x="2554061" y="277586"/>
          <a:ext cx="9006289" cy="6640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2500" b="1">
              <a:latin typeface="+mn-lt"/>
            </a:rPr>
            <a:t>GOBIERNO DEL</a:t>
          </a:r>
          <a:r>
            <a:rPr lang="es-ES" sz="2500" b="1" baseline="0">
              <a:latin typeface="+mn-lt"/>
            </a:rPr>
            <a:t> ESTADO DE TLAXCALA</a:t>
          </a:r>
          <a:endParaRPr lang="es-ES" sz="2500" b="1">
            <a:latin typeface="+mn-lt"/>
          </a:endParaRPr>
        </a:p>
      </xdr:txBody>
    </xdr:sp>
    <xdr:clientData/>
  </xdr:twoCellAnchor>
  <xdr:twoCellAnchor editAs="oneCell">
    <xdr:from>
      <xdr:col>9</xdr:col>
      <xdr:colOff>884466</xdr:colOff>
      <xdr:row>1</xdr:row>
      <xdr:rowOff>54429</xdr:rowOff>
    </xdr:from>
    <xdr:to>
      <xdr:col>11</xdr:col>
      <xdr:colOff>1156608</xdr:colOff>
      <xdr:row>3</xdr:row>
      <xdr:rowOff>13607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CAECB0-33A8-47FA-B97C-A077EC5ADCF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8734" b="77045" l="3594" r="83125">
                      <a14:foregroundMark x1="43125" y1="43008" x2="43125" y2="43008"/>
                      <a14:foregroundMark x1="24766" y1="30079" x2="24766" y2="30079"/>
                      <a14:foregroundMark x1="31328" y1="34301" x2="31328" y2="34301"/>
                      <a14:foregroundMark x1="35938" y1="36412" x2="35938" y2="36412"/>
                      <a14:foregroundMark x1="49297" y1="38259" x2="49297" y2="38259"/>
                      <a14:foregroundMark x1="55156" y1="35092" x2="55156" y2="35092"/>
                      <a14:foregroundMark x1="59062" y1="39050" x2="59062" y2="39050"/>
                      <a14:foregroundMark x1="65859" y1="38786" x2="65859" y2="38786"/>
                      <a14:foregroundMark x1="72188" y1="42744" x2="72188" y2="42744"/>
                      <a14:foregroundMark x1="75234" y1="42216" x2="75234" y2="42216"/>
                      <a14:foregroundMark x1="72188" y1="21900" x2="72188" y2="21900"/>
                      <a14:foregroundMark x1="24688" y1="64908" x2="24688" y2="64908"/>
                      <a14:foregroundMark x1="31563" y1="63061" x2="31563" y2="63061"/>
                      <a14:foregroundMark x1="39531" y1="62005" x2="39531" y2="62005"/>
                      <a14:foregroundMark x1="44297" y1="65699" x2="44297" y2="65699"/>
                      <a14:foregroundMark x1="47891" y1="63588" x2="47891" y2="63588"/>
                      <a14:foregroundMark x1="54297" y1="69393" x2="54297" y2="69393"/>
                      <a14:foregroundMark x1="64766" y1="67282" x2="64766" y2="67282"/>
                      <a14:foregroundMark x1="68984" y1="71240" x2="68984" y2="71240"/>
                      <a14:foregroundMark x1="74688" y1="70185" x2="74688" y2="70185"/>
                      <a14:foregroundMark x1="83359" y1="67018" x2="83359" y2="67018"/>
                      <a14:foregroundMark x1="16719" y1="70449" x2="16719" y2="70449"/>
                      <a14:foregroundMark x1="4922" y1="70185" x2="4922" y2="70185"/>
                      <a14:foregroundMark x1="4766" y1="29288" x2="4766" y2="29288"/>
                      <a14:foregroundMark x1="17109" y1="29815" x2="17109" y2="29815"/>
                      <a14:foregroundMark x1="15234" y1="35884" x2="15234" y2="35884"/>
                      <a14:foregroundMark x1="11172" y1="50132" x2="11172" y2="50132"/>
                      <a14:foregroundMark x1="9453" y1="44591" x2="9453" y2="44591"/>
                      <a14:foregroundMark x1="6641" y1="43536" x2="6641" y2="43536"/>
                      <a14:foregroundMark x1="4063" y1="48549" x2="4063" y2="48549"/>
                      <a14:foregroundMark x1="4297" y1="50396" x2="10391" y2="55409"/>
                      <a14:foregroundMark x1="10391" y1="55409" x2="11172" y2="49604"/>
                      <a14:foregroundMark x1="7344" y1="36412" x2="3594" y2="48813"/>
                      <a14:foregroundMark x1="3594" y1="48813" x2="3594" y2="48813"/>
                      <a14:foregroundMark x1="3594" y1="51187" x2="7578" y2="63588"/>
                      <a14:foregroundMark x1="6953" y1="64644" x2="10938" y2="74406"/>
                      <a14:foregroundMark x1="11328" y1="74406" x2="15000" y2="62797"/>
                      <a14:foregroundMark x1="15469" y1="63852" x2="19063" y2="50660"/>
                      <a14:foregroundMark x1="19063" y1="50660" x2="18359" y2="48549"/>
                      <a14:foregroundMark x1="18516" y1="49340" x2="15234" y2="35884"/>
                      <a14:foregroundMark x1="14688" y1="35884" x2="12734" y2="18734"/>
                      <a14:foregroundMark x1="12734" y1="18734" x2="9688" y2="32718"/>
                      <a14:backgroundMark x1="20703" y1="24274" x2="20703" y2="24274"/>
                      <a14:backgroundMark x1="25469" y1="20317" x2="25469" y2="20317"/>
                      <a14:backgroundMark x1="26875" y1="64380" x2="26875" y2="64380"/>
                      <a14:backgroundMark x1="56875" y1="65435" x2="56875" y2="65435"/>
                      <a14:backgroundMark x1="61094" y1="38259" x2="61094" y2="38259"/>
                      <a14:backgroundMark x1="77188" y1="39050" x2="77188" y2="39050"/>
                      <a14:backgroundMark x1="75859" y1="67018" x2="75859" y2="67018"/>
                      <a14:backgroundMark x1="8281" y1="30079" x2="8281" y2="30079"/>
                      <a14:backgroundMark x1="8281" y1="30079" x2="8281" y2="30079"/>
                      <a14:backgroundMark x1="8594" y1="29288" x2="8594" y2="292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5160" r="14871" b="15940"/>
        <a:stretch/>
      </xdr:blipFill>
      <xdr:spPr>
        <a:xfrm>
          <a:off x="11171466" y="168729"/>
          <a:ext cx="2396217" cy="70212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1000125</xdr:colOff>
      <xdr:row>1</xdr:row>
      <xdr:rowOff>123825</xdr:rowOff>
    </xdr:from>
    <xdr:to>
      <xdr:col>12</xdr:col>
      <xdr:colOff>13606</xdr:colOff>
      <xdr:row>2</xdr:row>
      <xdr:rowOff>276225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F33B2D-C755-4D16-8C68-D3381855A88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8734" b="77045" l="3594" r="83125">
                      <a14:foregroundMark x1="43125" y1="43008" x2="43125" y2="43008"/>
                      <a14:foregroundMark x1="24766" y1="30079" x2="24766" y2="30079"/>
                      <a14:foregroundMark x1="31328" y1="34301" x2="31328" y2="34301"/>
                      <a14:foregroundMark x1="35938" y1="36412" x2="35938" y2="36412"/>
                      <a14:foregroundMark x1="49297" y1="38259" x2="49297" y2="38259"/>
                      <a14:foregroundMark x1="55156" y1="35092" x2="55156" y2="35092"/>
                      <a14:foregroundMark x1="59062" y1="39050" x2="59062" y2="39050"/>
                      <a14:foregroundMark x1="65859" y1="38786" x2="65859" y2="38786"/>
                      <a14:foregroundMark x1="72188" y1="42744" x2="72188" y2="42744"/>
                      <a14:foregroundMark x1="75234" y1="42216" x2="75234" y2="42216"/>
                      <a14:foregroundMark x1="72188" y1="21900" x2="72188" y2="21900"/>
                      <a14:foregroundMark x1="24688" y1="64908" x2="24688" y2="64908"/>
                      <a14:foregroundMark x1="31563" y1="63061" x2="31563" y2="63061"/>
                      <a14:foregroundMark x1="39531" y1="62005" x2="39531" y2="62005"/>
                      <a14:foregroundMark x1="44297" y1="65699" x2="44297" y2="65699"/>
                      <a14:foregroundMark x1="47891" y1="63588" x2="47891" y2="63588"/>
                      <a14:foregroundMark x1="54297" y1="69393" x2="54297" y2="69393"/>
                      <a14:foregroundMark x1="64766" y1="67282" x2="64766" y2="67282"/>
                      <a14:foregroundMark x1="68984" y1="71240" x2="68984" y2="71240"/>
                      <a14:foregroundMark x1="74688" y1="70185" x2="74688" y2="70185"/>
                      <a14:foregroundMark x1="83359" y1="67018" x2="83359" y2="67018"/>
                      <a14:foregroundMark x1="16719" y1="70449" x2="16719" y2="70449"/>
                      <a14:foregroundMark x1="4922" y1="70185" x2="4922" y2="70185"/>
                      <a14:foregroundMark x1="4766" y1="29288" x2="4766" y2="29288"/>
                      <a14:foregroundMark x1="17109" y1="29815" x2="17109" y2="29815"/>
                      <a14:foregroundMark x1="15234" y1="35884" x2="15234" y2="35884"/>
                      <a14:foregroundMark x1="11172" y1="50132" x2="11172" y2="50132"/>
                      <a14:foregroundMark x1="9453" y1="44591" x2="9453" y2="44591"/>
                      <a14:foregroundMark x1="6641" y1="43536" x2="6641" y2="43536"/>
                      <a14:foregroundMark x1="4063" y1="48549" x2="4063" y2="48549"/>
                      <a14:foregroundMark x1="4297" y1="50396" x2="10391" y2="55409"/>
                      <a14:foregroundMark x1="10391" y1="55409" x2="11172" y2="49604"/>
                      <a14:foregroundMark x1="7344" y1="36412" x2="3594" y2="48813"/>
                      <a14:foregroundMark x1="3594" y1="48813" x2="3594" y2="48813"/>
                      <a14:foregroundMark x1="3594" y1="51187" x2="7578" y2="63588"/>
                      <a14:foregroundMark x1="6953" y1="64644" x2="10938" y2="74406"/>
                      <a14:foregroundMark x1="11328" y1="74406" x2="15000" y2="62797"/>
                      <a14:foregroundMark x1="15469" y1="63852" x2="19063" y2="50660"/>
                      <a14:foregroundMark x1="19063" y1="50660" x2="18359" y2="48549"/>
                      <a14:foregroundMark x1="18516" y1="49340" x2="15234" y2="35884"/>
                      <a14:foregroundMark x1="14688" y1="35884" x2="12734" y2="18734"/>
                      <a14:foregroundMark x1="12734" y1="18734" x2="9688" y2="32718"/>
                      <a14:backgroundMark x1="20703" y1="24274" x2="20703" y2="24274"/>
                      <a14:backgroundMark x1="25469" y1="20317" x2="25469" y2="20317"/>
                      <a14:backgroundMark x1="26875" y1="64380" x2="26875" y2="64380"/>
                      <a14:backgroundMark x1="56875" y1="65435" x2="56875" y2="65435"/>
                      <a14:backgroundMark x1="61094" y1="38259" x2="61094" y2="38259"/>
                      <a14:backgroundMark x1="77188" y1="39050" x2="77188" y2="39050"/>
                      <a14:backgroundMark x1="75859" y1="67018" x2="75859" y2="67018"/>
                      <a14:backgroundMark x1="8281" y1="30079" x2="8281" y2="30079"/>
                      <a14:backgroundMark x1="8281" y1="30079" x2="8281" y2="30079"/>
                      <a14:backgroundMark x1="8594" y1="29288" x2="8594" y2="292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5160" r="14871" b="15940"/>
        <a:stretch/>
      </xdr:blipFill>
      <xdr:spPr>
        <a:xfrm>
          <a:off x="10715625" y="266700"/>
          <a:ext cx="2051956" cy="523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9524</xdr:rowOff>
    </xdr:from>
    <xdr:to>
      <xdr:col>11</xdr:col>
      <xdr:colOff>1047750</xdr:colOff>
      <xdr:row>11</xdr:row>
      <xdr:rowOff>180976</xdr:rowOff>
    </xdr:to>
    <xdr:grpSp>
      <xdr:nvGrpSpPr>
        <xdr:cNvPr id="3" name="1 Grupo">
          <a:extLst>
            <a:ext uri="{FF2B5EF4-FFF2-40B4-BE49-F238E27FC236}">
              <a16:creationId xmlns:a16="http://schemas.microsoft.com/office/drawing/2014/main" id="{E6C7F565-691D-4664-A145-78FDF2590AA6}"/>
            </a:ext>
          </a:extLst>
        </xdr:cNvPr>
        <xdr:cNvGrpSpPr/>
      </xdr:nvGrpSpPr>
      <xdr:grpSpPr>
        <a:xfrm>
          <a:off x="0" y="9524"/>
          <a:ext cx="12220575" cy="2466977"/>
          <a:chOff x="46830" y="309885"/>
          <a:chExt cx="13944600" cy="1731389"/>
        </a:xfrm>
      </xdr:grpSpPr>
      <xdr:sp macro="" textlink="">
        <xdr:nvSpPr>
          <xdr:cNvPr id="4" name="Line 2">
            <a:extLst>
              <a:ext uri="{FF2B5EF4-FFF2-40B4-BE49-F238E27FC236}">
                <a16:creationId xmlns:a16="http://schemas.microsoft.com/office/drawing/2014/main" id="{AD7A6C42-0533-4802-B540-D1AA9281B0A0}"/>
              </a:ext>
            </a:extLst>
          </xdr:cNvPr>
          <xdr:cNvSpPr>
            <a:spLocks noChangeShapeType="1"/>
          </xdr:cNvSpPr>
        </xdr:nvSpPr>
        <xdr:spPr bwMode="auto">
          <a:xfrm>
            <a:off x="46830" y="892857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Line 3">
            <a:extLst>
              <a:ext uri="{FF2B5EF4-FFF2-40B4-BE49-F238E27FC236}">
                <a16:creationId xmlns:a16="http://schemas.microsoft.com/office/drawing/2014/main" id="{36C09C3F-44BD-4DEA-8D2D-7D94424674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82543" y="2038349"/>
            <a:ext cx="13540601" cy="2925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6" name="4 CuadroTexto">
            <a:extLst>
              <a:ext uri="{FF2B5EF4-FFF2-40B4-BE49-F238E27FC236}">
                <a16:creationId xmlns:a16="http://schemas.microsoft.com/office/drawing/2014/main" id="{9965DEC0-46E4-4792-8F44-2D959BE08AB0}"/>
              </a:ext>
            </a:extLst>
          </xdr:cNvPr>
          <xdr:cNvSpPr txBox="1"/>
        </xdr:nvSpPr>
        <xdr:spPr>
          <a:xfrm>
            <a:off x="2917032" y="309885"/>
            <a:ext cx="7917656" cy="4640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>
    <xdr:from>
      <xdr:col>0</xdr:col>
      <xdr:colOff>114299</xdr:colOff>
      <xdr:row>8</xdr:row>
      <xdr:rowOff>0</xdr:rowOff>
    </xdr:from>
    <xdr:to>
      <xdr:col>11</xdr:col>
      <xdr:colOff>1162050</xdr:colOff>
      <xdr:row>8</xdr:row>
      <xdr:rowOff>9525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CF3595E-578E-455C-9212-9F459D5EE7A5}"/>
            </a:ext>
          </a:extLst>
        </xdr:cNvPr>
        <xdr:cNvSpPr>
          <a:spLocks noChangeShapeType="1"/>
        </xdr:cNvSpPr>
      </xdr:nvSpPr>
      <xdr:spPr bwMode="auto">
        <a:xfrm>
          <a:off x="114299" y="1790700"/>
          <a:ext cx="12677776" cy="9525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8</xdr:row>
      <xdr:rowOff>63809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9FF08B0E-50F7-4203-B9F8-1F7F785D3FB0}"/>
            </a:ext>
          </a:extLst>
        </xdr:cNvPr>
        <xdr:cNvGrpSpPr/>
      </xdr:nvGrpSpPr>
      <xdr:grpSpPr>
        <a:xfrm>
          <a:off x="0" y="0"/>
          <a:ext cx="12322969" cy="1849747"/>
          <a:chOff x="46830" y="166688"/>
          <a:chExt cx="13810570" cy="1871662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5CB585E0-11E5-404A-AAC3-F201BCCCFF20}"/>
              </a:ext>
            </a:extLst>
          </xdr:cNvPr>
          <xdr:cNvSpPr>
            <a:spLocks noChangeShapeType="1"/>
          </xdr:cNvSpPr>
        </xdr:nvSpPr>
        <xdr:spPr bwMode="auto">
          <a:xfrm flipV="1">
            <a:off x="46830" y="855000"/>
            <a:ext cx="13810570" cy="37858"/>
          </a:xfrm>
          <a:prstGeom prst="line">
            <a:avLst/>
          </a:prstGeom>
          <a:noFill/>
          <a:ln w="57150" cmpd="thickThin">
            <a:solidFill>
              <a:srgbClr val="663300"/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47A863FA-45E0-4CA4-9130-4E0CACDF7F5F}"/>
              </a:ext>
            </a:extLst>
          </xdr:cNvPr>
          <xdr:cNvSpPr>
            <a:spLocks noChangeShapeType="1"/>
          </xdr:cNvSpPr>
        </xdr:nvSpPr>
        <xdr:spPr bwMode="auto">
          <a:xfrm flipV="1">
            <a:off x="247650" y="2038036"/>
            <a:ext cx="13587054" cy="314"/>
          </a:xfrm>
          <a:prstGeom prst="line">
            <a:avLst/>
          </a:prstGeom>
          <a:ln>
            <a:headEnd/>
            <a:tailEnd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sp>
      <xdr:sp macro="" textlink="">
        <xdr:nvSpPr>
          <xdr:cNvPr id="5" name="5 CuadroTexto">
            <a:extLst>
              <a:ext uri="{FF2B5EF4-FFF2-40B4-BE49-F238E27FC236}">
                <a16:creationId xmlns:a16="http://schemas.microsoft.com/office/drawing/2014/main" id="{6738E4AB-BE1D-44EB-88F2-5F8E1A6E863D}"/>
              </a:ext>
            </a:extLst>
          </xdr:cNvPr>
          <xdr:cNvSpPr txBox="1"/>
        </xdr:nvSpPr>
        <xdr:spPr>
          <a:xfrm>
            <a:off x="2917032" y="166688"/>
            <a:ext cx="7917656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10</xdr:col>
      <xdr:colOff>892969</xdr:colOff>
      <xdr:row>0</xdr:row>
      <xdr:rowOff>0</xdr:rowOff>
    </xdr:from>
    <xdr:to>
      <xdr:col>13</xdr:col>
      <xdr:colOff>230822</xdr:colOff>
      <xdr:row>2</xdr:row>
      <xdr:rowOff>95250</xdr:rowOff>
    </xdr:to>
    <xdr:pic>
      <xdr:nvPicPr>
        <xdr:cNvPr id="6" name="Imagen 5" descr="L:\logo.jpeg">
          <a:extLst>
            <a:ext uri="{FF2B5EF4-FFF2-40B4-BE49-F238E27FC236}">
              <a16:creationId xmlns:a16="http://schemas.microsoft.com/office/drawing/2014/main" id="{89591F8E-C63D-47FA-BE68-9F6C1D0CC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4644" y="0"/>
          <a:ext cx="2071528" cy="581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202405</xdr:colOff>
      <xdr:row>11</xdr:row>
      <xdr:rowOff>4278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0" y="0"/>
          <a:ext cx="12032455" cy="2233128"/>
          <a:chOff x="46830" y="166688"/>
          <a:chExt cx="13944600" cy="1871662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46830" y="892857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47650" y="2038350"/>
            <a:ext cx="13475494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9 CuadroTexto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 txBox="1"/>
        </xdr:nvSpPr>
        <xdr:spPr>
          <a:xfrm>
            <a:off x="2917032" y="166688"/>
            <a:ext cx="7917656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6</xdr:col>
      <xdr:colOff>457200</xdr:colOff>
      <xdr:row>0</xdr:row>
      <xdr:rowOff>0</xdr:rowOff>
    </xdr:from>
    <xdr:to>
      <xdr:col>9</xdr:col>
      <xdr:colOff>149225</xdr:colOff>
      <xdr:row>2</xdr:row>
      <xdr:rowOff>200025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5480" y="0"/>
          <a:ext cx="2389505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40102</xdr:colOff>
      <xdr:row>0</xdr:row>
      <xdr:rowOff>110287</xdr:rowOff>
    </xdr:from>
    <xdr:to>
      <xdr:col>10</xdr:col>
      <xdr:colOff>200526</xdr:colOff>
      <xdr:row>10</xdr:row>
      <xdr:rowOff>177731</xdr:rowOff>
    </xdr:to>
    <xdr:grpSp>
      <xdr:nvGrpSpPr>
        <xdr:cNvPr id="2" name="5 Grup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40102" y="110287"/>
          <a:ext cx="12038099" cy="2239144"/>
          <a:chOff x="46830" y="166688"/>
          <a:chExt cx="13944600" cy="1871662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46830" y="892857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47650" y="2038350"/>
            <a:ext cx="13475494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9 CuadroTexto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 txBox="1"/>
        </xdr:nvSpPr>
        <xdr:spPr>
          <a:xfrm>
            <a:off x="2917032" y="166688"/>
            <a:ext cx="7917656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>
    <xdr:from>
      <xdr:col>0</xdr:col>
      <xdr:colOff>0</xdr:colOff>
      <xdr:row>56</xdr:row>
      <xdr:rowOff>323</xdr:rowOff>
    </xdr:from>
    <xdr:to>
      <xdr:col>11</xdr:col>
      <xdr:colOff>0</xdr:colOff>
      <xdr:row>56</xdr:row>
      <xdr:rowOff>323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>
          <a:spLocks noChangeShapeType="1"/>
        </xdr:cNvSpPr>
      </xdr:nvSpPr>
      <xdr:spPr bwMode="auto">
        <a:xfrm>
          <a:off x="0" y="10998523"/>
          <a:ext cx="12729209" cy="0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0</xdr:col>
      <xdr:colOff>16933</xdr:colOff>
      <xdr:row>132</xdr:row>
      <xdr:rowOff>9373</xdr:rowOff>
    </xdr:from>
    <xdr:to>
      <xdr:col>11</xdr:col>
      <xdr:colOff>0</xdr:colOff>
      <xdr:row>132</xdr:row>
      <xdr:rowOff>9373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>
          <a:spLocks noChangeShapeType="1"/>
        </xdr:cNvSpPr>
      </xdr:nvSpPr>
      <xdr:spPr bwMode="auto">
        <a:xfrm>
          <a:off x="16933" y="25807306"/>
          <a:ext cx="12725400" cy="0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209</xdr:row>
      <xdr:rowOff>9308</xdr:rowOff>
    </xdr:from>
    <xdr:to>
      <xdr:col>11</xdr:col>
      <xdr:colOff>0</xdr:colOff>
      <xdr:row>209</xdr:row>
      <xdr:rowOff>9308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>
          <a:spLocks noChangeShapeType="1"/>
        </xdr:cNvSpPr>
      </xdr:nvSpPr>
      <xdr:spPr bwMode="auto">
        <a:xfrm>
          <a:off x="0" y="40623908"/>
          <a:ext cx="12505267" cy="0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170</xdr:row>
      <xdr:rowOff>5985</xdr:rowOff>
    </xdr:from>
    <xdr:to>
      <xdr:col>10</xdr:col>
      <xdr:colOff>239554</xdr:colOff>
      <xdr:row>170</xdr:row>
      <xdr:rowOff>5985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>
          <a:spLocks noChangeShapeType="1"/>
        </xdr:cNvSpPr>
      </xdr:nvSpPr>
      <xdr:spPr bwMode="auto">
        <a:xfrm>
          <a:off x="0" y="33152985"/>
          <a:ext cx="12490821" cy="0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94</xdr:row>
      <xdr:rowOff>18</xdr:rowOff>
    </xdr:from>
    <xdr:to>
      <xdr:col>10</xdr:col>
      <xdr:colOff>246380</xdr:colOff>
      <xdr:row>94</xdr:row>
      <xdr:rowOff>18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ShapeType="1"/>
        </xdr:cNvSpPr>
      </xdr:nvSpPr>
      <xdr:spPr bwMode="auto">
        <a:xfrm>
          <a:off x="0" y="18398085"/>
          <a:ext cx="12717780" cy="0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0</xdr:col>
      <xdr:colOff>50800</xdr:colOff>
      <xdr:row>249</xdr:row>
      <xdr:rowOff>9313</xdr:rowOff>
    </xdr:from>
    <xdr:to>
      <xdr:col>10</xdr:col>
      <xdr:colOff>248709</xdr:colOff>
      <xdr:row>249</xdr:row>
      <xdr:rowOff>10159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>
          <a:spLocks noChangeShapeType="1"/>
        </xdr:cNvSpPr>
      </xdr:nvSpPr>
      <xdr:spPr bwMode="auto">
        <a:xfrm>
          <a:off x="50800" y="46986613"/>
          <a:ext cx="13410989" cy="846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0</xdr:col>
      <xdr:colOff>48260</xdr:colOff>
      <xdr:row>288</xdr:row>
      <xdr:rowOff>847</xdr:rowOff>
    </xdr:from>
    <xdr:to>
      <xdr:col>11</xdr:col>
      <xdr:colOff>0</xdr:colOff>
      <xdr:row>288</xdr:row>
      <xdr:rowOff>848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ShapeType="1"/>
        </xdr:cNvSpPr>
      </xdr:nvSpPr>
      <xdr:spPr bwMode="auto">
        <a:xfrm>
          <a:off x="48260" y="54316207"/>
          <a:ext cx="13427922" cy="1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 editAs="oneCell">
    <xdr:from>
      <xdr:col>7</xdr:col>
      <xdr:colOff>495300</xdr:colOff>
      <xdr:row>0</xdr:row>
      <xdr:rowOff>0</xdr:rowOff>
    </xdr:from>
    <xdr:to>
      <xdr:col>10</xdr:col>
      <xdr:colOff>73024</xdr:colOff>
      <xdr:row>2</xdr:row>
      <xdr:rowOff>200025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3640" y="0"/>
          <a:ext cx="2357120" cy="680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714375</xdr:colOff>
      <xdr:row>1</xdr:row>
      <xdr:rowOff>66675</xdr:rowOff>
    </xdr:from>
    <xdr:to>
      <xdr:col>21</xdr:col>
      <xdr:colOff>714375</xdr:colOff>
      <xdr:row>2</xdr:row>
      <xdr:rowOff>285750</xdr:rowOff>
    </xdr:to>
    <xdr:pic>
      <xdr:nvPicPr>
        <xdr:cNvPr id="2" name="Picture 9" descr="arriba">
          <a:extLst>
            <a:ext uri="{FF2B5EF4-FFF2-40B4-BE49-F238E27FC236}">
              <a16:creationId xmlns:a16="http://schemas.microsoft.com/office/drawing/2014/main" id="{A90C1228-956C-4B93-BE88-4D825082C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18947"/>
        <a:stretch>
          <a:fillRect/>
        </a:stretch>
      </xdr:blipFill>
      <xdr:spPr bwMode="auto">
        <a:xfrm>
          <a:off x="11363325" y="266700"/>
          <a:ext cx="0" cy="314325"/>
        </a:xfrm>
        <a:prstGeom prst="rect">
          <a:avLst/>
        </a:prstGeom>
        <a:solidFill>
          <a:srgbClr val="C0C0C0"/>
        </a:solidFill>
        <a:ln w="12700">
          <a:noFill/>
          <a:miter lim="800000"/>
          <a:headEnd/>
          <a:tailEnd/>
        </a:ln>
        <a:effectLst>
          <a:outerShdw dist="53882" dir="8100000" algn="ctr" rotWithShape="0">
            <a:srgbClr val="969696"/>
          </a:outerShdw>
        </a:effectLst>
      </xdr:spPr>
    </xdr:pic>
    <xdr:clientData/>
  </xdr:twoCellAnchor>
  <xdr:twoCellAnchor>
    <xdr:from>
      <xdr:col>0</xdr:col>
      <xdr:colOff>0</xdr:colOff>
      <xdr:row>0</xdr:row>
      <xdr:rowOff>19050</xdr:rowOff>
    </xdr:from>
    <xdr:to>
      <xdr:col>23</xdr:col>
      <xdr:colOff>0</xdr:colOff>
      <xdr:row>10</xdr:row>
      <xdr:rowOff>66676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EEF27142-2DD0-4630-BBB1-E576E4784AE4}"/>
            </a:ext>
          </a:extLst>
        </xdr:cNvPr>
        <xdr:cNvGrpSpPr/>
      </xdr:nvGrpSpPr>
      <xdr:grpSpPr>
        <a:xfrm>
          <a:off x="0" y="19050"/>
          <a:ext cx="12811125" cy="2028826"/>
          <a:chOff x="61091" y="356742"/>
          <a:chExt cx="13944600" cy="1276443"/>
        </a:xfrm>
      </xdr:grpSpPr>
      <xdr:sp macro="" textlink="">
        <xdr:nvSpPr>
          <xdr:cNvPr id="4" name="Line 2">
            <a:extLst>
              <a:ext uri="{FF2B5EF4-FFF2-40B4-BE49-F238E27FC236}">
                <a16:creationId xmlns:a16="http://schemas.microsoft.com/office/drawing/2014/main" id="{E6E219AB-0216-4631-B77E-1B76B78FD62C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Line 3">
            <a:extLst>
              <a:ext uri="{FF2B5EF4-FFF2-40B4-BE49-F238E27FC236}">
                <a16:creationId xmlns:a16="http://schemas.microsoft.com/office/drawing/2014/main" id="{B43E4205-BA80-43BC-84E3-56151EE9FFF2}"/>
              </a:ext>
            </a:extLst>
          </xdr:cNvPr>
          <xdr:cNvSpPr>
            <a:spLocks noChangeShapeType="1"/>
          </xdr:cNvSpPr>
        </xdr:nvSpPr>
        <xdr:spPr bwMode="auto">
          <a:xfrm>
            <a:off x="61091" y="1627135"/>
            <a:ext cx="13944600" cy="605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6" name="6 CuadroTexto">
            <a:extLst>
              <a:ext uri="{FF2B5EF4-FFF2-40B4-BE49-F238E27FC236}">
                <a16:creationId xmlns:a16="http://schemas.microsoft.com/office/drawing/2014/main" id="{F4E93E87-5142-40A7-BEF6-57C8D0BB5E95}"/>
              </a:ext>
            </a:extLst>
          </xdr:cNvPr>
          <xdr:cNvSpPr txBox="1"/>
        </xdr:nvSpPr>
        <xdr:spPr>
          <a:xfrm>
            <a:off x="1958383" y="356742"/>
            <a:ext cx="10025026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20</xdr:col>
      <xdr:colOff>1054100</xdr:colOff>
      <xdr:row>0</xdr:row>
      <xdr:rowOff>79376</xdr:rowOff>
    </xdr:from>
    <xdr:to>
      <xdr:col>22</xdr:col>
      <xdr:colOff>1137285</xdr:colOff>
      <xdr:row>3</xdr:row>
      <xdr:rowOff>63501</xdr:rowOff>
    </xdr:to>
    <xdr:pic>
      <xdr:nvPicPr>
        <xdr:cNvPr id="7" name="Imagen 6" descr="Vista previa de imagen">
          <a:extLst>
            <a:ext uri="{FF2B5EF4-FFF2-40B4-BE49-F238E27FC236}">
              <a16:creationId xmlns:a16="http://schemas.microsoft.com/office/drawing/2014/main" id="{CC3CD407-01DC-42F4-83D3-F56789ECED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3850" y="79376"/>
          <a:ext cx="2159635" cy="5651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79375</xdr:colOff>
      <xdr:row>50</xdr:row>
      <xdr:rowOff>107948</xdr:rowOff>
    </xdr:from>
    <xdr:to>
      <xdr:col>23</xdr:col>
      <xdr:colOff>25400</xdr:colOff>
      <xdr:row>50</xdr:row>
      <xdr:rowOff>126999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5536FE1E-B695-46AC-BE89-FE59DE2DEFC0}"/>
            </a:ext>
          </a:extLst>
        </xdr:cNvPr>
        <xdr:cNvSpPr>
          <a:spLocks noChangeShapeType="1"/>
        </xdr:cNvSpPr>
      </xdr:nvSpPr>
      <xdr:spPr bwMode="auto">
        <a:xfrm>
          <a:off x="79375" y="10690223"/>
          <a:ext cx="12757150" cy="19051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0</xdr:col>
      <xdr:colOff>47625</xdr:colOff>
      <xdr:row>88</xdr:row>
      <xdr:rowOff>95250</xdr:rowOff>
    </xdr:from>
    <xdr:to>
      <xdr:col>22</xdr:col>
      <xdr:colOff>1238250</xdr:colOff>
      <xdr:row>88</xdr:row>
      <xdr:rowOff>104774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10634CC-9C36-4C10-AE85-AE38B529782F}"/>
            </a:ext>
          </a:extLst>
        </xdr:cNvPr>
        <xdr:cNvSpPr>
          <a:spLocks noChangeShapeType="1"/>
        </xdr:cNvSpPr>
      </xdr:nvSpPr>
      <xdr:spPr bwMode="auto">
        <a:xfrm flipV="1">
          <a:off x="47625" y="18297525"/>
          <a:ext cx="12696825" cy="9524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  <xdr:txBody>
        <a:bodyPr/>
        <a:lstStyle/>
        <a:p>
          <a:endParaRPr lang="es-MX"/>
        </a:p>
      </xdr:txBody>
    </xdr:sp>
    <xdr:clientData/>
  </xdr:twoCellAnchor>
  <xdr:twoCellAnchor>
    <xdr:from>
      <xdr:col>0</xdr:col>
      <xdr:colOff>47625</xdr:colOff>
      <xdr:row>125</xdr:row>
      <xdr:rowOff>73025</xdr:rowOff>
    </xdr:from>
    <xdr:to>
      <xdr:col>22</xdr:col>
      <xdr:colOff>1238250</xdr:colOff>
      <xdr:row>125</xdr:row>
      <xdr:rowOff>82549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2847B4D5-0840-41FC-8366-8648827C2F37}"/>
            </a:ext>
          </a:extLst>
        </xdr:cNvPr>
        <xdr:cNvSpPr>
          <a:spLocks noChangeShapeType="1"/>
        </xdr:cNvSpPr>
      </xdr:nvSpPr>
      <xdr:spPr bwMode="auto">
        <a:xfrm flipV="1">
          <a:off x="47625" y="25800050"/>
          <a:ext cx="12696825" cy="9524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  <xdr:txBody>
        <a:bodyPr/>
        <a:lstStyle/>
        <a:p>
          <a:endParaRPr lang="es-MX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0</xdr:rowOff>
    </xdr:from>
    <xdr:to>
      <xdr:col>11</xdr:col>
      <xdr:colOff>0</xdr:colOff>
      <xdr:row>52</xdr:row>
      <xdr:rowOff>9525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 bwMode="auto">
        <a:xfrm flipV="1">
          <a:off x="0" y="11071860"/>
          <a:ext cx="12359640" cy="9525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  <xdr:twoCellAnchor>
    <xdr:from>
      <xdr:col>0</xdr:col>
      <xdr:colOff>25400</xdr:colOff>
      <xdr:row>1</xdr:row>
      <xdr:rowOff>22225</xdr:rowOff>
    </xdr:from>
    <xdr:to>
      <xdr:col>11</xdr:col>
      <xdr:colOff>0</xdr:colOff>
      <xdr:row>10</xdr:row>
      <xdr:rowOff>73768</xdr:rowOff>
    </xdr:to>
    <xdr:grpSp>
      <xdr:nvGrpSpPr>
        <xdr:cNvPr id="3" name="12 Grup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pSpPr/>
      </xdr:nvGrpSpPr>
      <xdr:grpSpPr>
        <a:xfrm>
          <a:off x="25400" y="136525"/>
          <a:ext cx="12271375" cy="2108943"/>
          <a:chOff x="50154" y="424849"/>
          <a:chExt cx="13944600" cy="1212657"/>
        </a:xfrm>
      </xdr:grpSpPr>
      <xdr:sp macro="" textlink="">
        <xdr:nvSpPr>
          <xdr:cNvPr id="4" name="Line 2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50154" y="827788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Line 3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6" name="16 CuadroTexto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SpPr txBox="1"/>
        </xdr:nvSpPr>
        <xdr:spPr>
          <a:xfrm>
            <a:off x="1974553" y="424849"/>
            <a:ext cx="10025026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oneCellAnchor>
    <xdr:from>
      <xdr:col>7</xdr:col>
      <xdr:colOff>352425</xdr:colOff>
      <xdr:row>0</xdr:row>
      <xdr:rowOff>0</xdr:rowOff>
    </xdr:from>
    <xdr:ext cx="2360930" cy="680085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9345" y="0"/>
          <a:ext cx="2360930" cy="68008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99060</xdr:colOff>
      <xdr:row>95</xdr:row>
      <xdr:rowOff>116205</xdr:rowOff>
    </xdr:from>
    <xdr:to>
      <xdr:col>10</xdr:col>
      <xdr:colOff>139427</xdr:colOff>
      <xdr:row>95</xdr:row>
      <xdr:rowOff>116205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>
          <a:spLocks noChangeShapeType="1"/>
        </xdr:cNvSpPr>
      </xdr:nvSpPr>
      <xdr:spPr bwMode="auto">
        <a:xfrm>
          <a:off x="99060" y="20758785"/>
          <a:ext cx="12925787" cy="0"/>
        </a:xfrm>
        <a:prstGeom prst="line">
          <a:avLst/>
        </a:prstGeom>
        <a:noFill/>
        <a:ln w="19050">
          <a:solidFill>
            <a:schemeClr val="accent2">
              <a:lumMod val="50000"/>
            </a:schemeClr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73</xdr:row>
      <xdr:rowOff>0</xdr:rowOff>
    </xdr:from>
    <xdr:to>
      <xdr:col>14</xdr:col>
      <xdr:colOff>31750</xdr:colOff>
      <xdr:row>73</xdr:row>
      <xdr:rowOff>15875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7D259D13-53A6-483D-A3CD-DF26CF55C0F6}"/>
            </a:ext>
          </a:extLst>
        </xdr:cNvPr>
        <xdr:cNvSpPr>
          <a:spLocks noChangeShapeType="1"/>
        </xdr:cNvSpPr>
      </xdr:nvSpPr>
      <xdr:spPr bwMode="auto">
        <a:xfrm flipV="1">
          <a:off x="47625" y="13373100"/>
          <a:ext cx="7867650" cy="15875"/>
        </a:xfrm>
        <a:prstGeom prst="line">
          <a:avLst/>
        </a:prstGeom>
        <a:noFill/>
        <a:ln w="19050">
          <a:solidFill>
            <a:srgbClr val="7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7</xdr:row>
      <xdr:rowOff>15877</xdr:rowOff>
    </xdr:from>
    <xdr:to>
      <xdr:col>6</xdr:col>
      <xdr:colOff>15876</xdr:colOff>
      <xdr:row>12</xdr:row>
      <xdr:rowOff>5</xdr:rowOff>
    </xdr:to>
    <xdr:cxnSp macro="">
      <xdr:nvCxnSpPr>
        <xdr:cNvPr id="3" name="4 Conector recto">
          <a:extLst>
            <a:ext uri="{FF2B5EF4-FFF2-40B4-BE49-F238E27FC236}">
              <a16:creationId xmlns:a16="http://schemas.microsoft.com/office/drawing/2014/main" id="{F3136FA5-479F-4A2B-B70E-F6C90A8B2AAB}"/>
            </a:ext>
          </a:extLst>
        </xdr:cNvPr>
        <xdr:cNvCxnSpPr/>
      </xdr:nvCxnSpPr>
      <xdr:spPr>
        <a:xfrm rot="16200000" flipH="1">
          <a:off x="7561261" y="1522416"/>
          <a:ext cx="708028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12</xdr:row>
      <xdr:rowOff>3175</xdr:rowOff>
    </xdr:from>
    <xdr:to>
      <xdr:col>6</xdr:col>
      <xdr:colOff>19050</xdr:colOff>
      <xdr:row>74</xdr:row>
      <xdr:rowOff>12700</xdr:rowOff>
    </xdr:to>
    <xdr:sp macro="" textlink="">
      <xdr:nvSpPr>
        <xdr:cNvPr id="4" name="Line 6">
          <a:extLst>
            <a:ext uri="{FF2B5EF4-FFF2-40B4-BE49-F238E27FC236}">
              <a16:creationId xmlns:a16="http://schemas.microsoft.com/office/drawing/2014/main" id="{F99B3053-2AD8-421E-9AD5-FA4532CEF43E}"/>
            </a:ext>
          </a:extLst>
        </xdr:cNvPr>
        <xdr:cNvSpPr>
          <a:spLocks noChangeShapeType="1"/>
        </xdr:cNvSpPr>
      </xdr:nvSpPr>
      <xdr:spPr bwMode="auto">
        <a:xfrm flipH="1">
          <a:off x="7915275" y="1879600"/>
          <a:ext cx="0" cy="11706225"/>
        </a:xfrm>
        <a:prstGeom prst="line">
          <a:avLst/>
        </a:prstGeom>
        <a:noFill/>
        <a:ln w="19050">
          <a:solidFill>
            <a:srgbClr val="006C1D"/>
          </a:solidFill>
          <a:round/>
          <a:headEnd/>
          <a:tailEnd/>
        </a:ln>
      </xdr:spPr>
    </xdr:sp>
    <xdr:clientData/>
  </xdr:twoCellAnchor>
  <xdr:twoCellAnchor>
    <xdr:from>
      <xdr:col>1</xdr:col>
      <xdr:colOff>85725</xdr:colOff>
      <xdr:row>1</xdr:row>
      <xdr:rowOff>1907</xdr:rowOff>
    </xdr:from>
    <xdr:to>
      <xdr:col>15</xdr:col>
      <xdr:colOff>9525</xdr:colOff>
      <xdr:row>4</xdr:row>
      <xdr:rowOff>66674</xdr:rowOff>
    </xdr:to>
    <xdr:grpSp>
      <xdr:nvGrpSpPr>
        <xdr:cNvPr id="5" name="6 Grupo">
          <a:extLst>
            <a:ext uri="{FF2B5EF4-FFF2-40B4-BE49-F238E27FC236}">
              <a16:creationId xmlns:a16="http://schemas.microsoft.com/office/drawing/2014/main" id="{E14FB966-2D7A-4C2F-8672-99D749C86B8F}"/>
            </a:ext>
          </a:extLst>
        </xdr:cNvPr>
        <xdr:cNvGrpSpPr/>
      </xdr:nvGrpSpPr>
      <xdr:grpSpPr>
        <a:xfrm>
          <a:off x="133350" y="49532"/>
          <a:ext cx="7324725" cy="598167"/>
          <a:chOff x="186614" y="429614"/>
          <a:chExt cx="13860661" cy="710257"/>
        </a:xfrm>
      </xdr:grpSpPr>
      <xdr:sp macro="" textlink="">
        <xdr:nvSpPr>
          <xdr:cNvPr id="6" name="Line 2">
            <a:extLst>
              <a:ext uri="{FF2B5EF4-FFF2-40B4-BE49-F238E27FC236}">
                <a16:creationId xmlns:a16="http://schemas.microsoft.com/office/drawing/2014/main" id="{245BFAC3-816E-44ED-8264-8287FA44B1F5}"/>
              </a:ext>
            </a:extLst>
          </xdr:cNvPr>
          <xdr:cNvSpPr>
            <a:spLocks noChangeShapeType="1"/>
          </xdr:cNvSpPr>
        </xdr:nvSpPr>
        <xdr:spPr bwMode="auto">
          <a:xfrm>
            <a:off x="186614" y="1128561"/>
            <a:ext cx="13860661" cy="11310"/>
          </a:xfrm>
          <a:prstGeom prst="line">
            <a:avLst/>
          </a:prstGeom>
          <a:noFill/>
          <a:ln w="57150" cmpd="thickThin">
            <a:solidFill>
              <a:srgbClr val="7E0000"/>
            </a:solidFill>
            <a:round/>
            <a:headEnd/>
            <a:tailEnd/>
          </a:ln>
        </xdr:spPr>
      </xdr:sp>
      <xdr:sp macro="" textlink="">
        <xdr:nvSpPr>
          <xdr:cNvPr id="7" name="10 CuadroTexto">
            <a:extLst>
              <a:ext uri="{FF2B5EF4-FFF2-40B4-BE49-F238E27FC236}">
                <a16:creationId xmlns:a16="http://schemas.microsoft.com/office/drawing/2014/main" id="{6F16184A-5182-4F26-9905-B406FD273DA1}"/>
              </a:ext>
            </a:extLst>
          </xdr:cNvPr>
          <xdr:cNvSpPr txBox="1"/>
        </xdr:nvSpPr>
        <xdr:spPr>
          <a:xfrm>
            <a:off x="1384888" y="429614"/>
            <a:ext cx="11542818" cy="3003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800" b="1">
                <a:latin typeface="+mn-lt"/>
              </a:rPr>
              <a:t>GOBIERNO DEL</a:t>
            </a:r>
            <a:r>
              <a:rPr lang="es-ES" sz="1800" b="1" baseline="0">
                <a:latin typeface="+mn-lt"/>
              </a:rPr>
              <a:t> ESTADO DE TLAXCALA</a:t>
            </a:r>
            <a:endParaRPr lang="es-ES" sz="1800" b="1">
              <a:latin typeface="+mn-lt"/>
            </a:endParaRPr>
          </a:p>
        </xdr:txBody>
      </xdr:sp>
    </xdr:grpSp>
    <xdr:clientData/>
  </xdr:twoCellAnchor>
  <xdr:twoCellAnchor>
    <xdr:from>
      <xdr:col>14</xdr:col>
      <xdr:colOff>0</xdr:colOff>
      <xdr:row>7</xdr:row>
      <xdr:rowOff>15877</xdr:rowOff>
    </xdr:from>
    <xdr:to>
      <xdr:col>14</xdr:col>
      <xdr:colOff>15876</xdr:colOff>
      <xdr:row>12</xdr:row>
      <xdr:rowOff>5</xdr:rowOff>
    </xdr:to>
    <xdr:cxnSp macro="">
      <xdr:nvCxnSpPr>
        <xdr:cNvPr id="8" name="11 Conector recto">
          <a:extLst>
            <a:ext uri="{FF2B5EF4-FFF2-40B4-BE49-F238E27FC236}">
              <a16:creationId xmlns:a16="http://schemas.microsoft.com/office/drawing/2014/main" id="{27612642-6F2C-4BDD-857E-630FE4254D17}"/>
            </a:ext>
          </a:extLst>
        </xdr:cNvPr>
        <xdr:cNvCxnSpPr/>
      </xdr:nvCxnSpPr>
      <xdr:spPr>
        <a:xfrm rot="16200000" flipH="1">
          <a:off x="7561261" y="1522416"/>
          <a:ext cx="708028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3174</xdr:colOff>
      <xdr:row>12</xdr:row>
      <xdr:rowOff>31751</xdr:rowOff>
    </xdr:from>
    <xdr:to>
      <xdr:col>14</xdr:col>
      <xdr:colOff>3174</xdr:colOff>
      <xdr:row>74</xdr:row>
      <xdr:rowOff>1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8FBE5ACA-46E3-4A42-8E55-0708EDC221D2}"/>
            </a:ext>
          </a:extLst>
        </xdr:cNvPr>
        <xdr:cNvSpPr>
          <a:spLocks noChangeShapeType="1"/>
        </xdr:cNvSpPr>
      </xdr:nvSpPr>
      <xdr:spPr bwMode="auto">
        <a:xfrm>
          <a:off x="7915275" y="1908176"/>
          <a:ext cx="0" cy="11664950"/>
        </a:xfrm>
        <a:prstGeom prst="line">
          <a:avLst/>
        </a:prstGeom>
        <a:noFill/>
        <a:ln w="19050">
          <a:solidFill>
            <a:srgbClr val="006C1D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12</xdr:row>
      <xdr:rowOff>15875</xdr:rowOff>
    </xdr:from>
    <xdr:to>
      <xdr:col>10</xdr:col>
      <xdr:colOff>19050</xdr:colOff>
      <xdr:row>74</xdr:row>
      <xdr:rowOff>25400</xdr:rowOff>
    </xdr:to>
    <xdr:sp macro="" textlink="">
      <xdr:nvSpPr>
        <xdr:cNvPr id="10" name="Line 6">
          <a:extLst>
            <a:ext uri="{FF2B5EF4-FFF2-40B4-BE49-F238E27FC236}">
              <a16:creationId xmlns:a16="http://schemas.microsoft.com/office/drawing/2014/main" id="{3809B2AB-98F3-40C1-937D-332E48C6285A}"/>
            </a:ext>
          </a:extLst>
        </xdr:cNvPr>
        <xdr:cNvSpPr>
          <a:spLocks noChangeShapeType="1"/>
        </xdr:cNvSpPr>
      </xdr:nvSpPr>
      <xdr:spPr bwMode="auto">
        <a:xfrm flipH="1">
          <a:off x="7915275" y="1892300"/>
          <a:ext cx="0" cy="11706225"/>
        </a:xfrm>
        <a:prstGeom prst="line">
          <a:avLst/>
        </a:prstGeom>
        <a:noFill/>
        <a:ln w="19050">
          <a:solidFill>
            <a:srgbClr val="006C1D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680720</xdr:colOff>
      <xdr:row>1</xdr:row>
      <xdr:rowOff>85725</xdr:rowOff>
    </xdr:from>
    <xdr:to>
      <xdr:col>15</xdr:col>
      <xdr:colOff>66675</xdr:colOff>
      <xdr:row>3</xdr:row>
      <xdr:rowOff>85725</xdr:rowOff>
    </xdr:to>
    <xdr:pic>
      <xdr:nvPicPr>
        <xdr:cNvPr id="11" name="Imagen 10" descr="C:\Users\Usuario\Desktop\IMG-20210907-WA0012.jpg">
          <a:extLst>
            <a:ext uri="{FF2B5EF4-FFF2-40B4-BE49-F238E27FC236}">
              <a16:creationId xmlns:a16="http://schemas.microsoft.com/office/drawing/2014/main" id="{1FB2FFAA-4BF1-4FBC-9341-EDF6E3B300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2820" y="133350"/>
          <a:ext cx="1929130" cy="314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132</xdr:row>
      <xdr:rowOff>0</xdr:rowOff>
    </xdr:from>
    <xdr:to>
      <xdr:col>6</xdr:col>
      <xdr:colOff>38100</xdr:colOff>
      <xdr:row>132</xdr:row>
      <xdr:rowOff>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FDF4BA67-AC70-48EC-978F-7D15AEA3AEEA}"/>
            </a:ext>
          </a:extLst>
        </xdr:cNvPr>
        <xdr:cNvSpPr txBox="1">
          <a:spLocks noChangeArrowheads="1"/>
        </xdr:cNvSpPr>
      </xdr:nvSpPr>
      <xdr:spPr bwMode="auto">
        <a:xfrm>
          <a:off x="2819400" y="34461450"/>
          <a:ext cx="66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>
    <xdr:from>
      <xdr:col>4</xdr:col>
      <xdr:colOff>180975</xdr:colOff>
      <xdr:row>132</xdr:row>
      <xdr:rowOff>0</xdr:rowOff>
    </xdr:from>
    <xdr:to>
      <xdr:col>4</xdr:col>
      <xdr:colOff>152400</xdr:colOff>
      <xdr:row>132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C7C2FE35-A10E-40B7-8176-54F5F0F9CFE7}"/>
            </a:ext>
          </a:extLst>
        </xdr:cNvPr>
        <xdr:cNvSpPr txBox="1">
          <a:spLocks noChangeArrowheads="1"/>
        </xdr:cNvSpPr>
      </xdr:nvSpPr>
      <xdr:spPr bwMode="auto">
        <a:xfrm>
          <a:off x="2819400" y="34461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>
    <xdr:from>
      <xdr:col>4</xdr:col>
      <xdr:colOff>200025</xdr:colOff>
      <xdr:row>132</xdr:row>
      <xdr:rowOff>0</xdr:rowOff>
    </xdr:from>
    <xdr:to>
      <xdr:col>4</xdr:col>
      <xdr:colOff>152400</xdr:colOff>
      <xdr:row>132</xdr:row>
      <xdr:rowOff>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BFE3032F-A01B-41C0-A3DB-5CAA318A54E6}"/>
            </a:ext>
          </a:extLst>
        </xdr:cNvPr>
        <xdr:cNvSpPr txBox="1">
          <a:spLocks noChangeArrowheads="1"/>
        </xdr:cNvSpPr>
      </xdr:nvSpPr>
      <xdr:spPr bwMode="auto">
        <a:xfrm>
          <a:off x="2819400" y="34461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>
    <xdr:from>
      <xdr:col>4</xdr:col>
      <xdr:colOff>200025</xdr:colOff>
      <xdr:row>132</xdr:row>
      <xdr:rowOff>0</xdr:rowOff>
    </xdr:from>
    <xdr:to>
      <xdr:col>4</xdr:col>
      <xdr:colOff>152400</xdr:colOff>
      <xdr:row>132</xdr:row>
      <xdr:rowOff>0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id="{47975BE7-4E7B-49C8-BB6D-7209D0EA3AD1}"/>
            </a:ext>
          </a:extLst>
        </xdr:cNvPr>
        <xdr:cNvSpPr txBox="1">
          <a:spLocks noChangeArrowheads="1"/>
        </xdr:cNvSpPr>
      </xdr:nvSpPr>
      <xdr:spPr bwMode="auto">
        <a:xfrm>
          <a:off x="2819400" y="34461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>
    <xdr:from>
      <xdr:col>0</xdr:col>
      <xdr:colOff>-723708</xdr:colOff>
      <xdr:row>0</xdr:row>
      <xdr:rowOff>129542</xdr:rowOff>
    </xdr:from>
    <xdr:to>
      <xdr:col>8</xdr:col>
      <xdr:colOff>1238250</xdr:colOff>
      <xdr:row>9</xdr:row>
      <xdr:rowOff>1084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7B0CD8AF-9BF6-4F12-93FA-05A4B17291B2}"/>
            </a:ext>
          </a:extLst>
        </xdr:cNvPr>
        <xdr:cNvGrpSpPr/>
      </xdr:nvGrpSpPr>
      <xdr:grpSpPr>
        <a:xfrm>
          <a:off x="-723708" y="129542"/>
          <a:ext cx="10464274" cy="1375489"/>
          <a:chOff x="250482" y="210876"/>
          <a:chExt cx="14271359" cy="1426630"/>
        </a:xfrm>
      </xdr:grpSpPr>
      <xdr:sp macro="" textlink="">
        <xdr:nvSpPr>
          <xdr:cNvPr id="7" name="Line 2">
            <a:extLst>
              <a:ext uri="{FF2B5EF4-FFF2-40B4-BE49-F238E27FC236}">
                <a16:creationId xmlns:a16="http://schemas.microsoft.com/office/drawing/2014/main" id="{12942349-51A8-4AFF-BE14-7927AC0C75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74426" y="803042"/>
            <a:ext cx="13247415" cy="14741"/>
          </a:xfrm>
          <a:prstGeom prst="line">
            <a:avLst/>
          </a:prstGeom>
          <a:noFill/>
          <a:ln w="57150" cmpd="thickThin">
            <a:solidFill>
              <a:srgbClr val="620A10"/>
            </a:solidFill>
            <a:round/>
            <a:headEnd/>
            <a:tailEnd/>
          </a:ln>
        </xdr:spPr>
      </xdr:sp>
      <xdr:sp macro="" textlink="">
        <xdr:nvSpPr>
          <xdr:cNvPr id="8" name="Line 3">
            <a:extLst>
              <a:ext uri="{FF2B5EF4-FFF2-40B4-BE49-F238E27FC236}">
                <a16:creationId xmlns:a16="http://schemas.microsoft.com/office/drawing/2014/main" id="{6ED8CAC8-6460-4348-9E6B-DC6EF418DE9C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rgbClr val="620A10"/>
            </a:solidFill>
            <a:round/>
            <a:headEnd/>
            <a:tailEnd/>
          </a:ln>
        </xdr:spPr>
      </xdr:sp>
      <xdr:sp macro="" textlink="">
        <xdr:nvSpPr>
          <xdr:cNvPr id="9" name="9 CuadroTexto">
            <a:extLst>
              <a:ext uri="{FF2B5EF4-FFF2-40B4-BE49-F238E27FC236}">
                <a16:creationId xmlns:a16="http://schemas.microsoft.com/office/drawing/2014/main" id="{DED7A932-B385-4B04-83EA-D0FF619811F3}"/>
              </a:ext>
            </a:extLst>
          </xdr:cNvPr>
          <xdr:cNvSpPr txBox="1"/>
        </xdr:nvSpPr>
        <xdr:spPr>
          <a:xfrm>
            <a:off x="1848166" y="210876"/>
            <a:ext cx="10463881" cy="607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>
    <xdr:from>
      <xdr:col>4</xdr:col>
      <xdr:colOff>276225</xdr:colOff>
      <xdr:row>134</xdr:row>
      <xdr:rowOff>0</xdr:rowOff>
    </xdr:from>
    <xdr:to>
      <xdr:col>6</xdr:col>
      <xdr:colOff>38100</xdr:colOff>
      <xdr:row>134</xdr:row>
      <xdr:rowOff>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FF0905D5-C847-4E64-B0E9-8CA2B83496C7}"/>
            </a:ext>
          </a:extLst>
        </xdr:cNvPr>
        <xdr:cNvSpPr txBox="1">
          <a:spLocks noChangeArrowheads="1"/>
        </xdr:cNvSpPr>
      </xdr:nvSpPr>
      <xdr:spPr bwMode="auto">
        <a:xfrm>
          <a:off x="2819400" y="34766250"/>
          <a:ext cx="66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>
    <xdr:from>
      <xdr:col>4</xdr:col>
      <xdr:colOff>180975</xdr:colOff>
      <xdr:row>134</xdr:row>
      <xdr:rowOff>0</xdr:rowOff>
    </xdr:from>
    <xdr:to>
      <xdr:col>4</xdr:col>
      <xdr:colOff>152400</xdr:colOff>
      <xdr:row>134</xdr:row>
      <xdr:rowOff>0</xdr:rowOff>
    </xdr:to>
    <xdr:sp macro="" textlink="">
      <xdr:nvSpPr>
        <xdr:cNvPr id="11" name="Text Box 5">
          <a:extLst>
            <a:ext uri="{FF2B5EF4-FFF2-40B4-BE49-F238E27FC236}">
              <a16:creationId xmlns:a16="http://schemas.microsoft.com/office/drawing/2014/main" id="{23E6A7B7-C610-4F33-908A-E9656869A8DC}"/>
            </a:ext>
          </a:extLst>
        </xdr:cNvPr>
        <xdr:cNvSpPr txBox="1">
          <a:spLocks noChangeArrowheads="1"/>
        </xdr:cNvSpPr>
      </xdr:nvSpPr>
      <xdr:spPr bwMode="auto">
        <a:xfrm>
          <a:off x="2819400" y="3476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>
    <xdr:from>
      <xdr:col>4</xdr:col>
      <xdr:colOff>200025</xdr:colOff>
      <xdr:row>134</xdr:row>
      <xdr:rowOff>0</xdr:rowOff>
    </xdr:from>
    <xdr:to>
      <xdr:col>4</xdr:col>
      <xdr:colOff>152400</xdr:colOff>
      <xdr:row>134</xdr:row>
      <xdr:rowOff>0</xdr:rowOff>
    </xdr:to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ACBDCD27-CD87-4AD8-8AD4-E882555D0692}"/>
            </a:ext>
          </a:extLst>
        </xdr:cNvPr>
        <xdr:cNvSpPr txBox="1">
          <a:spLocks noChangeArrowheads="1"/>
        </xdr:cNvSpPr>
      </xdr:nvSpPr>
      <xdr:spPr bwMode="auto">
        <a:xfrm>
          <a:off x="2819400" y="3476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>
    <xdr:from>
      <xdr:col>4</xdr:col>
      <xdr:colOff>200025</xdr:colOff>
      <xdr:row>134</xdr:row>
      <xdr:rowOff>0</xdr:rowOff>
    </xdr:from>
    <xdr:to>
      <xdr:col>4</xdr:col>
      <xdr:colOff>152400</xdr:colOff>
      <xdr:row>134</xdr:row>
      <xdr:rowOff>0</xdr:rowOff>
    </xdr:to>
    <xdr:sp macro="" textlink="">
      <xdr:nvSpPr>
        <xdr:cNvPr id="13" name="Text Box 8">
          <a:extLst>
            <a:ext uri="{FF2B5EF4-FFF2-40B4-BE49-F238E27FC236}">
              <a16:creationId xmlns:a16="http://schemas.microsoft.com/office/drawing/2014/main" id="{FB71617C-7CCD-4F98-BE9F-FBC4D0581F2A}"/>
            </a:ext>
          </a:extLst>
        </xdr:cNvPr>
        <xdr:cNvSpPr txBox="1">
          <a:spLocks noChangeArrowheads="1"/>
        </xdr:cNvSpPr>
      </xdr:nvSpPr>
      <xdr:spPr bwMode="auto">
        <a:xfrm>
          <a:off x="2819400" y="3476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MS Sans Serif"/>
            </a:rPr>
            <a:t>CO-FM-025-00</a:t>
          </a:r>
        </a:p>
      </xdr:txBody>
    </xdr:sp>
    <xdr:clientData/>
  </xdr:twoCellAnchor>
  <xdr:twoCellAnchor editAs="oneCell">
    <xdr:from>
      <xdr:col>6</xdr:col>
      <xdr:colOff>4505517</xdr:colOff>
      <xdr:row>0</xdr:row>
      <xdr:rowOff>15242</xdr:rowOff>
    </xdr:from>
    <xdr:to>
      <xdr:col>8</xdr:col>
      <xdr:colOff>1171767</xdr:colOff>
      <xdr:row>3</xdr:row>
      <xdr:rowOff>120017</xdr:rowOff>
    </xdr:to>
    <xdr:pic>
      <xdr:nvPicPr>
        <xdr:cNvPr id="14" name="Imagen 13" descr="C:\Users\Usuario\Desktop\IMG-20210907-WA0012.jpg">
          <a:extLst>
            <a:ext uri="{FF2B5EF4-FFF2-40B4-BE49-F238E27FC236}">
              <a16:creationId xmlns:a16="http://schemas.microsoft.com/office/drawing/2014/main" id="{C5DA0B3A-D9D5-4B73-A0D7-BCC8CF5A2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492" y="15242"/>
          <a:ext cx="2314575" cy="619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1</xdr:row>
      <xdr:rowOff>28991</xdr:rowOff>
    </xdr:from>
    <xdr:to>
      <xdr:col>8</xdr:col>
      <xdr:colOff>21166</xdr:colOff>
      <xdr:row>10</xdr:row>
      <xdr:rowOff>49741</xdr:rowOff>
    </xdr:to>
    <xdr:grpSp>
      <xdr:nvGrpSpPr>
        <xdr:cNvPr id="2" name="12 Grupo">
          <a:extLst>
            <a:ext uri="{FF2B5EF4-FFF2-40B4-BE49-F238E27FC236}">
              <a16:creationId xmlns:a16="http://schemas.microsoft.com/office/drawing/2014/main" id="{88A7E3BE-7E41-49C8-83FF-12220BF6565E}"/>
            </a:ext>
          </a:extLst>
        </xdr:cNvPr>
        <xdr:cNvGrpSpPr/>
      </xdr:nvGrpSpPr>
      <xdr:grpSpPr>
        <a:xfrm>
          <a:off x="21166" y="267116"/>
          <a:ext cx="7686675" cy="2163875"/>
          <a:chOff x="61091" y="348315"/>
          <a:chExt cx="13944600" cy="1289191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8DB78A22-EF59-4C0B-BF12-EA2E9D4D3C2B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6BBE6980-B6EE-44F3-BFA6-D0D9ED0F254D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16 CuadroTexto">
            <a:extLst>
              <a:ext uri="{FF2B5EF4-FFF2-40B4-BE49-F238E27FC236}">
                <a16:creationId xmlns:a16="http://schemas.microsoft.com/office/drawing/2014/main" id="{301B3A69-5690-48E4-B608-9C6B8EDF92B4}"/>
              </a:ext>
            </a:extLst>
          </xdr:cNvPr>
          <xdr:cNvSpPr txBox="1"/>
        </xdr:nvSpPr>
        <xdr:spPr>
          <a:xfrm>
            <a:off x="1234472" y="348315"/>
            <a:ext cx="10211843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327661</xdr:colOff>
      <xdr:row>0</xdr:row>
      <xdr:rowOff>213360</xdr:rowOff>
    </xdr:from>
    <xdr:to>
      <xdr:col>8</xdr:col>
      <xdr:colOff>53341</xdr:colOff>
      <xdr:row>3</xdr:row>
      <xdr:rowOff>9524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799F4763-84BE-4B1F-9293-8E09C44E3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2186" y="213360"/>
          <a:ext cx="1687830" cy="5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131647</xdr:rowOff>
    </xdr:from>
    <xdr:to>
      <xdr:col>7</xdr:col>
      <xdr:colOff>9524</xdr:colOff>
      <xdr:row>10</xdr:row>
      <xdr:rowOff>57147</xdr:rowOff>
    </xdr:to>
    <xdr:grpSp>
      <xdr:nvGrpSpPr>
        <xdr:cNvPr id="2" name="12 Grupo">
          <a:extLst>
            <a:ext uri="{FF2B5EF4-FFF2-40B4-BE49-F238E27FC236}">
              <a16:creationId xmlns:a16="http://schemas.microsoft.com/office/drawing/2014/main" id="{28A8B6B9-DE81-484C-8E71-BAD6108B7A59}"/>
            </a:ext>
          </a:extLst>
        </xdr:cNvPr>
        <xdr:cNvGrpSpPr/>
      </xdr:nvGrpSpPr>
      <xdr:grpSpPr>
        <a:xfrm>
          <a:off x="0" y="369772"/>
          <a:ext cx="7772399" cy="2068625"/>
          <a:chOff x="61091" y="405063"/>
          <a:chExt cx="13944600" cy="1232443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36E8B3F3-86D0-4F42-B764-7B51241D967D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C2E1619B-7F4C-4BE0-AA0A-16346FA2E574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16 CuadroTexto">
            <a:extLst>
              <a:ext uri="{FF2B5EF4-FFF2-40B4-BE49-F238E27FC236}">
                <a16:creationId xmlns:a16="http://schemas.microsoft.com/office/drawing/2014/main" id="{B8BD3EBE-9EA9-4C63-A306-28C6582F8972}"/>
              </a:ext>
            </a:extLst>
          </xdr:cNvPr>
          <xdr:cNvSpPr txBox="1"/>
        </xdr:nvSpPr>
        <xdr:spPr>
          <a:xfrm>
            <a:off x="1272055" y="405063"/>
            <a:ext cx="10210762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n>
                  <a:noFill/>
                </a:ln>
                <a:latin typeface="+mn-lt"/>
              </a:rPr>
              <a:t>GOBIERNO DEL</a:t>
            </a:r>
            <a:r>
              <a:rPr lang="es-ES" sz="2500" b="1" baseline="0">
                <a:ln>
                  <a:noFill/>
                </a:ln>
                <a:latin typeface="+mn-lt"/>
              </a:rPr>
              <a:t> ESTADO DE TLAXCALA</a:t>
            </a:r>
            <a:endParaRPr lang="es-ES" sz="2500" b="1">
              <a:ln>
                <a:noFill/>
              </a:ln>
              <a:latin typeface="+mn-lt"/>
            </a:endParaRPr>
          </a:p>
        </xdr:txBody>
      </xdr:sp>
    </xdr:grpSp>
    <xdr:clientData/>
  </xdr:twoCellAnchor>
  <xdr:twoCellAnchor editAs="oneCell">
    <xdr:from>
      <xdr:col>4</xdr:col>
      <xdr:colOff>200026</xdr:colOff>
      <xdr:row>1</xdr:row>
      <xdr:rowOff>76200</xdr:rowOff>
    </xdr:from>
    <xdr:to>
      <xdr:col>6</xdr:col>
      <xdr:colOff>419100</xdr:colOff>
      <xdr:row>3</xdr:row>
      <xdr:rowOff>104774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81386C3D-C887-4131-8764-2604970A7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6" y="314325"/>
          <a:ext cx="1619249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115773</xdr:rowOff>
    </xdr:from>
    <xdr:to>
      <xdr:col>4</xdr:col>
      <xdr:colOff>0</xdr:colOff>
      <xdr:row>9</xdr:row>
      <xdr:rowOff>79376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8FBFA643-641C-4483-B8E0-D8E8BEF37F8B}"/>
            </a:ext>
          </a:extLst>
        </xdr:cNvPr>
        <xdr:cNvGrpSpPr/>
      </xdr:nvGrpSpPr>
      <xdr:grpSpPr>
        <a:xfrm>
          <a:off x="0" y="294367"/>
          <a:ext cx="7881938" cy="1701915"/>
          <a:chOff x="61091" y="403790"/>
          <a:chExt cx="13944600" cy="1233716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E2C97928-FF60-43C2-A58D-F29675264B53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D3FDBDBB-F0B7-461F-8521-02FF0118A055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117FD5F2-96CA-471B-BC1F-6FE8B5B1D5B0}"/>
              </a:ext>
            </a:extLst>
          </xdr:cNvPr>
          <xdr:cNvSpPr txBox="1"/>
        </xdr:nvSpPr>
        <xdr:spPr>
          <a:xfrm>
            <a:off x="830573" y="403790"/>
            <a:ext cx="10673725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500" b="1">
                <a:latin typeface="+mn-lt"/>
              </a:rPr>
              <a:t>GOBIERNO DEL</a:t>
            </a:r>
            <a:r>
              <a:rPr lang="es-ES" sz="2500" b="1" baseline="0">
                <a:latin typeface="+mn-lt"/>
              </a:rPr>
              <a:t> ESTADO DE TLAXCALA</a:t>
            </a:r>
            <a:endParaRPr lang="es-ES" sz="2500" b="1">
              <a:latin typeface="+mn-lt"/>
            </a:endParaRPr>
          </a:p>
        </xdr:txBody>
      </xdr:sp>
    </xdr:grpSp>
    <xdr:clientData/>
  </xdr:twoCellAnchor>
  <xdr:twoCellAnchor editAs="oneCell">
    <xdr:from>
      <xdr:col>3</xdr:col>
      <xdr:colOff>9526</xdr:colOff>
      <xdr:row>1</xdr:row>
      <xdr:rowOff>28575</xdr:rowOff>
    </xdr:from>
    <xdr:to>
      <xdr:col>3</xdr:col>
      <xdr:colOff>1457326</xdr:colOff>
      <xdr:row>3</xdr:row>
      <xdr:rowOff>57149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F77A2D6C-BBFD-4FD5-98CD-DB0D6F461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209550"/>
          <a:ext cx="1447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121152</xdr:rowOff>
    </xdr:from>
    <xdr:to>
      <xdr:col>6</xdr:col>
      <xdr:colOff>0</xdr:colOff>
      <xdr:row>8</xdr:row>
      <xdr:rowOff>142875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226721C4-19B6-487E-8126-325C1B045E22}"/>
            </a:ext>
          </a:extLst>
        </xdr:cNvPr>
        <xdr:cNvGrpSpPr/>
      </xdr:nvGrpSpPr>
      <xdr:grpSpPr>
        <a:xfrm>
          <a:off x="0" y="121152"/>
          <a:ext cx="7881938" cy="1557629"/>
          <a:chOff x="61091" y="279519"/>
          <a:chExt cx="13944600" cy="1357987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B5A1CBDA-2B3C-404F-865A-736AD4924892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C2CBAD4A-B285-44C2-B7A3-0754EC58626E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C286E074-90D4-4B6F-A7A8-1552CA2505BE}"/>
              </a:ext>
            </a:extLst>
          </xdr:cNvPr>
          <xdr:cNvSpPr txBox="1"/>
        </xdr:nvSpPr>
        <xdr:spPr>
          <a:xfrm>
            <a:off x="1239020" y="279519"/>
            <a:ext cx="10861180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600" b="1">
                <a:latin typeface="+mn-lt"/>
              </a:rPr>
              <a:t>GOBIERNO DEL</a:t>
            </a:r>
            <a:r>
              <a:rPr lang="es-ES" sz="2600" b="1" baseline="0">
                <a:latin typeface="+mn-lt"/>
              </a:rPr>
              <a:t> ESTADO DE TLAXCALA</a:t>
            </a:r>
            <a:endParaRPr lang="es-ES" sz="26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257175</xdr:colOff>
      <xdr:row>0</xdr:row>
      <xdr:rowOff>133350</xdr:rowOff>
    </xdr:from>
    <xdr:to>
      <xdr:col>6</xdr:col>
      <xdr:colOff>0</xdr:colOff>
      <xdr:row>3</xdr:row>
      <xdr:rowOff>123824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C1ADB2B6-F5BC-4EFD-B9D3-264907576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33350"/>
          <a:ext cx="1504949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30490</xdr:rowOff>
    </xdr:from>
    <xdr:to>
      <xdr:col>7</xdr:col>
      <xdr:colOff>0</xdr:colOff>
      <xdr:row>10</xdr:row>
      <xdr:rowOff>76200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0" y="144790"/>
          <a:ext cx="8010525" cy="2103110"/>
          <a:chOff x="61091" y="275512"/>
          <a:chExt cx="13944600" cy="1361994"/>
        </a:xfrm>
      </xdr:grpSpPr>
      <xdr:sp macro="" textlink="">
        <xdr:nvSpPr>
          <xdr:cNvPr id="3" name="Line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/>
        </xdr:nvSpPr>
        <xdr:spPr>
          <a:xfrm>
            <a:off x="1480035" y="275512"/>
            <a:ext cx="10660188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590550</xdr:colOff>
      <xdr:row>1</xdr:row>
      <xdr:rowOff>104775</xdr:rowOff>
    </xdr:from>
    <xdr:to>
      <xdr:col>7</xdr:col>
      <xdr:colOff>142875</xdr:colOff>
      <xdr:row>2</xdr:row>
      <xdr:rowOff>247649</xdr:rowOff>
    </xdr:to>
    <xdr:pic>
      <xdr:nvPicPr>
        <xdr:cNvPr id="8" name="Imagen 7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9075"/>
          <a:ext cx="15621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30490</xdr:rowOff>
    </xdr:from>
    <xdr:to>
      <xdr:col>7</xdr:col>
      <xdr:colOff>0</xdr:colOff>
      <xdr:row>10</xdr:row>
      <xdr:rowOff>76200</xdr:rowOff>
    </xdr:to>
    <xdr:grpSp>
      <xdr:nvGrpSpPr>
        <xdr:cNvPr id="11" name="10 Grup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pSpPr/>
      </xdr:nvGrpSpPr>
      <xdr:grpSpPr>
        <a:xfrm>
          <a:off x="0" y="144790"/>
          <a:ext cx="7953375" cy="2103110"/>
          <a:chOff x="61091" y="275512"/>
          <a:chExt cx="13944600" cy="1361994"/>
        </a:xfrm>
      </xdr:grpSpPr>
      <xdr:sp macro="" textlink="">
        <xdr:nvSpPr>
          <xdr:cNvPr id="12" name="Line 2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SpPr>
            <a:spLocks noChangeShapeType="1"/>
          </xdr:cNvSpPr>
        </xdr:nvSpPr>
        <xdr:spPr bwMode="auto">
          <a:xfrm>
            <a:off x="61091" y="817782"/>
            <a:ext cx="13944600" cy="0"/>
          </a:xfrm>
          <a:prstGeom prst="line">
            <a:avLst/>
          </a:prstGeom>
          <a:noFill/>
          <a:ln w="57150" cmpd="thickThin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3" name="Line 3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>
            <a:spLocks noChangeShapeType="1"/>
          </xdr:cNvSpPr>
        </xdr:nvSpPr>
        <xdr:spPr bwMode="auto">
          <a:xfrm>
            <a:off x="250482" y="1637506"/>
            <a:ext cx="13475493" cy="0"/>
          </a:xfrm>
          <a:prstGeom prst="line">
            <a:avLst/>
          </a:prstGeom>
          <a:noFill/>
          <a:ln w="19050">
            <a:solidFill>
              <a:schemeClr val="accent2">
                <a:lumMod val="50000"/>
              </a:schemeClr>
            </a:solidFill>
            <a:round/>
            <a:headEnd/>
            <a:tailEnd/>
          </a:ln>
        </xdr:spPr>
      </xdr:sp>
      <xdr:sp macro="" textlink="">
        <xdr:nvSpPr>
          <xdr:cNvPr id="15" name="14 CuadroTexto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 txBox="1"/>
        </xdr:nvSpPr>
        <xdr:spPr>
          <a:xfrm>
            <a:off x="1480035" y="275512"/>
            <a:ext cx="10660188" cy="34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2800" b="1">
                <a:latin typeface="+mn-lt"/>
              </a:rPr>
              <a:t>GOBIERNO DEL</a:t>
            </a:r>
            <a:r>
              <a:rPr lang="es-ES" sz="2800" b="1" baseline="0">
                <a:latin typeface="+mn-lt"/>
              </a:rPr>
              <a:t> ESTADO DE TLAXCALA</a:t>
            </a:r>
            <a:endParaRPr lang="es-ES" sz="2800" b="1">
              <a:latin typeface="+mn-lt"/>
            </a:endParaRPr>
          </a:p>
        </xdr:txBody>
      </xdr:sp>
    </xdr:grpSp>
    <xdr:clientData/>
  </xdr:twoCellAnchor>
  <xdr:twoCellAnchor editAs="oneCell">
    <xdr:from>
      <xdr:col>5</xdr:col>
      <xdr:colOff>638175</xdr:colOff>
      <xdr:row>1</xdr:row>
      <xdr:rowOff>85725</xdr:rowOff>
    </xdr:from>
    <xdr:to>
      <xdr:col>7</xdr:col>
      <xdr:colOff>95250</xdr:colOff>
      <xdr:row>2</xdr:row>
      <xdr:rowOff>228599</xdr:rowOff>
    </xdr:to>
    <xdr:pic>
      <xdr:nvPicPr>
        <xdr:cNvPr id="7" name="Imagen 6" descr="https://attachment.outlook.live.net/owa/MSA%3Aphernandezcas%40hotmail.com/service.svc/s/GetAttachmentThumbnail?id=AQMkADAwATZiZmYAZC1hOGVlAC0wZDI3LTAwAi0wMAoARgAAAxpL%2FPDvgDVDuAq7RZBnyLIHAAoQTtLde0xFiT3cXhYVNpsAAAIBDAAAAAoQTtLde0xFiT3cXhYVNpsABOoA7CEAAAABEgAQAGX0LtW6wTpPhgXheezR%2F7s%3D&amp;thumbnailType=2&amp;isc=1&amp;token=eyJhbGciOiJSUzI1NiIsImtpZCI6IkZBRDY1NDI2MkM2QUYyOTYxQUExRThDQUI3OEZGMUIyNzBFNzA3RTkiLCJ0eXAiOiJKV1QiLCJ4NXQiOiItdFpVSml4cThwWWFvZWpLdDRfeHNuRG5CLWsifQ.eyJvcmlnaW4iOiJodHRwczovL291dGxvb2subGl2ZS5jb20iLCJ1YyI6ImY4ZGQ5NWIzNTlmZTQ1MGZhM2M0YjI4MzlhNDhhZTUyIiwidmVyIjoiRXhjaGFuZ2UuQ2FsbGJhY2suVjEiLCJhcHBjdHhzZW5kZXIiOiJPd2FEb3dubG9hZEA4NGRmOWU3Zi1lOWY2LTQwYWYtYjQzNS1hYWFhYWFhYWFhYWEiLCJpc3NyaW5nIjoiU0lQIiwiYXBwY3R4Ijoie1wibXNleGNocHJvdFwiOlwib3dhXCIsXCJwdWlkXCI6XCIxODk5OTQ2MDQyMDY4MjYzXCIsXCJzY29wZVwiOlwiT3dhRG93bmxvYWRcIixcIm9pZFwiOlwiMDAwNmJmZmQtYThlZS0wZDI3LTAwMDAtMDAwMDAwMDAwMDAwXCIsXCJwcmltYXJ5c2lkXCI6XCJTLTEtMjgyNy00NDIzNjUtMjgzNDE3MzIyM1wifSIsIm5iZiI6MTYzODkxMDU2OSwiZXhwIjoxNjM4OTExMTY5LCJpc3MiOiIwMDAwMDAwMi0wMDAwLTBmZjEtY2UwMC0wMDAwMDAwMDAwMDBAODRkZjllN2YtZTlmNi00MGFmLWI0MzUtYWFhYWFhYWFhYWFhIiwiYXVkIjoiMDAwMDAwMDItMDAwMC0wZmYxLWNlMDAtMDAwMDAwMDAwMDAwL2F0dGFjaG1lbnQub3V0bG9vay5saXZlLm5ldEA4NGRmOWU3Zi1lOWY2LTQwYWYtYjQzNS1hYWFhYWFhYWFhYWEiLCJoYXBwIjoib3dhIn0.Phiv5wNM8pHwbKgr28oDQkgONNAk4O3xsyN-lZa-4UENDi9v35EG7BRRsjaQTYVwHG_r-ZuadKzVl1l8FsHYxjYypQOhoEYd6HaSwI-8S7RUs8ONuXZeLI7SeNLTQpVSAV0ywbonVQ5eGGQpaRE8X0giWACeXiWaiLps2KcNsUaY7UxSgCU5zdMDpImncXx3SfqwcxuQa0lWHu2KmARk9h6UJznfBplty1E8Xr8oHNSIWapRmdGy5WCrp95E4UaX424QlSEihjeBEdxRQI32sFnVwNdKeNgSTNm6BprnK-Ivo69TpUZxUJTUtm3F6leue5oOo9Hnk-3vlhx8jbpRcg&amp;X-OWA-CANARY=f910190s2EWoM7-2CJZypIDaDzfEudkYZ-NMP6yMNMWLoSgfN4yT4fWmd6zICaN_vVZsRkF8lB8.&amp;animation=true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00025"/>
          <a:ext cx="146685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lomon\Documents\SALOMON\CONTABILIDAD\INTERNO%201\CONTABILIDAD%202014\ESTADOS%20FINANCIEROS\SEPTIEMBRE\CUENTA%20PUBLICA%20ENERO-FEBRERO\CTA%20PUBLICA%20FEBRERO%20DEUDORES%20DIVERS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il\Documents\Respaldo\Cuadro%20de%20Cuenta\CUENTA%20PUBLICA%20ENERO-FEBRERO\CTA%20PUBLICA%20FEBRERO%20DEUDORES%20DIVERS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usuario\Configuraci&#243;n%20local\Archivos%20temporales%20de%20Internet\Content.IE5\5R50JRQC\CUENTA%20PUBLICA%20ENERO-FEBRERO\CTA%20PUBLICA%20FEBRERO%20DEUDORES%20DIVERS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lomon\Documents\SALOMON\CONTABILIDAD\INTERNO%201\CONTABILIDAD%202014\ESTADOS%20FINANCIEROS\AGOSTO\CUENTA%20PUBLICA%20ENERO-FEBRERO\CTA%20PUBLICA%20FEBRERO%20DEUDORES%20DIVERS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nta_marysol2\Datos%20de%20programa\Microsoft\Excel\CUENTA%20PUBLICA%20ENERO-FEBRERO\CTA%20PUBLICA%20FEBRERO%20DEUDORES%20DIVERS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len\Documents\1.%20CUENTA%20P&#218;BLICA\CUENTA%20EJECUTIVO\MARZO\3%20MARZO%20%202023%20DD%20CTA%20PUB%20-%20SIN%20FORMUL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6"/>
      <sheetName val="17"/>
      <sheetName val="18"/>
      <sheetName val="21"/>
      <sheetName val="22"/>
    </sheetNames>
    <sheetDataSet>
      <sheetData sheetId="0"/>
      <sheetData sheetId="1">
        <row r="80">
          <cell r="G80">
            <v>1058000</v>
          </cell>
        </row>
        <row r="147">
          <cell r="G147">
            <v>1842484</v>
          </cell>
        </row>
        <row r="348">
          <cell r="G348">
            <v>46084294</v>
          </cell>
        </row>
        <row r="415">
          <cell r="G415">
            <v>60823878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6"/>
      <sheetName val="17"/>
      <sheetName val="18"/>
      <sheetName val="21"/>
      <sheetName val="22"/>
    </sheetNames>
    <sheetDataSet>
      <sheetData sheetId="0"/>
      <sheetData sheetId="1">
        <row r="80">
          <cell r="G80">
            <v>1058000</v>
          </cell>
        </row>
        <row r="147">
          <cell r="G147">
            <v>1842484</v>
          </cell>
        </row>
        <row r="348">
          <cell r="G348">
            <v>46084294</v>
          </cell>
        </row>
        <row r="415">
          <cell r="G415">
            <v>60823878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6"/>
      <sheetName val="17"/>
      <sheetName val="18"/>
      <sheetName val="21"/>
      <sheetName val="22"/>
    </sheetNames>
    <sheetDataSet>
      <sheetData sheetId="0"/>
      <sheetData sheetId="1">
        <row r="80">
          <cell r="G80">
            <v>1058000</v>
          </cell>
        </row>
        <row r="147">
          <cell r="G147">
            <v>1842484</v>
          </cell>
        </row>
        <row r="348">
          <cell r="G348">
            <v>46084294</v>
          </cell>
        </row>
        <row r="415">
          <cell r="G415">
            <v>60823878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6"/>
      <sheetName val="17"/>
      <sheetName val="18"/>
      <sheetName val="21"/>
      <sheetName val="22"/>
    </sheetNames>
    <sheetDataSet>
      <sheetData sheetId="0"/>
      <sheetData sheetId="1">
        <row r="80">
          <cell r="G80">
            <v>1058000</v>
          </cell>
        </row>
        <row r="147">
          <cell r="G147">
            <v>1842484</v>
          </cell>
        </row>
        <row r="348">
          <cell r="G348">
            <v>46084294</v>
          </cell>
        </row>
        <row r="415">
          <cell r="G415">
            <v>60823878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6"/>
      <sheetName val="17"/>
      <sheetName val="18"/>
      <sheetName val="21"/>
      <sheetName val="22"/>
    </sheetNames>
    <sheetDataSet>
      <sheetData sheetId="0" refreshError="1"/>
      <sheetData sheetId="1" refreshError="1">
        <row r="80">
          <cell r="G80">
            <v>1058000</v>
          </cell>
        </row>
        <row r="415">
          <cell r="G415">
            <v>60823878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6"/>
      <sheetName val="17"/>
      <sheetName val="18"/>
      <sheetName val="22"/>
      <sheetName val="23"/>
    </sheetNames>
    <sheetDataSet>
      <sheetData sheetId="0">
        <row r="8">
          <cell r="A8" t="str">
            <v>AL 31 DE MARZO DE 2023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1"/>
  <sheetViews>
    <sheetView tabSelected="1" workbookViewId="0">
      <selection activeCell="D59" sqref="D59"/>
    </sheetView>
  </sheetViews>
  <sheetFormatPr baseColWidth="10" defaultColWidth="11.5703125" defaultRowHeight="14.25" x14ac:dyDescent="0.2"/>
  <cols>
    <col min="1" max="1" width="2.85546875" style="186" customWidth="1"/>
    <col min="2" max="2" width="4.42578125" style="186" customWidth="1"/>
    <col min="3" max="3" width="5.85546875" style="186" customWidth="1"/>
    <col min="4" max="4" width="46.28515625" style="186" bestFit="1" customWidth="1"/>
    <col min="5" max="5" width="8.7109375" style="186" bestFit="1" customWidth="1"/>
    <col min="6" max="6" width="13.85546875" style="186" bestFit="1" customWidth="1"/>
    <col min="7" max="8" width="14.7109375" style="186" bestFit="1" customWidth="1"/>
    <col min="9" max="9" width="13.85546875" style="186" bestFit="1" customWidth="1"/>
    <col min="10" max="16384" width="11.5703125" style="186"/>
  </cols>
  <sheetData>
    <row r="1" spans="1:10" ht="19.899999999999999" customHeight="1" x14ac:dyDescent="0.3">
      <c r="A1" s="632"/>
      <c r="B1" s="633" t="s">
        <v>500</v>
      </c>
      <c r="C1" s="633"/>
      <c r="D1" s="633"/>
      <c r="E1" s="633"/>
      <c r="F1" s="633"/>
      <c r="G1" s="633"/>
      <c r="H1" s="633"/>
      <c r="I1" s="633"/>
      <c r="J1" s="633"/>
    </row>
    <row r="2" spans="1:10" ht="17.45" customHeight="1" x14ac:dyDescent="0.3">
      <c r="A2" s="632"/>
      <c r="B2" s="634" t="s">
        <v>412</v>
      </c>
      <c r="C2" s="634"/>
      <c r="D2" s="634"/>
      <c r="E2" s="634"/>
      <c r="F2" s="634"/>
      <c r="G2" s="634"/>
      <c r="H2" s="634"/>
      <c r="I2" s="634"/>
      <c r="J2" s="634"/>
    </row>
    <row r="3" spans="1:10" ht="14.45" customHeight="1" x14ac:dyDescent="0.25">
      <c r="A3" s="632"/>
      <c r="B3" s="635" t="s">
        <v>501</v>
      </c>
      <c r="C3" s="635"/>
      <c r="D3" s="635"/>
      <c r="E3" s="635"/>
      <c r="F3" s="635"/>
      <c r="G3" s="635"/>
      <c r="H3" s="635"/>
      <c r="I3" s="635"/>
      <c r="J3" s="635"/>
    </row>
    <row r="4" spans="1:10" x14ac:dyDescent="0.2">
      <c r="A4" s="632"/>
      <c r="B4" s="636" t="s">
        <v>502</v>
      </c>
      <c r="C4" s="636"/>
      <c r="D4" s="636"/>
      <c r="E4" s="636"/>
      <c r="F4" s="636"/>
      <c r="G4" s="636"/>
      <c r="H4" s="636"/>
      <c r="I4" s="636"/>
      <c r="J4" s="636"/>
    </row>
    <row r="5" spans="1:10" x14ac:dyDescent="0.2">
      <c r="A5" s="632"/>
      <c r="B5" s="187"/>
    </row>
    <row r="6" spans="1:10" x14ac:dyDescent="0.2">
      <c r="A6" s="632"/>
    </row>
    <row r="7" spans="1:10" ht="19.899999999999999" customHeight="1" x14ac:dyDescent="0.2">
      <c r="A7" s="629" t="s">
        <v>503</v>
      </c>
      <c r="B7" s="630"/>
      <c r="C7" s="631"/>
      <c r="D7" s="188" t="s">
        <v>504</v>
      </c>
      <c r="E7" s="188" t="s">
        <v>505</v>
      </c>
      <c r="F7" s="188" t="s">
        <v>506</v>
      </c>
      <c r="G7" s="188" t="s">
        <v>507</v>
      </c>
      <c r="H7" s="188" t="s">
        <v>508</v>
      </c>
      <c r="I7" s="188" t="s">
        <v>509</v>
      </c>
    </row>
    <row r="8" spans="1:10" x14ac:dyDescent="0.2">
      <c r="A8" s="189">
        <v>1</v>
      </c>
      <c r="B8" s="190"/>
      <c r="C8" s="190"/>
      <c r="D8" s="190" t="s">
        <v>32</v>
      </c>
      <c r="E8" s="190" t="s">
        <v>510</v>
      </c>
      <c r="F8" s="191">
        <v>12277412002.17</v>
      </c>
      <c r="G8" s="191">
        <v>198582267706.13</v>
      </c>
      <c r="H8" s="191">
        <v>197938149503.54999</v>
      </c>
      <c r="I8" s="191">
        <v>12921530204.75</v>
      </c>
    </row>
    <row r="9" spans="1:10" x14ac:dyDescent="0.2">
      <c r="A9" s="190"/>
      <c r="B9" s="189">
        <v>11</v>
      </c>
      <c r="C9" s="190"/>
      <c r="D9" s="190" t="s">
        <v>511</v>
      </c>
      <c r="E9" s="190" t="s">
        <v>510</v>
      </c>
      <c r="F9" s="191">
        <v>1817103208.97</v>
      </c>
      <c r="G9" s="191">
        <v>198579604036.31</v>
      </c>
      <c r="H9" s="191">
        <v>197829343915.54999</v>
      </c>
      <c r="I9" s="191">
        <v>2567363329.73</v>
      </c>
    </row>
    <row r="10" spans="1:10" x14ac:dyDescent="0.2">
      <c r="A10" s="190"/>
      <c r="B10" s="190"/>
      <c r="C10" s="189">
        <v>111</v>
      </c>
      <c r="D10" s="190" t="s">
        <v>512</v>
      </c>
      <c r="E10" s="190" t="s">
        <v>510</v>
      </c>
      <c r="F10" s="191">
        <v>1778227996.6400001</v>
      </c>
      <c r="G10" s="191">
        <v>192022757149.85999</v>
      </c>
      <c r="H10" s="191">
        <v>191295418091.51999</v>
      </c>
      <c r="I10" s="191">
        <v>2505567054.98</v>
      </c>
    </row>
    <row r="11" spans="1:10" x14ac:dyDescent="0.2">
      <c r="A11" s="190"/>
      <c r="B11" s="190"/>
      <c r="C11" s="189">
        <v>112</v>
      </c>
      <c r="D11" s="190" t="s">
        <v>513</v>
      </c>
      <c r="E11" s="190" t="s">
        <v>510</v>
      </c>
      <c r="F11" s="191">
        <v>38875212.329999998</v>
      </c>
      <c r="G11" s="191">
        <v>6527844797.5699997</v>
      </c>
      <c r="H11" s="191">
        <v>6533925824.0299997</v>
      </c>
      <c r="I11" s="191">
        <v>32794185.870000001</v>
      </c>
    </row>
    <row r="12" spans="1:10" x14ac:dyDescent="0.2">
      <c r="A12" s="190"/>
      <c r="B12" s="190"/>
      <c r="C12" s="189">
        <v>113</v>
      </c>
      <c r="D12" s="190" t="s">
        <v>514</v>
      </c>
      <c r="E12" s="190" t="s">
        <v>510</v>
      </c>
      <c r="F12" s="190">
        <v>0</v>
      </c>
      <c r="G12" s="191">
        <v>29002088.879999999</v>
      </c>
      <c r="H12" s="190">
        <v>0</v>
      </c>
      <c r="I12" s="191">
        <v>29002088.879999999</v>
      </c>
    </row>
    <row r="13" spans="1:10" x14ac:dyDescent="0.2">
      <c r="A13" s="190"/>
      <c r="B13" s="189">
        <v>12</v>
      </c>
      <c r="C13" s="190"/>
      <c r="D13" s="190" t="s">
        <v>515</v>
      </c>
      <c r="E13" s="190" t="s">
        <v>510</v>
      </c>
      <c r="F13" s="191">
        <v>10460308793.200001</v>
      </c>
      <c r="G13" s="191">
        <v>2663669.8199999998</v>
      </c>
      <c r="H13" s="191">
        <v>108805588</v>
      </c>
      <c r="I13" s="191">
        <v>10354166875.02</v>
      </c>
    </row>
    <row r="14" spans="1:10" x14ac:dyDescent="0.2">
      <c r="A14" s="190"/>
      <c r="B14" s="190"/>
      <c r="C14" s="189">
        <v>121</v>
      </c>
      <c r="D14" s="190" t="s">
        <v>516</v>
      </c>
      <c r="E14" s="190" t="s">
        <v>510</v>
      </c>
      <c r="F14" s="191">
        <v>256270405.40000001</v>
      </c>
      <c r="G14" s="190">
        <v>0</v>
      </c>
      <c r="H14" s="190">
        <v>0</v>
      </c>
      <c r="I14" s="191">
        <v>256270405.40000001</v>
      </c>
    </row>
    <row r="15" spans="1:10" ht="22.5" x14ac:dyDescent="0.2">
      <c r="A15" s="190"/>
      <c r="B15" s="190"/>
      <c r="C15" s="189">
        <v>123</v>
      </c>
      <c r="D15" s="190" t="s">
        <v>517</v>
      </c>
      <c r="E15" s="190" t="s">
        <v>510</v>
      </c>
      <c r="F15" s="191">
        <v>8208228287.7200003</v>
      </c>
      <c r="G15" s="190">
        <v>0</v>
      </c>
      <c r="H15" s="191">
        <v>104700000</v>
      </c>
      <c r="I15" s="191">
        <v>8103528287.7200003</v>
      </c>
    </row>
    <row r="16" spans="1:10" x14ac:dyDescent="0.2">
      <c r="A16" s="190"/>
      <c r="B16" s="190"/>
      <c r="C16" s="189">
        <v>124</v>
      </c>
      <c r="D16" s="190" t="s">
        <v>0</v>
      </c>
      <c r="E16" s="190" t="s">
        <v>510</v>
      </c>
      <c r="F16" s="191">
        <v>2256657587</v>
      </c>
      <c r="G16" s="191">
        <v>2663669.8199999998</v>
      </c>
      <c r="H16" s="191">
        <v>4105588</v>
      </c>
      <c r="I16" s="191">
        <v>2255215668.8200002</v>
      </c>
    </row>
    <row r="17" spans="1:9" x14ac:dyDescent="0.2">
      <c r="A17" s="190"/>
      <c r="B17" s="190"/>
      <c r="C17" s="189">
        <v>125</v>
      </c>
      <c r="D17" s="190" t="s">
        <v>518</v>
      </c>
      <c r="E17" s="190" t="s">
        <v>510</v>
      </c>
      <c r="F17" s="191">
        <v>190957851.09999999</v>
      </c>
      <c r="G17" s="190">
        <v>0</v>
      </c>
      <c r="H17" s="190">
        <v>0</v>
      </c>
      <c r="I17" s="191">
        <v>190957851.09999999</v>
      </c>
    </row>
    <row r="18" spans="1:9" x14ac:dyDescent="0.2">
      <c r="A18" s="190"/>
      <c r="B18" s="190"/>
      <c r="C18" s="189">
        <v>126</v>
      </c>
      <c r="D18" s="190" t="s">
        <v>519</v>
      </c>
      <c r="E18" s="190" t="s">
        <v>510</v>
      </c>
      <c r="F18" s="191">
        <v>-451805338.01999998</v>
      </c>
      <c r="G18" s="190">
        <v>0</v>
      </c>
      <c r="H18" s="190">
        <v>0</v>
      </c>
      <c r="I18" s="191">
        <v>-451805338.01999998</v>
      </c>
    </row>
    <row r="19" spans="1:9" x14ac:dyDescent="0.2">
      <c r="A19" s="189">
        <v>2</v>
      </c>
      <c r="B19" s="190"/>
      <c r="C19" s="190"/>
      <c r="D19" s="190" t="s">
        <v>53</v>
      </c>
      <c r="E19" s="190" t="s">
        <v>520</v>
      </c>
      <c r="F19" s="191">
        <v>1674553900.98</v>
      </c>
      <c r="G19" s="191">
        <v>6038149571.6999998</v>
      </c>
      <c r="H19" s="191">
        <v>5552313830.4499998</v>
      </c>
      <c r="I19" s="191">
        <v>1188718159.73</v>
      </c>
    </row>
    <row r="20" spans="1:9" x14ac:dyDescent="0.2">
      <c r="A20" s="190"/>
      <c r="B20" s="189">
        <v>21</v>
      </c>
      <c r="C20" s="190"/>
      <c r="D20" s="190" t="s">
        <v>521</v>
      </c>
      <c r="E20" s="190" t="s">
        <v>520</v>
      </c>
      <c r="F20" s="191">
        <v>1674553900.98</v>
      </c>
      <c r="G20" s="191">
        <v>6038149571.6999998</v>
      </c>
      <c r="H20" s="191">
        <v>5552313830.4499998</v>
      </c>
      <c r="I20" s="191">
        <v>1188718159.73</v>
      </c>
    </row>
    <row r="21" spans="1:9" x14ac:dyDescent="0.2">
      <c r="A21" s="190"/>
      <c r="B21" s="190"/>
      <c r="C21" s="189">
        <v>211</v>
      </c>
      <c r="D21" s="190" t="s">
        <v>522</v>
      </c>
      <c r="E21" s="190" t="s">
        <v>520</v>
      </c>
      <c r="F21" s="191">
        <v>131955996.94</v>
      </c>
      <c r="G21" s="191">
        <v>4981824572.7799997</v>
      </c>
      <c r="H21" s="191">
        <v>4995530428.7399998</v>
      </c>
      <c r="I21" s="191">
        <v>145661852.90000001</v>
      </c>
    </row>
    <row r="22" spans="1:9" x14ac:dyDescent="0.2">
      <c r="A22" s="190"/>
      <c r="B22" s="190"/>
      <c r="C22" s="189">
        <v>212</v>
      </c>
      <c r="D22" s="190" t="s">
        <v>523</v>
      </c>
      <c r="E22" s="190" t="s">
        <v>520</v>
      </c>
      <c r="F22" s="191">
        <v>685866975.34000003</v>
      </c>
      <c r="G22" s="191">
        <v>603790714.15999997</v>
      </c>
      <c r="H22" s="191">
        <v>74585209.060000002</v>
      </c>
      <c r="I22" s="191">
        <v>156661470.24000001</v>
      </c>
    </row>
    <row r="23" spans="1:9" ht="22.5" x14ac:dyDescent="0.2">
      <c r="A23" s="190"/>
      <c r="B23" s="190"/>
      <c r="C23" s="189">
        <v>216</v>
      </c>
      <c r="D23" s="190" t="s">
        <v>524</v>
      </c>
      <c r="E23" s="190" t="s">
        <v>520</v>
      </c>
      <c r="F23" s="191">
        <v>11873174.83</v>
      </c>
      <c r="G23" s="191">
        <v>1625194.57</v>
      </c>
      <c r="H23" s="190">
        <v>0</v>
      </c>
      <c r="I23" s="191">
        <v>10247980.26</v>
      </c>
    </row>
    <row r="24" spans="1:9" x14ac:dyDescent="0.2">
      <c r="A24" s="190"/>
      <c r="B24" s="190"/>
      <c r="C24" s="189">
        <v>217</v>
      </c>
      <c r="D24" s="190" t="s">
        <v>525</v>
      </c>
      <c r="E24" s="190" t="s">
        <v>520</v>
      </c>
      <c r="F24" s="191">
        <v>687257467.35000002</v>
      </c>
      <c r="G24" s="191">
        <v>265036491.93000001</v>
      </c>
      <c r="H24" s="191">
        <v>138660307.50999999</v>
      </c>
      <c r="I24" s="191">
        <v>560881282.92999995</v>
      </c>
    </row>
    <row r="25" spans="1:9" x14ac:dyDescent="0.2">
      <c r="A25" s="190"/>
      <c r="B25" s="190"/>
      <c r="C25" s="189">
        <v>219</v>
      </c>
      <c r="D25" s="190" t="s">
        <v>526</v>
      </c>
      <c r="E25" s="190" t="s">
        <v>520</v>
      </c>
      <c r="F25" s="191">
        <v>157600286.52000001</v>
      </c>
      <c r="G25" s="191">
        <v>185872598.25999999</v>
      </c>
      <c r="H25" s="191">
        <v>343537885.13999999</v>
      </c>
      <c r="I25" s="191">
        <v>315265573.39999998</v>
      </c>
    </row>
    <row r="26" spans="1:9" x14ac:dyDescent="0.2">
      <c r="A26" s="189">
        <v>3</v>
      </c>
      <c r="B26" s="190"/>
      <c r="C26" s="190"/>
      <c r="D26" s="190" t="s">
        <v>527</v>
      </c>
      <c r="E26" s="190" t="s">
        <v>520</v>
      </c>
      <c r="F26" s="191">
        <v>10602858101.190001</v>
      </c>
      <c r="G26" s="191">
        <v>2544016885.2399998</v>
      </c>
      <c r="H26" s="191">
        <v>2395150053.96</v>
      </c>
      <c r="I26" s="191">
        <v>10453991269.91</v>
      </c>
    </row>
    <row r="27" spans="1:9" x14ac:dyDescent="0.2">
      <c r="A27" s="190"/>
      <c r="B27" s="189">
        <v>31</v>
      </c>
      <c r="C27" s="190"/>
      <c r="D27" s="190" t="s">
        <v>528</v>
      </c>
      <c r="E27" s="190" t="s">
        <v>520</v>
      </c>
      <c r="F27" s="191">
        <v>1138034844.3699999</v>
      </c>
      <c r="G27" s="190">
        <v>0</v>
      </c>
      <c r="H27" s="190">
        <v>0</v>
      </c>
      <c r="I27" s="191">
        <v>1138034844.3699999</v>
      </c>
    </row>
    <row r="28" spans="1:9" x14ac:dyDescent="0.2">
      <c r="A28" s="190"/>
      <c r="B28" s="190"/>
      <c r="C28" s="189">
        <v>313</v>
      </c>
      <c r="D28" s="190" t="s">
        <v>529</v>
      </c>
      <c r="E28" s="190" t="s">
        <v>520</v>
      </c>
      <c r="F28" s="191">
        <v>1138034844.3699999</v>
      </c>
      <c r="G28" s="190">
        <v>0</v>
      </c>
      <c r="H28" s="190">
        <v>0</v>
      </c>
      <c r="I28" s="191">
        <v>1138034844.3699999</v>
      </c>
    </row>
    <row r="29" spans="1:9" x14ac:dyDescent="0.2">
      <c r="A29" s="190"/>
      <c r="B29" s="189">
        <v>32</v>
      </c>
      <c r="C29" s="190"/>
      <c r="D29" s="190" t="s">
        <v>530</v>
      </c>
      <c r="E29" s="190" t="s">
        <v>520</v>
      </c>
      <c r="F29" s="191">
        <v>9464823256.8199997</v>
      </c>
      <c r="G29" s="191">
        <v>2544016885.2399998</v>
      </c>
      <c r="H29" s="191">
        <v>2395150053.96</v>
      </c>
      <c r="I29" s="191">
        <v>9315956425.5400009</v>
      </c>
    </row>
    <row r="30" spans="1:9" x14ac:dyDescent="0.2">
      <c r="A30" s="190"/>
      <c r="B30" s="190"/>
      <c r="C30" s="189">
        <v>321</v>
      </c>
      <c r="D30" s="190" t="s">
        <v>531</v>
      </c>
      <c r="E30" s="190" t="s">
        <v>520</v>
      </c>
      <c r="F30" s="191">
        <v>2017652499.73</v>
      </c>
      <c r="G30" s="191">
        <v>2017652499.73</v>
      </c>
      <c r="H30" s="190">
        <v>0</v>
      </c>
      <c r="I30" s="190">
        <v>0</v>
      </c>
    </row>
    <row r="31" spans="1:9" x14ac:dyDescent="0.2">
      <c r="A31" s="190"/>
      <c r="B31" s="190"/>
      <c r="C31" s="189">
        <v>322</v>
      </c>
      <c r="D31" s="190" t="s">
        <v>532</v>
      </c>
      <c r="E31" s="190" t="s">
        <v>520</v>
      </c>
      <c r="F31" s="191">
        <v>3786910893.23</v>
      </c>
      <c r="G31" s="191">
        <v>339285843.69999999</v>
      </c>
      <c r="H31" s="191">
        <v>2205425030.5300002</v>
      </c>
      <c r="I31" s="191">
        <v>5653050080.0600004</v>
      </c>
    </row>
    <row r="32" spans="1:9" x14ac:dyDescent="0.2">
      <c r="A32" s="190"/>
      <c r="B32" s="190"/>
      <c r="C32" s="189">
        <v>325</v>
      </c>
      <c r="D32" s="190" t="s">
        <v>533</v>
      </c>
      <c r="E32" s="190" t="s">
        <v>520</v>
      </c>
      <c r="F32" s="191">
        <v>3660259863.8600001</v>
      </c>
      <c r="G32" s="191">
        <v>187078541.81</v>
      </c>
      <c r="H32" s="191">
        <v>189725023.43000001</v>
      </c>
      <c r="I32" s="191">
        <v>3662906345.48</v>
      </c>
    </row>
    <row r="33" spans="1:9" x14ac:dyDescent="0.2">
      <c r="A33" s="189">
        <v>4</v>
      </c>
      <c r="B33" s="190"/>
      <c r="C33" s="190"/>
      <c r="D33" s="190" t="s">
        <v>534</v>
      </c>
      <c r="E33" s="190" t="s">
        <v>520</v>
      </c>
      <c r="F33" s="190">
        <v>0</v>
      </c>
      <c r="G33" s="190">
        <v>0</v>
      </c>
      <c r="H33" s="191">
        <v>6261905497.8000002</v>
      </c>
      <c r="I33" s="191">
        <v>6261905497.8000002</v>
      </c>
    </row>
    <row r="34" spans="1:9" x14ac:dyDescent="0.2">
      <c r="A34" s="190"/>
      <c r="B34" s="189">
        <v>41</v>
      </c>
      <c r="C34" s="190"/>
      <c r="D34" s="190" t="s">
        <v>535</v>
      </c>
      <c r="E34" s="190" t="s">
        <v>520</v>
      </c>
      <c r="F34" s="190">
        <v>0</v>
      </c>
      <c r="G34" s="190">
        <v>0</v>
      </c>
      <c r="H34" s="191">
        <v>532663520.72000003</v>
      </c>
      <c r="I34" s="191">
        <v>532663520.72000003</v>
      </c>
    </row>
    <row r="35" spans="1:9" x14ac:dyDescent="0.2">
      <c r="A35" s="190"/>
      <c r="B35" s="190"/>
      <c r="C35" s="189">
        <v>411</v>
      </c>
      <c r="D35" s="190" t="s">
        <v>63</v>
      </c>
      <c r="E35" s="190" t="s">
        <v>520</v>
      </c>
      <c r="F35" s="190">
        <v>0</v>
      </c>
      <c r="G35" s="190">
        <v>0</v>
      </c>
      <c r="H35" s="191">
        <v>215839170</v>
      </c>
      <c r="I35" s="191">
        <v>215839170</v>
      </c>
    </row>
    <row r="36" spans="1:9" x14ac:dyDescent="0.2">
      <c r="A36" s="190"/>
      <c r="B36" s="190"/>
      <c r="C36" s="189">
        <v>414</v>
      </c>
      <c r="D36" s="190" t="s">
        <v>9</v>
      </c>
      <c r="E36" s="190" t="s">
        <v>520</v>
      </c>
      <c r="F36" s="190">
        <v>0</v>
      </c>
      <c r="G36" s="190">
        <v>0</v>
      </c>
      <c r="H36" s="191">
        <v>230120104.27000001</v>
      </c>
      <c r="I36" s="191">
        <v>230120104.27000001</v>
      </c>
    </row>
    <row r="37" spans="1:9" x14ac:dyDescent="0.2">
      <c r="A37" s="190"/>
      <c r="B37" s="190"/>
      <c r="C37" s="189">
        <v>415</v>
      </c>
      <c r="D37" s="190" t="s">
        <v>536</v>
      </c>
      <c r="E37" s="190" t="s">
        <v>520</v>
      </c>
      <c r="F37" s="190">
        <v>0</v>
      </c>
      <c r="G37" s="190">
        <v>0</v>
      </c>
      <c r="H37" s="191">
        <v>52332696.450000003</v>
      </c>
      <c r="I37" s="191">
        <v>52332696.450000003</v>
      </c>
    </row>
    <row r="38" spans="1:9" x14ac:dyDescent="0.2">
      <c r="A38" s="190"/>
      <c r="B38" s="190"/>
      <c r="C38" s="189">
        <v>416</v>
      </c>
      <c r="D38" s="190" t="s">
        <v>537</v>
      </c>
      <c r="E38" s="190" t="s">
        <v>520</v>
      </c>
      <c r="F38" s="190">
        <v>0</v>
      </c>
      <c r="G38" s="190">
        <v>0</v>
      </c>
      <c r="H38" s="191">
        <v>2781715</v>
      </c>
      <c r="I38" s="191">
        <v>2781715</v>
      </c>
    </row>
    <row r="39" spans="1:9" x14ac:dyDescent="0.2">
      <c r="A39" s="190"/>
      <c r="B39" s="190"/>
      <c r="C39" s="189">
        <v>417</v>
      </c>
      <c r="D39" s="190" t="s">
        <v>538</v>
      </c>
      <c r="E39" s="190" t="s">
        <v>520</v>
      </c>
      <c r="F39" s="190">
        <v>0</v>
      </c>
      <c r="G39" s="190">
        <v>0</v>
      </c>
      <c r="H39" s="191">
        <v>31589835</v>
      </c>
      <c r="I39" s="191">
        <v>31589835</v>
      </c>
    </row>
    <row r="40" spans="1:9" ht="22.5" x14ac:dyDescent="0.2">
      <c r="A40" s="190"/>
      <c r="B40" s="189">
        <v>42</v>
      </c>
      <c r="C40" s="190"/>
      <c r="D40" s="190" t="s">
        <v>539</v>
      </c>
      <c r="E40" s="190" t="s">
        <v>520</v>
      </c>
      <c r="F40" s="190">
        <v>0</v>
      </c>
      <c r="G40" s="190">
        <v>0</v>
      </c>
      <c r="H40" s="191">
        <v>5729241977.0799999</v>
      </c>
      <c r="I40" s="191">
        <v>5729241977.0799999</v>
      </c>
    </row>
    <row r="41" spans="1:9" x14ac:dyDescent="0.2">
      <c r="A41" s="190"/>
      <c r="B41" s="190"/>
      <c r="C41" s="189">
        <v>421</v>
      </c>
      <c r="D41" s="190" t="s">
        <v>540</v>
      </c>
      <c r="E41" s="190" t="s">
        <v>520</v>
      </c>
      <c r="F41" s="190">
        <v>0</v>
      </c>
      <c r="G41" s="190">
        <v>0</v>
      </c>
      <c r="H41" s="191">
        <v>5729241977.0799999</v>
      </c>
      <c r="I41" s="191">
        <v>5729241977.0799999</v>
      </c>
    </row>
    <row r="42" spans="1:9" x14ac:dyDescent="0.2">
      <c r="A42" s="189">
        <v>5</v>
      </c>
      <c r="B42" s="190"/>
      <c r="C42" s="190"/>
      <c r="D42" s="190" t="s">
        <v>541</v>
      </c>
      <c r="E42" s="190" t="s">
        <v>510</v>
      </c>
      <c r="F42" s="190">
        <v>0</v>
      </c>
      <c r="G42" s="191">
        <v>4983084722.6899996</v>
      </c>
      <c r="H42" s="190">
        <v>0</v>
      </c>
      <c r="I42" s="191">
        <v>4983084722.6899996</v>
      </c>
    </row>
    <row r="43" spans="1:9" x14ac:dyDescent="0.2">
      <c r="A43" s="190"/>
      <c r="B43" s="189">
        <v>51</v>
      </c>
      <c r="C43" s="190"/>
      <c r="D43" s="190" t="s">
        <v>542</v>
      </c>
      <c r="E43" s="190" t="s">
        <v>510</v>
      </c>
      <c r="F43" s="190">
        <v>0</v>
      </c>
      <c r="G43" s="191">
        <v>780041963.73000002</v>
      </c>
      <c r="H43" s="190">
        <v>0</v>
      </c>
      <c r="I43" s="191">
        <v>780041963.73000002</v>
      </c>
    </row>
    <row r="44" spans="1:9" x14ac:dyDescent="0.2">
      <c r="A44" s="190"/>
      <c r="B44" s="190"/>
      <c r="C44" s="189">
        <v>511</v>
      </c>
      <c r="D44" s="190" t="s">
        <v>14</v>
      </c>
      <c r="E44" s="190" t="s">
        <v>510</v>
      </c>
      <c r="F44" s="190">
        <v>0</v>
      </c>
      <c r="G44" s="191">
        <v>706458985.97000003</v>
      </c>
      <c r="H44" s="190">
        <v>0</v>
      </c>
      <c r="I44" s="191">
        <v>706458985.97000003</v>
      </c>
    </row>
    <row r="45" spans="1:9" x14ac:dyDescent="0.2">
      <c r="A45" s="190"/>
      <c r="B45" s="190"/>
      <c r="C45" s="189">
        <v>512</v>
      </c>
      <c r="D45" s="190" t="s">
        <v>36</v>
      </c>
      <c r="E45" s="190" t="s">
        <v>510</v>
      </c>
      <c r="F45" s="190">
        <v>0</v>
      </c>
      <c r="G45" s="191">
        <v>17744495.18</v>
      </c>
      <c r="H45" s="190">
        <v>0</v>
      </c>
      <c r="I45" s="191">
        <v>17744495.18</v>
      </c>
    </row>
    <row r="46" spans="1:9" x14ac:dyDescent="0.2">
      <c r="A46" s="190"/>
      <c r="B46" s="190"/>
      <c r="C46" s="189">
        <v>513</v>
      </c>
      <c r="D46" s="190" t="s">
        <v>37</v>
      </c>
      <c r="E46" s="190" t="s">
        <v>510</v>
      </c>
      <c r="F46" s="190">
        <v>0</v>
      </c>
      <c r="G46" s="191">
        <v>55838482.579999998</v>
      </c>
      <c r="H46" s="190">
        <v>0</v>
      </c>
      <c r="I46" s="191">
        <v>55838482.579999998</v>
      </c>
    </row>
    <row r="47" spans="1:9" x14ac:dyDescent="0.2">
      <c r="A47" s="190"/>
      <c r="B47" s="189">
        <v>52</v>
      </c>
      <c r="C47" s="190"/>
      <c r="D47" s="190" t="s">
        <v>182</v>
      </c>
      <c r="E47" s="190" t="s">
        <v>510</v>
      </c>
      <c r="F47" s="190">
        <v>0</v>
      </c>
      <c r="G47" s="191">
        <v>2907598692.4099998</v>
      </c>
      <c r="H47" s="190">
        <v>0</v>
      </c>
      <c r="I47" s="191">
        <v>2907598692.4099998</v>
      </c>
    </row>
    <row r="48" spans="1:9" x14ac:dyDescent="0.2">
      <c r="A48" s="190"/>
      <c r="B48" s="190"/>
      <c r="C48" s="189">
        <v>521</v>
      </c>
      <c r="D48" s="190" t="s">
        <v>543</v>
      </c>
      <c r="E48" s="190" t="s">
        <v>510</v>
      </c>
      <c r="F48" s="190">
        <v>0</v>
      </c>
      <c r="G48" s="191">
        <v>583690197.67999995</v>
      </c>
      <c r="H48" s="190">
        <v>0</v>
      </c>
      <c r="I48" s="191">
        <v>583690197.67999995</v>
      </c>
    </row>
    <row r="49" spans="1:9" x14ac:dyDescent="0.2">
      <c r="A49" s="190"/>
      <c r="B49" s="190"/>
      <c r="C49" s="189">
        <v>522</v>
      </c>
      <c r="D49" s="190" t="s">
        <v>544</v>
      </c>
      <c r="E49" s="190" t="s">
        <v>510</v>
      </c>
      <c r="F49" s="190">
        <v>0</v>
      </c>
      <c r="G49" s="191">
        <v>2321969198.6900001</v>
      </c>
      <c r="H49" s="190">
        <v>0</v>
      </c>
      <c r="I49" s="191">
        <v>2321969198.6900001</v>
      </c>
    </row>
    <row r="50" spans="1:9" x14ac:dyDescent="0.2">
      <c r="A50" s="190"/>
      <c r="B50" s="190"/>
      <c r="C50" s="189">
        <v>523</v>
      </c>
      <c r="D50" s="190" t="s">
        <v>42</v>
      </c>
      <c r="E50" s="190" t="s">
        <v>510</v>
      </c>
      <c r="F50" s="190">
        <v>0</v>
      </c>
      <c r="G50" s="191">
        <v>244679.88</v>
      </c>
      <c r="H50" s="190">
        <v>0</v>
      </c>
      <c r="I50" s="191">
        <v>244679.88</v>
      </c>
    </row>
    <row r="51" spans="1:9" x14ac:dyDescent="0.2">
      <c r="A51" s="190"/>
      <c r="B51" s="190"/>
      <c r="C51" s="189">
        <v>524</v>
      </c>
      <c r="D51" s="190" t="s">
        <v>545</v>
      </c>
      <c r="E51" s="190" t="s">
        <v>510</v>
      </c>
      <c r="F51" s="190">
        <v>0</v>
      </c>
      <c r="G51" s="191">
        <v>1114616.1599999999</v>
      </c>
      <c r="H51" s="190">
        <v>0</v>
      </c>
      <c r="I51" s="191">
        <v>1114616.1599999999</v>
      </c>
    </row>
    <row r="52" spans="1:9" x14ac:dyDescent="0.2">
      <c r="A52" s="190"/>
      <c r="B52" s="190"/>
      <c r="C52" s="189">
        <v>529</v>
      </c>
      <c r="D52" s="190" t="s">
        <v>546</v>
      </c>
      <c r="E52" s="190" t="s">
        <v>510</v>
      </c>
      <c r="F52" s="190">
        <v>0</v>
      </c>
      <c r="G52" s="191">
        <v>580000</v>
      </c>
      <c r="H52" s="190">
        <v>0</v>
      </c>
      <c r="I52" s="191">
        <v>580000</v>
      </c>
    </row>
    <row r="53" spans="1:9" x14ac:dyDescent="0.2">
      <c r="A53" s="190"/>
      <c r="B53" s="189">
        <v>53</v>
      </c>
      <c r="C53" s="190"/>
      <c r="D53" s="190" t="s">
        <v>540</v>
      </c>
      <c r="E53" s="190" t="s">
        <v>510</v>
      </c>
      <c r="F53" s="190">
        <v>0</v>
      </c>
      <c r="G53" s="191">
        <v>1295444066.55</v>
      </c>
      <c r="H53" s="190">
        <v>0</v>
      </c>
      <c r="I53" s="191">
        <v>1295444066.55</v>
      </c>
    </row>
    <row r="54" spans="1:9" x14ac:dyDescent="0.2">
      <c r="A54" s="190"/>
      <c r="B54" s="190"/>
      <c r="C54" s="189">
        <v>531</v>
      </c>
      <c r="D54" s="190" t="s">
        <v>39</v>
      </c>
      <c r="E54" s="190" t="s">
        <v>510</v>
      </c>
      <c r="F54" s="190">
        <v>0</v>
      </c>
      <c r="G54" s="191">
        <v>637637299</v>
      </c>
      <c r="H54" s="190">
        <v>0</v>
      </c>
      <c r="I54" s="191">
        <v>637637299</v>
      </c>
    </row>
    <row r="55" spans="1:9" x14ac:dyDescent="0.2">
      <c r="A55" s="190"/>
      <c r="B55" s="190"/>
      <c r="C55" s="189">
        <v>532</v>
      </c>
      <c r="D55" s="190" t="s">
        <v>547</v>
      </c>
      <c r="E55" s="190" t="s">
        <v>510</v>
      </c>
      <c r="F55" s="190">
        <v>0</v>
      </c>
      <c r="G55" s="191">
        <v>608853235.45000005</v>
      </c>
      <c r="H55" s="190">
        <v>0</v>
      </c>
      <c r="I55" s="191">
        <v>608853235.45000005</v>
      </c>
    </row>
    <row r="56" spans="1:9" x14ac:dyDescent="0.2">
      <c r="A56" s="190"/>
      <c r="B56" s="190"/>
      <c r="C56" s="189">
        <v>533</v>
      </c>
      <c r="D56" s="190" t="s">
        <v>548</v>
      </c>
      <c r="E56" s="190" t="s">
        <v>510</v>
      </c>
      <c r="F56" s="190">
        <v>0</v>
      </c>
      <c r="G56" s="191">
        <v>48953532.100000001</v>
      </c>
      <c r="H56" s="190">
        <v>0</v>
      </c>
      <c r="I56" s="191">
        <v>48953532.100000001</v>
      </c>
    </row>
    <row r="57" spans="1:9" x14ac:dyDescent="0.2">
      <c r="A57" s="189">
        <v>8</v>
      </c>
      <c r="B57" s="190"/>
      <c r="C57" s="190"/>
      <c r="D57" s="190" t="s">
        <v>549</v>
      </c>
      <c r="E57" s="190" t="s">
        <v>510</v>
      </c>
      <c r="F57" s="190">
        <v>0</v>
      </c>
      <c r="G57" s="191">
        <v>51729620571.050003</v>
      </c>
      <c r="H57" s="191">
        <v>51729620571.050003</v>
      </c>
      <c r="I57" s="190">
        <v>0</v>
      </c>
    </row>
    <row r="58" spans="1:9" x14ac:dyDescent="0.2">
      <c r="A58" s="190"/>
      <c r="B58" s="189">
        <v>81</v>
      </c>
      <c r="C58" s="190"/>
      <c r="D58" s="190" t="s">
        <v>550</v>
      </c>
      <c r="E58" s="190" t="s">
        <v>520</v>
      </c>
      <c r="F58" s="190">
        <v>0</v>
      </c>
      <c r="G58" s="191">
        <v>21793611782.68</v>
      </c>
      <c r="H58" s="191">
        <v>21793611782.68</v>
      </c>
      <c r="I58" s="190">
        <v>0</v>
      </c>
    </row>
    <row r="59" spans="1:9" x14ac:dyDescent="0.2">
      <c r="A59" s="190"/>
      <c r="B59" s="190"/>
      <c r="C59" s="189">
        <v>811</v>
      </c>
      <c r="D59" s="190" t="s">
        <v>124</v>
      </c>
      <c r="E59" s="190" t="s">
        <v>510</v>
      </c>
      <c r="F59" s="190">
        <v>0</v>
      </c>
      <c r="G59" s="191">
        <v>6290222770</v>
      </c>
      <c r="H59" s="190">
        <v>0</v>
      </c>
      <c r="I59" s="191">
        <v>6290222770</v>
      </c>
    </row>
    <row r="60" spans="1:9" x14ac:dyDescent="0.2">
      <c r="A60" s="190"/>
      <c r="B60" s="190"/>
      <c r="C60" s="189">
        <v>812</v>
      </c>
      <c r="D60" s="190" t="s">
        <v>551</v>
      </c>
      <c r="E60" s="190" t="s">
        <v>520</v>
      </c>
      <c r="F60" s="190">
        <v>0</v>
      </c>
      <c r="G60" s="191">
        <v>7765853142.4399996</v>
      </c>
      <c r="H60" s="191">
        <v>7765853142.4399996</v>
      </c>
      <c r="I60" s="190">
        <v>0</v>
      </c>
    </row>
    <row r="61" spans="1:9" x14ac:dyDescent="0.2">
      <c r="A61" s="190"/>
      <c r="B61" s="190"/>
      <c r="C61" s="189">
        <v>813</v>
      </c>
      <c r="D61" s="190" t="s">
        <v>552</v>
      </c>
      <c r="E61" s="190" t="s">
        <v>510</v>
      </c>
      <c r="F61" s="190">
        <v>0</v>
      </c>
      <c r="G61" s="191">
        <v>1475630372.4400001</v>
      </c>
      <c r="H61" s="191">
        <v>1503947644.6400001</v>
      </c>
      <c r="I61" s="191">
        <v>-28317272.199999999</v>
      </c>
    </row>
    <row r="62" spans="1:9" x14ac:dyDescent="0.2">
      <c r="A62" s="190"/>
      <c r="B62" s="190"/>
      <c r="C62" s="189">
        <v>814</v>
      </c>
      <c r="D62" s="190" t="s">
        <v>110</v>
      </c>
      <c r="E62" s="190" t="s">
        <v>520</v>
      </c>
      <c r="F62" s="190">
        <v>0</v>
      </c>
      <c r="G62" s="191">
        <v>6261905497.8000002</v>
      </c>
      <c r="H62" s="191">
        <v>6261905497.8000002</v>
      </c>
      <c r="I62" s="190">
        <v>0</v>
      </c>
    </row>
    <row r="63" spans="1:9" x14ac:dyDescent="0.2">
      <c r="A63" s="190"/>
      <c r="B63" s="190"/>
      <c r="C63" s="189">
        <v>815</v>
      </c>
      <c r="D63" s="190" t="s">
        <v>140</v>
      </c>
      <c r="E63" s="190" t="s">
        <v>520</v>
      </c>
      <c r="F63" s="190">
        <v>0</v>
      </c>
      <c r="G63" s="190">
        <v>0</v>
      </c>
      <c r="H63" s="191">
        <v>6261905497.8000002</v>
      </c>
      <c r="I63" s="191">
        <v>6261905497.8000002</v>
      </c>
    </row>
    <row r="64" spans="1:9" x14ac:dyDescent="0.2">
      <c r="A64" s="190"/>
      <c r="B64" s="189">
        <v>82</v>
      </c>
      <c r="C64" s="190"/>
      <c r="D64" s="190" t="s">
        <v>553</v>
      </c>
      <c r="E64" s="190" t="s">
        <v>510</v>
      </c>
      <c r="F64" s="190">
        <v>0</v>
      </c>
      <c r="G64" s="191">
        <v>29936008788.369999</v>
      </c>
      <c r="H64" s="191">
        <v>29936008788.369999</v>
      </c>
      <c r="I64" s="190">
        <v>0</v>
      </c>
    </row>
    <row r="65" spans="1:9" x14ac:dyDescent="0.2">
      <c r="A65" s="190"/>
      <c r="B65" s="190"/>
      <c r="C65" s="189">
        <v>821</v>
      </c>
      <c r="D65" s="190" t="s">
        <v>554</v>
      </c>
      <c r="E65" s="190" t="s">
        <v>520</v>
      </c>
      <c r="F65" s="190">
        <v>0</v>
      </c>
      <c r="G65" s="190">
        <v>0</v>
      </c>
      <c r="H65" s="191">
        <v>6290222770</v>
      </c>
      <c r="I65" s="191">
        <v>6290222770</v>
      </c>
    </row>
    <row r="66" spans="1:9" x14ac:dyDescent="0.2">
      <c r="A66" s="190"/>
      <c r="B66" s="190"/>
      <c r="C66" s="189">
        <v>822</v>
      </c>
      <c r="D66" s="190" t="s">
        <v>555</v>
      </c>
      <c r="E66" s="190" t="s">
        <v>510</v>
      </c>
      <c r="F66" s="190">
        <v>0</v>
      </c>
      <c r="G66" s="191">
        <v>8075248100.3599997</v>
      </c>
      <c r="H66" s="191">
        <v>6911183422.3400002</v>
      </c>
      <c r="I66" s="191">
        <v>1164064678.02</v>
      </c>
    </row>
    <row r="67" spans="1:9" x14ac:dyDescent="0.2">
      <c r="A67" s="190"/>
      <c r="B67" s="190"/>
      <c r="C67" s="189">
        <v>823</v>
      </c>
      <c r="D67" s="190" t="s">
        <v>556</v>
      </c>
      <c r="E67" s="190" t="s">
        <v>520</v>
      </c>
      <c r="F67" s="190">
        <v>0</v>
      </c>
      <c r="G67" s="191">
        <v>1813342602.5599999</v>
      </c>
      <c r="H67" s="191">
        <v>1785025330.3599999</v>
      </c>
      <c r="I67" s="191">
        <v>-28317272.199999999</v>
      </c>
    </row>
    <row r="68" spans="1:9" x14ac:dyDescent="0.2">
      <c r="A68" s="190"/>
      <c r="B68" s="190"/>
      <c r="C68" s="189">
        <v>824</v>
      </c>
      <c r="D68" s="190" t="s">
        <v>557</v>
      </c>
      <c r="E68" s="190" t="s">
        <v>510</v>
      </c>
      <c r="F68" s="190">
        <v>0</v>
      </c>
      <c r="G68" s="191">
        <v>5097840819.7799997</v>
      </c>
      <c r="H68" s="191">
        <v>4983192421.8900003</v>
      </c>
      <c r="I68" s="191">
        <v>114648397.89</v>
      </c>
    </row>
    <row r="69" spans="1:9" x14ac:dyDescent="0.2">
      <c r="A69" s="190"/>
      <c r="B69" s="190"/>
      <c r="C69" s="189">
        <v>825</v>
      </c>
      <c r="D69" s="190" t="s">
        <v>558</v>
      </c>
      <c r="E69" s="190" t="s">
        <v>510</v>
      </c>
      <c r="F69" s="190">
        <v>0</v>
      </c>
      <c r="G69" s="191">
        <v>4983192421.8900003</v>
      </c>
      <c r="H69" s="191">
        <v>4983192421.8900003</v>
      </c>
      <c r="I69" s="190">
        <v>0</v>
      </c>
    </row>
    <row r="70" spans="1:9" x14ac:dyDescent="0.2">
      <c r="A70" s="190"/>
      <c r="B70" s="190"/>
      <c r="C70" s="189">
        <v>826</v>
      </c>
      <c r="D70" s="190" t="s">
        <v>559</v>
      </c>
      <c r="E70" s="190" t="s">
        <v>510</v>
      </c>
      <c r="F70" s="190">
        <v>0</v>
      </c>
      <c r="G70" s="191">
        <v>4983192421.8900003</v>
      </c>
      <c r="H70" s="191">
        <v>4983192421.8900003</v>
      </c>
      <c r="I70" s="190">
        <v>0</v>
      </c>
    </row>
    <row r="71" spans="1:9" x14ac:dyDescent="0.2">
      <c r="A71" s="190"/>
      <c r="B71" s="190"/>
      <c r="C71" s="189">
        <v>827</v>
      </c>
      <c r="D71" s="190" t="s">
        <v>560</v>
      </c>
      <c r="E71" s="190" t="s">
        <v>510</v>
      </c>
      <c r="F71" s="190">
        <v>0</v>
      </c>
      <c r="G71" s="191">
        <v>4983192421.8900003</v>
      </c>
      <c r="H71" s="190">
        <v>0</v>
      </c>
      <c r="I71" s="191">
        <v>4983192421.8900003</v>
      </c>
    </row>
  </sheetData>
  <mergeCells count="6">
    <mergeCell ref="A7:C7"/>
    <mergeCell ref="A1:A6"/>
    <mergeCell ref="B1:J1"/>
    <mergeCell ref="B2:J2"/>
    <mergeCell ref="B3:J3"/>
    <mergeCell ref="B4:J4"/>
  </mergeCells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06"/>
  <sheetViews>
    <sheetView workbookViewId="0">
      <selection activeCell="D42" sqref="D42"/>
    </sheetView>
  </sheetViews>
  <sheetFormatPr baseColWidth="10" defaultColWidth="11.42578125" defaultRowHeight="15.75" customHeight="1" x14ac:dyDescent="0.2"/>
  <cols>
    <col min="1" max="1" width="6.28515625" style="51" customWidth="1"/>
    <col min="2" max="2" width="8.28515625" style="51" customWidth="1"/>
    <col min="3" max="3" width="20" style="51" hidden="1" customWidth="1"/>
    <col min="4" max="4" width="67.42578125" style="51" customWidth="1"/>
    <col min="5" max="5" width="6.5703125" style="51" customWidth="1"/>
    <col min="6" max="6" width="22.85546875" style="51" customWidth="1"/>
    <col min="7" max="7" width="6.5703125" style="51" customWidth="1"/>
    <col min="8" max="9" width="11.42578125" style="51"/>
    <col min="10" max="10" width="20.5703125" style="51" bestFit="1" customWidth="1"/>
    <col min="11" max="16384" width="11.42578125" style="51"/>
  </cols>
  <sheetData>
    <row r="1" spans="1:7" ht="9" customHeight="1" x14ac:dyDescent="0.2">
      <c r="A1" s="64"/>
      <c r="B1" s="64"/>
      <c r="C1" s="64"/>
      <c r="D1" s="64"/>
      <c r="E1" s="64"/>
      <c r="F1" s="64"/>
    </row>
    <row r="2" spans="1:7" ht="29.25" customHeight="1" x14ac:dyDescent="0.2">
      <c r="A2" s="674"/>
      <c r="B2" s="674"/>
      <c r="C2" s="674"/>
      <c r="D2" s="674"/>
      <c r="E2" s="674"/>
      <c r="F2" s="674"/>
      <c r="G2" s="674"/>
    </row>
    <row r="3" spans="1:7" ht="29.25" customHeight="1" x14ac:dyDescent="0.2">
      <c r="A3" s="674"/>
      <c r="B3" s="674"/>
      <c r="C3" s="674"/>
      <c r="D3" s="674"/>
      <c r="E3" s="674"/>
      <c r="F3" s="674"/>
      <c r="G3" s="674"/>
    </row>
    <row r="4" spans="1:7" ht="9" customHeight="1" x14ac:dyDescent="0.2">
      <c r="A4" s="675"/>
      <c r="B4" s="675"/>
      <c r="C4" s="675"/>
      <c r="D4" s="675"/>
      <c r="E4" s="675"/>
      <c r="F4" s="675"/>
    </row>
    <row r="7" spans="1:7" ht="15.75" customHeight="1" x14ac:dyDescent="0.25">
      <c r="A7" s="64"/>
      <c r="B7" s="140" t="s">
        <v>18</v>
      </c>
      <c r="C7" s="140"/>
      <c r="D7" s="140"/>
      <c r="E7" s="140"/>
      <c r="F7" s="140"/>
      <c r="G7" s="64"/>
    </row>
    <row r="8" spans="1:7" ht="15.75" customHeight="1" x14ac:dyDescent="0.25">
      <c r="A8" s="64"/>
      <c r="B8" s="676" t="s">
        <v>497</v>
      </c>
      <c r="C8" s="676"/>
      <c r="D8" s="676"/>
      <c r="E8" s="676"/>
      <c r="F8" s="676"/>
      <c r="G8" s="64"/>
    </row>
    <row r="9" spans="1:7" ht="15.75" customHeight="1" x14ac:dyDescent="0.25">
      <c r="A9" s="64"/>
      <c r="B9" s="676" t="s">
        <v>29</v>
      </c>
      <c r="C9" s="676"/>
      <c r="D9" s="676"/>
      <c r="E9" s="676"/>
      <c r="F9" s="676"/>
      <c r="G9" s="64"/>
    </row>
    <row r="10" spans="1:7" ht="15.75" customHeight="1" x14ac:dyDescent="0.25">
      <c r="A10" s="64"/>
      <c r="B10" s="140"/>
      <c r="C10" s="140"/>
      <c r="D10" s="140"/>
      <c r="E10" s="140"/>
      <c r="F10" s="140"/>
      <c r="G10" s="64"/>
    </row>
    <row r="11" spans="1:7" ht="15.75" customHeight="1" x14ac:dyDescent="0.25">
      <c r="B11" s="54"/>
      <c r="C11" s="54"/>
      <c r="D11" s="54"/>
      <c r="E11" s="54"/>
      <c r="F11" s="54"/>
    </row>
    <row r="12" spans="1:7" ht="15.75" customHeight="1" x14ac:dyDescent="0.25">
      <c r="B12" s="54"/>
      <c r="C12" s="54"/>
      <c r="D12" s="54"/>
      <c r="E12" s="54"/>
      <c r="F12" s="54"/>
    </row>
    <row r="13" spans="1:7" ht="15.75" customHeight="1" x14ac:dyDescent="0.25">
      <c r="B13" s="54"/>
      <c r="C13" s="54"/>
      <c r="D13" s="54"/>
      <c r="E13" s="54"/>
      <c r="F13" s="54"/>
    </row>
    <row r="14" spans="1:7" ht="15.75" customHeight="1" x14ac:dyDescent="0.25">
      <c r="B14" s="54"/>
      <c r="C14" s="54"/>
      <c r="D14" s="54"/>
      <c r="E14" s="54"/>
      <c r="F14" s="54"/>
    </row>
    <row r="15" spans="1:7" ht="15.75" customHeight="1" x14ac:dyDescent="0.25">
      <c r="B15" s="54"/>
      <c r="C15" s="54"/>
      <c r="D15" s="54"/>
      <c r="E15" s="54"/>
      <c r="F15" s="54"/>
    </row>
    <row r="16" spans="1:7" ht="15.75" customHeight="1" x14ac:dyDescent="0.25">
      <c r="A16" s="54"/>
      <c r="B16" s="677" t="s">
        <v>28</v>
      </c>
      <c r="C16" s="677"/>
      <c r="D16" s="677"/>
      <c r="E16" s="141"/>
      <c r="F16" s="677" t="s">
        <v>27</v>
      </c>
    </row>
    <row r="17" spans="1:10" ht="15.75" customHeight="1" x14ac:dyDescent="0.25">
      <c r="A17" s="54"/>
      <c r="B17" s="677"/>
      <c r="C17" s="677"/>
      <c r="D17" s="677"/>
      <c r="E17" s="54"/>
      <c r="F17" s="678"/>
    </row>
    <row r="18" spans="1:10" ht="15.75" customHeight="1" x14ac:dyDescent="0.25">
      <c r="A18" s="54"/>
      <c r="B18" s="54"/>
      <c r="C18" s="54"/>
      <c r="D18" s="54"/>
      <c r="F18" s="54"/>
    </row>
    <row r="19" spans="1:10" ht="15.75" customHeight="1" x14ac:dyDescent="0.2">
      <c r="F19" s="146"/>
    </row>
    <row r="20" spans="1:10" ht="15.75" customHeight="1" x14ac:dyDescent="0.2">
      <c r="F20" s="146"/>
    </row>
    <row r="21" spans="1:10" ht="15.75" customHeight="1" x14ac:dyDescent="0.2">
      <c r="C21" s="142" t="s">
        <v>106</v>
      </c>
      <c r="D21" s="51" t="s">
        <v>1</v>
      </c>
      <c r="E21" s="51" t="s">
        <v>26</v>
      </c>
      <c r="F21" s="108">
        <v>850898446</v>
      </c>
      <c r="J21" s="143"/>
    </row>
    <row r="22" spans="1:10" ht="15.75" customHeight="1" x14ac:dyDescent="0.2">
      <c r="F22" s="51" t="s">
        <v>26</v>
      </c>
      <c r="J22" s="144"/>
    </row>
    <row r="23" spans="1:10" ht="15.75" customHeight="1" x14ac:dyDescent="0.2">
      <c r="J23" s="144"/>
    </row>
    <row r="24" spans="1:10" ht="15.75" customHeight="1" x14ac:dyDescent="0.2">
      <c r="C24" s="142">
        <v>1246</v>
      </c>
      <c r="D24" s="51" t="s">
        <v>2</v>
      </c>
      <c r="F24" s="108">
        <v>361098376</v>
      </c>
      <c r="J24" s="144"/>
    </row>
    <row r="25" spans="1:10" ht="15.75" customHeight="1" x14ac:dyDescent="0.2">
      <c r="F25" s="51" t="s">
        <v>26</v>
      </c>
      <c r="J25" s="144"/>
    </row>
    <row r="26" spans="1:10" ht="15.75" customHeight="1" x14ac:dyDescent="0.2">
      <c r="J26" s="144"/>
    </row>
    <row r="27" spans="1:10" ht="15.75" customHeight="1" x14ac:dyDescent="0.2">
      <c r="C27" s="142">
        <v>1244</v>
      </c>
      <c r="D27" s="51" t="s">
        <v>3</v>
      </c>
      <c r="F27" s="108">
        <v>799159071</v>
      </c>
      <c r="J27" s="144"/>
    </row>
    <row r="28" spans="1:10" ht="15.75" customHeight="1" x14ac:dyDescent="0.2">
      <c r="J28" s="144"/>
    </row>
    <row r="29" spans="1:10" ht="15.75" customHeight="1" x14ac:dyDescent="0.2">
      <c r="J29" s="144"/>
    </row>
    <row r="30" spans="1:10" ht="15.75" customHeight="1" x14ac:dyDescent="0.2">
      <c r="C30" s="142">
        <v>1243</v>
      </c>
      <c r="D30" s="51" t="s">
        <v>34</v>
      </c>
      <c r="F30" s="108">
        <v>362988323</v>
      </c>
      <c r="J30" s="144"/>
    </row>
    <row r="31" spans="1:10" ht="15.75" customHeight="1" x14ac:dyDescent="0.2">
      <c r="F31" s="108" t="s">
        <v>26</v>
      </c>
      <c r="J31" s="108"/>
    </row>
    <row r="32" spans="1:10" ht="15" x14ac:dyDescent="0.2">
      <c r="F32" s="108"/>
    </row>
    <row r="33" spans="3:10" ht="15" x14ac:dyDescent="0.2">
      <c r="C33" s="142">
        <v>1245</v>
      </c>
      <c r="D33" s="51" t="s">
        <v>4</v>
      </c>
      <c r="F33" s="108">
        <v>61934683</v>
      </c>
    </row>
    <row r="34" spans="3:10" ht="15" x14ac:dyDescent="0.2"/>
    <row r="35" spans="3:10" ht="15" x14ac:dyDescent="0.2"/>
    <row r="36" spans="3:10" ht="15" x14ac:dyDescent="0.2">
      <c r="C36" s="142">
        <v>1247</v>
      </c>
      <c r="D36" s="51" t="s">
        <v>93</v>
      </c>
      <c r="F36" s="108">
        <v>508298</v>
      </c>
    </row>
    <row r="37" spans="3:10" ht="15" x14ac:dyDescent="0.2">
      <c r="F37" s="108"/>
    </row>
    <row r="38" spans="3:10" ht="15" x14ac:dyDescent="0.2"/>
    <row r="39" spans="3:10" ht="15.75" customHeight="1" x14ac:dyDescent="0.2">
      <c r="C39" s="142">
        <v>1248</v>
      </c>
      <c r="D39" s="51" t="s">
        <v>149</v>
      </c>
      <c r="F39" s="108">
        <v>306323</v>
      </c>
      <c r="J39" s="144"/>
    </row>
    <row r="40" spans="3:10" ht="15.75" hidden="1" customHeight="1" x14ac:dyDescent="0.2">
      <c r="C40" s="142">
        <v>1249</v>
      </c>
      <c r="D40" s="51" t="s">
        <v>5</v>
      </c>
      <c r="F40" s="108" t="s">
        <v>26</v>
      </c>
    </row>
    <row r="41" spans="3:10" ht="15.75" customHeight="1" x14ac:dyDescent="0.2">
      <c r="C41" s="142"/>
      <c r="F41" s="108"/>
    </row>
    <row r="42" spans="3:10" ht="15.75" customHeight="1" x14ac:dyDescent="0.2">
      <c r="F42" s="108"/>
    </row>
    <row r="43" spans="3:10" ht="15.75" customHeight="1" x14ac:dyDescent="0.2">
      <c r="C43" s="142">
        <v>1252</v>
      </c>
      <c r="D43" s="51" t="s">
        <v>447</v>
      </c>
      <c r="F43" s="108">
        <v>9280000</v>
      </c>
    </row>
    <row r="44" spans="3:10" ht="15.75" customHeight="1" x14ac:dyDescent="0.2">
      <c r="C44" s="142"/>
      <c r="F44" s="108"/>
    </row>
    <row r="45" spans="3:10" ht="15.75" customHeight="1" x14ac:dyDescent="0.2">
      <c r="F45" s="108"/>
    </row>
    <row r="46" spans="3:10" ht="15.75" customHeight="1" x14ac:dyDescent="0.2">
      <c r="C46" s="142">
        <v>126</v>
      </c>
      <c r="D46" s="51" t="s">
        <v>95</v>
      </c>
      <c r="F46" s="108">
        <v>-451805338</v>
      </c>
    </row>
    <row r="47" spans="3:10" ht="15.75" customHeight="1" x14ac:dyDescent="0.2">
      <c r="J47" s="52"/>
    </row>
    <row r="58" spans="2:10" ht="15.75" customHeight="1" x14ac:dyDescent="0.25">
      <c r="B58" s="673" t="s">
        <v>31</v>
      </c>
      <c r="C58" s="673"/>
      <c r="D58" s="673"/>
      <c r="F58" s="82">
        <v>1994368182</v>
      </c>
      <c r="J58" s="144"/>
    </row>
    <row r="60" spans="2:10" ht="15.75" customHeight="1" x14ac:dyDescent="0.2">
      <c r="F60" s="36" t="s">
        <v>21</v>
      </c>
      <c r="J60" s="113"/>
    </row>
    <row r="61" spans="2:10" ht="15.75" customHeight="1" x14ac:dyDescent="0.2">
      <c r="F61" s="145"/>
    </row>
    <row r="62" spans="2:10" ht="15.75" customHeight="1" x14ac:dyDescent="0.2">
      <c r="F62" s="144" t="s">
        <v>26</v>
      </c>
    </row>
    <row r="63" spans="2:10" ht="15.75" customHeight="1" x14ac:dyDescent="0.2">
      <c r="F63" s="39" t="s">
        <v>26</v>
      </c>
    </row>
    <row r="64" spans="2:10" ht="15.75" customHeight="1" x14ac:dyDescent="0.2">
      <c r="F64" s="113" t="s">
        <v>26</v>
      </c>
    </row>
    <row r="65" spans="6:6" ht="15.75" customHeight="1" x14ac:dyDescent="0.2">
      <c r="F65" s="108" t="s">
        <v>26</v>
      </c>
    </row>
    <row r="66" spans="6:6" ht="15.75" customHeight="1" x14ac:dyDescent="0.2">
      <c r="F66" s="108"/>
    </row>
    <row r="67" spans="6:6" ht="15.75" customHeight="1" x14ac:dyDescent="0.2">
      <c r="F67" s="108" t="s">
        <v>26</v>
      </c>
    </row>
    <row r="100" spans="6:6" ht="15.75" customHeight="1" x14ac:dyDescent="0.2">
      <c r="F100" s="60"/>
    </row>
    <row r="101" spans="6:6" ht="15.75" customHeight="1" x14ac:dyDescent="0.2">
      <c r="F101" s="60"/>
    </row>
    <row r="102" spans="6:6" ht="15.75" customHeight="1" x14ac:dyDescent="0.2">
      <c r="F102" s="60"/>
    </row>
    <row r="103" spans="6:6" ht="15.75" customHeight="1" x14ac:dyDescent="0.2">
      <c r="F103" s="60"/>
    </row>
    <row r="104" spans="6:6" ht="15.75" customHeight="1" x14ac:dyDescent="0.2">
      <c r="F104" s="60"/>
    </row>
    <row r="105" spans="6:6" ht="15.75" customHeight="1" x14ac:dyDescent="0.2">
      <c r="F105" s="60"/>
    </row>
    <row r="106" spans="6:6" ht="15.75" customHeight="1" x14ac:dyDescent="0.2">
      <c r="F106" s="60"/>
    </row>
  </sheetData>
  <mergeCells count="7">
    <mergeCell ref="B58:D58"/>
    <mergeCell ref="A2:G3"/>
    <mergeCell ref="A4:F4"/>
    <mergeCell ref="B8:F8"/>
    <mergeCell ref="B9:F9"/>
    <mergeCell ref="B16:D17"/>
    <mergeCell ref="F16:F17"/>
  </mergeCells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</sheetPr>
  <dimension ref="A1:K131"/>
  <sheetViews>
    <sheetView zoomScaleNormal="100" zoomScaleSheetLayoutView="100" workbookViewId="0">
      <selection activeCell="H25" sqref="H25"/>
    </sheetView>
  </sheetViews>
  <sheetFormatPr baseColWidth="10" defaultRowHeight="12.75" x14ac:dyDescent="0.2"/>
  <cols>
    <col min="1" max="1" width="6.42578125" customWidth="1"/>
    <col min="2" max="2" width="5" hidden="1" customWidth="1"/>
    <col min="3" max="3" width="6.42578125" customWidth="1"/>
    <col min="4" max="4" width="73" customWidth="1"/>
    <col min="5" max="5" width="6.42578125" customWidth="1"/>
    <col min="6" max="6" width="22.85546875" style="197" customWidth="1"/>
    <col min="7" max="7" width="6.42578125" hidden="1" customWidth="1"/>
    <col min="8" max="8" width="8.85546875" customWidth="1"/>
    <col min="9" max="9" width="15.85546875" style="218" bestFit="1" customWidth="1"/>
  </cols>
  <sheetData>
    <row r="1" spans="1:9" ht="18.75" customHeight="1" x14ac:dyDescent="0.2"/>
    <row r="2" spans="1:9" ht="18.75" customHeight="1" x14ac:dyDescent="0.2">
      <c r="C2" s="646"/>
      <c r="D2" s="646"/>
      <c r="E2" s="646"/>
      <c r="F2" s="646"/>
      <c r="G2" s="646"/>
    </row>
    <row r="3" spans="1:9" ht="18.75" customHeight="1" x14ac:dyDescent="0.2">
      <c r="C3" s="647"/>
      <c r="D3" s="647"/>
      <c r="E3" s="647"/>
      <c r="F3" s="647"/>
      <c r="G3" s="647"/>
    </row>
    <row r="4" spans="1:9" ht="18.75" customHeight="1" x14ac:dyDescent="0.25">
      <c r="C4" s="198"/>
      <c r="D4" s="198"/>
      <c r="E4" s="198"/>
      <c r="F4" s="200"/>
      <c r="G4" s="198"/>
    </row>
    <row r="5" spans="1:9" ht="18.75" customHeight="1" x14ac:dyDescent="0.25">
      <c r="C5" s="198"/>
      <c r="D5" s="198"/>
      <c r="E5" s="198"/>
      <c r="F5" s="200"/>
      <c r="G5" s="198"/>
    </row>
    <row r="6" spans="1:9" ht="18.75" customHeight="1" x14ac:dyDescent="0.25">
      <c r="A6" s="648" t="s">
        <v>684</v>
      </c>
      <c r="B6" s="648"/>
      <c r="C6" s="648"/>
      <c r="D6" s="648"/>
      <c r="E6" s="648"/>
      <c r="F6" s="648"/>
      <c r="G6" s="648"/>
    </row>
    <row r="7" spans="1:9" ht="18.75" customHeight="1" x14ac:dyDescent="0.25">
      <c r="A7" s="648" t="str">
        <f>+'[6]15'!A8:H8</f>
        <v>AL 31 DE MARZO DE 2023</v>
      </c>
      <c r="B7" s="648"/>
      <c r="C7" s="648"/>
      <c r="D7" s="648"/>
      <c r="E7" s="648"/>
      <c r="F7" s="648"/>
      <c r="G7" s="648"/>
    </row>
    <row r="8" spans="1:9" ht="18.75" customHeight="1" x14ac:dyDescent="0.25">
      <c r="A8" s="648" t="s">
        <v>582</v>
      </c>
      <c r="B8" s="648"/>
      <c r="C8" s="648"/>
      <c r="D8" s="648"/>
      <c r="E8" s="648"/>
      <c r="F8" s="648"/>
      <c r="G8" s="648"/>
    </row>
    <row r="9" spans="1:9" ht="18.75" customHeight="1" x14ac:dyDescent="0.2">
      <c r="C9" s="649"/>
      <c r="D9" s="649"/>
      <c r="E9" s="649"/>
      <c r="F9" s="649"/>
      <c r="G9" s="649"/>
    </row>
    <row r="10" spans="1:9" ht="18.75" customHeight="1" x14ac:dyDescent="0.2">
      <c r="C10" s="201"/>
      <c r="D10" s="201"/>
      <c r="E10" s="201"/>
      <c r="F10" s="203"/>
      <c r="G10" s="201"/>
    </row>
    <row r="11" spans="1:9" ht="13.5" customHeight="1" x14ac:dyDescent="0.2">
      <c r="C11" s="201"/>
      <c r="D11" s="201"/>
      <c r="E11" s="201"/>
      <c r="F11" s="203"/>
      <c r="G11" s="201"/>
    </row>
    <row r="12" spans="1:9" ht="13.5" customHeight="1" x14ac:dyDescent="0.2">
      <c r="C12" s="650" t="s">
        <v>28</v>
      </c>
      <c r="D12" s="650"/>
      <c r="E12" s="204"/>
      <c r="F12" s="652" t="s">
        <v>27</v>
      </c>
      <c r="G12" s="205"/>
    </row>
    <row r="13" spans="1:9" s="31" customFormat="1" ht="13.5" customHeight="1" x14ac:dyDescent="0.2">
      <c r="C13" s="650"/>
      <c r="D13" s="650"/>
      <c r="F13" s="652" t="s">
        <v>27</v>
      </c>
      <c r="G13" s="37"/>
      <c r="I13" s="62"/>
    </row>
    <row r="14" spans="1:9" s="31" customFormat="1" ht="13.5" customHeight="1" x14ac:dyDescent="0.2">
      <c r="C14" s="650"/>
      <c r="D14" s="650"/>
      <c r="F14" s="652"/>
      <c r="G14" s="37"/>
      <c r="I14" s="62"/>
    </row>
    <row r="15" spans="1:9" s="31" customFormat="1" ht="13.5" customHeight="1" x14ac:dyDescent="0.2">
      <c r="F15" s="44"/>
      <c r="G15" s="37"/>
      <c r="I15" s="62"/>
    </row>
    <row r="16" spans="1:9" s="31" customFormat="1" ht="13.5" customHeight="1" x14ac:dyDescent="0.2">
      <c r="F16" s="37"/>
      <c r="G16" s="37"/>
      <c r="I16" s="62"/>
    </row>
    <row r="17" spans="2:11" s="31" customFormat="1" ht="13.5" hidden="1" customHeight="1" x14ac:dyDescent="0.2">
      <c r="D17" s="31" t="s">
        <v>187</v>
      </c>
      <c r="F17" s="358">
        <v>0</v>
      </c>
      <c r="G17" s="37"/>
      <c r="I17" s="62"/>
    </row>
    <row r="18" spans="2:11" s="31" customFormat="1" ht="13.5" hidden="1" customHeight="1" x14ac:dyDescent="0.2">
      <c r="F18" s="37"/>
      <c r="G18" s="37"/>
      <c r="I18" s="62"/>
    </row>
    <row r="19" spans="2:11" s="31" customFormat="1" ht="13.5" hidden="1" customHeight="1" x14ac:dyDescent="0.2">
      <c r="D19" s="31" t="s">
        <v>685</v>
      </c>
      <c r="F19" s="358" t="e">
        <f>+'23'!#REF!</f>
        <v>#REF!</v>
      </c>
      <c r="G19" s="37"/>
      <c r="I19" s="62"/>
    </row>
    <row r="20" spans="2:11" s="31" customFormat="1" ht="13.5" customHeight="1" x14ac:dyDescent="0.2">
      <c r="F20" s="37"/>
      <c r="G20" s="37"/>
      <c r="I20" s="62"/>
    </row>
    <row r="21" spans="2:11" s="31" customFormat="1" ht="13.5" customHeight="1" x14ac:dyDescent="0.2">
      <c r="B21" s="31">
        <v>1134</v>
      </c>
      <c r="D21" s="31" t="s">
        <v>184</v>
      </c>
      <c r="F21" s="355">
        <v>29002088.879999999</v>
      </c>
      <c r="G21" s="37"/>
      <c r="I21" s="62"/>
    </row>
    <row r="22" spans="2:11" s="31" customFormat="1" ht="13.5" customHeight="1" x14ac:dyDescent="0.2">
      <c r="E22" s="208"/>
      <c r="F22" s="37"/>
      <c r="G22" s="37"/>
      <c r="I22" s="62"/>
    </row>
    <row r="23" spans="2:11" s="31" customFormat="1" ht="13.5" customHeight="1" x14ac:dyDescent="0.2">
      <c r="F23" s="37"/>
      <c r="G23" s="37"/>
      <c r="I23" s="62"/>
    </row>
    <row r="24" spans="2:11" s="31" customFormat="1" ht="13.5" customHeight="1" x14ac:dyDescent="0.2">
      <c r="F24" s="37"/>
      <c r="G24" s="37"/>
      <c r="I24" s="62"/>
    </row>
    <row r="25" spans="2:11" s="31" customFormat="1" ht="13.5" customHeight="1" x14ac:dyDescent="0.2">
      <c r="E25" s="208"/>
      <c r="F25" s="37"/>
      <c r="G25" s="37"/>
      <c r="I25" s="62"/>
    </row>
    <row r="26" spans="2:11" s="31" customFormat="1" ht="13.5" customHeight="1" x14ac:dyDescent="0.2">
      <c r="E26" s="208"/>
      <c r="F26" s="37"/>
      <c r="G26" s="37"/>
      <c r="I26" s="62"/>
    </row>
    <row r="27" spans="2:11" s="31" customFormat="1" ht="13.5" customHeight="1" x14ac:dyDescent="0.2">
      <c r="E27" s="208"/>
      <c r="F27" s="37"/>
      <c r="G27" s="37"/>
      <c r="I27" s="62"/>
    </row>
    <row r="28" spans="2:11" s="31" customFormat="1" ht="13.5" customHeight="1" x14ac:dyDescent="0.2">
      <c r="E28" s="208"/>
      <c r="F28" s="37"/>
      <c r="G28" s="37"/>
      <c r="I28" s="62"/>
    </row>
    <row r="29" spans="2:11" s="31" customFormat="1" ht="13.5" customHeight="1" x14ac:dyDescent="0.2">
      <c r="E29" s="208"/>
      <c r="F29" s="37"/>
      <c r="G29" s="37"/>
      <c r="I29" s="62"/>
    </row>
    <row r="30" spans="2:11" s="31" customFormat="1" ht="13.5" customHeight="1" x14ac:dyDescent="0.2">
      <c r="E30" s="208"/>
      <c r="F30" s="37"/>
      <c r="G30" s="37"/>
      <c r="I30" s="62"/>
    </row>
    <row r="31" spans="2:11" s="31" customFormat="1" ht="13.5" customHeight="1" x14ac:dyDescent="0.2">
      <c r="E31" s="208"/>
      <c r="F31" s="37"/>
      <c r="G31" s="37"/>
      <c r="I31" s="62"/>
      <c r="K31" s="208"/>
    </row>
    <row r="32" spans="2:11" s="31" customFormat="1" ht="13.5" customHeight="1" x14ac:dyDescent="0.2">
      <c r="G32" s="37"/>
      <c r="I32" s="62"/>
      <c r="J32" s="208"/>
      <c r="K32" s="208"/>
    </row>
    <row r="33" spans="5:11" s="31" customFormat="1" ht="13.5" customHeight="1" x14ac:dyDescent="0.2">
      <c r="E33" s="208"/>
      <c r="F33" s="37"/>
      <c r="G33" s="37"/>
      <c r="I33" s="62"/>
      <c r="J33" s="208"/>
      <c r="K33" s="208"/>
    </row>
    <row r="34" spans="5:11" s="31" customFormat="1" ht="13.5" customHeight="1" x14ac:dyDescent="0.2">
      <c r="E34" s="208"/>
      <c r="F34" s="37"/>
      <c r="G34" s="37"/>
      <c r="I34" s="62"/>
      <c r="J34" s="208"/>
      <c r="K34" s="208"/>
    </row>
    <row r="35" spans="5:11" s="31" customFormat="1" ht="13.5" customHeight="1" x14ac:dyDescent="0.2">
      <c r="E35" s="208"/>
      <c r="F35" s="37"/>
      <c r="G35" s="37"/>
      <c r="I35" s="62"/>
      <c r="J35" s="208"/>
      <c r="K35" s="208"/>
    </row>
    <row r="36" spans="5:11" s="31" customFormat="1" ht="13.5" customHeight="1" x14ac:dyDescent="0.2">
      <c r="E36" s="208"/>
      <c r="F36" s="37"/>
      <c r="G36" s="37"/>
      <c r="I36" s="62"/>
      <c r="J36" s="208"/>
      <c r="K36" s="208"/>
    </row>
    <row r="37" spans="5:11" s="31" customFormat="1" ht="13.5" customHeight="1" x14ac:dyDescent="0.2">
      <c r="E37" s="208"/>
      <c r="F37" s="37"/>
      <c r="G37" s="37"/>
      <c r="I37" s="62"/>
      <c r="J37" s="208"/>
      <c r="K37" s="208"/>
    </row>
    <row r="38" spans="5:11" s="31" customFormat="1" ht="13.5" customHeight="1" x14ac:dyDescent="0.2">
      <c r="E38" s="208"/>
      <c r="F38" s="37"/>
      <c r="G38" s="37"/>
      <c r="I38" s="62"/>
      <c r="J38" s="208"/>
      <c r="K38" s="208"/>
    </row>
    <row r="39" spans="5:11" s="31" customFormat="1" ht="13.5" customHeight="1" x14ac:dyDescent="0.2">
      <c r="E39" s="208"/>
      <c r="F39" s="37"/>
      <c r="G39" s="37"/>
      <c r="I39" s="62"/>
      <c r="J39" s="208"/>
      <c r="K39" s="208"/>
    </row>
    <row r="40" spans="5:11" s="31" customFormat="1" ht="13.5" customHeight="1" x14ac:dyDescent="0.2">
      <c r="E40" s="208"/>
      <c r="F40" s="37"/>
      <c r="G40" s="37"/>
      <c r="I40" s="62"/>
      <c r="J40" s="208"/>
      <c r="K40" s="208"/>
    </row>
    <row r="41" spans="5:11" s="31" customFormat="1" ht="13.5" customHeight="1" x14ac:dyDescent="0.2">
      <c r="E41" s="208"/>
      <c r="F41" s="37"/>
      <c r="G41" s="37"/>
      <c r="I41" s="62"/>
    </row>
    <row r="42" spans="5:11" s="31" customFormat="1" ht="13.5" hidden="1" customHeight="1" x14ac:dyDescent="0.2">
      <c r="E42" s="208"/>
      <c r="F42" s="37"/>
      <c r="G42" s="37"/>
      <c r="I42" s="62"/>
    </row>
    <row r="43" spans="5:11" s="31" customFormat="1" ht="13.5" hidden="1" customHeight="1" x14ac:dyDescent="0.2">
      <c r="E43" s="208"/>
      <c r="F43" s="37"/>
      <c r="G43" s="37"/>
      <c r="I43" s="62"/>
    </row>
    <row r="44" spans="5:11" s="31" customFormat="1" ht="13.5" hidden="1" customHeight="1" x14ac:dyDescent="0.2">
      <c r="E44" s="208"/>
      <c r="F44" s="37"/>
      <c r="G44" s="37"/>
      <c r="I44" s="62"/>
    </row>
    <row r="45" spans="5:11" s="31" customFormat="1" ht="13.5" hidden="1" customHeight="1" x14ac:dyDescent="0.2">
      <c r="E45" s="208"/>
      <c r="F45" s="37"/>
      <c r="G45" s="37"/>
      <c r="I45" s="62"/>
    </row>
    <row r="46" spans="5:11" s="31" customFormat="1" ht="13.5" hidden="1" customHeight="1" x14ac:dyDescent="0.2">
      <c r="F46" s="37"/>
      <c r="G46" s="37"/>
      <c r="I46" s="62"/>
    </row>
    <row r="47" spans="5:11" s="31" customFormat="1" ht="13.5" hidden="1" customHeight="1" x14ac:dyDescent="0.2">
      <c r="F47" s="37"/>
      <c r="G47" s="37"/>
      <c r="I47" s="62"/>
    </row>
    <row r="48" spans="5:11" s="31" customFormat="1" ht="13.5" customHeight="1" x14ac:dyDescent="0.2">
      <c r="F48" s="37"/>
      <c r="G48" s="37"/>
      <c r="I48" s="62"/>
    </row>
    <row r="49" spans="6:9" s="31" customFormat="1" ht="13.5" customHeight="1" x14ac:dyDescent="0.2">
      <c r="F49" s="37"/>
      <c r="G49" s="37"/>
      <c r="I49" s="62"/>
    </row>
    <row r="50" spans="6:9" s="31" customFormat="1" ht="13.5" customHeight="1" x14ac:dyDescent="0.2">
      <c r="F50" s="37"/>
      <c r="G50" s="37"/>
      <c r="I50" s="62"/>
    </row>
    <row r="51" spans="6:9" s="31" customFormat="1" ht="13.5" customHeight="1" x14ac:dyDescent="0.2">
      <c r="F51" s="37"/>
      <c r="G51" s="37"/>
      <c r="I51" s="62"/>
    </row>
    <row r="52" spans="6:9" s="31" customFormat="1" ht="13.5" customHeight="1" x14ac:dyDescent="0.2">
      <c r="F52" s="37"/>
      <c r="G52" s="37"/>
      <c r="I52" s="62"/>
    </row>
    <row r="53" spans="6:9" s="31" customFormat="1" ht="13.5" customHeight="1" x14ac:dyDescent="0.2">
      <c r="F53" s="37"/>
      <c r="G53" s="37"/>
      <c r="I53" s="62"/>
    </row>
    <row r="54" spans="6:9" s="31" customFormat="1" ht="13.5" hidden="1" customHeight="1" x14ac:dyDescent="0.2">
      <c r="F54" s="37"/>
      <c r="G54" s="37"/>
      <c r="I54" s="62"/>
    </row>
    <row r="55" spans="6:9" s="31" customFormat="1" ht="13.5" hidden="1" customHeight="1" x14ac:dyDescent="0.2">
      <c r="F55" s="37"/>
      <c r="G55" s="37"/>
      <c r="I55" s="62"/>
    </row>
    <row r="56" spans="6:9" s="31" customFormat="1" ht="13.5" hidden="1" customHeight="1" x14ac:dyDescent="0.2">
      <c r="F56" s="37"/>
      <c r="G56" s="37"/>
      <c r="I56" s="62"/>
    </row>
    <row r="57" spans="6:9" s="31" customFormat="1" ht="13.5" customHeight="1" x14ac:dyDescent="0.2">
      <c r="F57" s="37"/>
      <c r="G57" s="37"/>
      <c r="I57" s="62"/>
    </row>
    <row r="58" spans="6:9" s="31" customFormat="1" ht="13.5" customHeight="1" x14ac:dyDescent="0.2">
      <c r="F58" s="37"/>
      <c r="G58" s="37"/>
      <c r="I58" s="62"/>
    </row>
    <row r="59" spans="6:9" s="31" customFormat="1" ht="13.5" hidden="1" customHeight="1" x14ac:dyDescent="0.2">
      <c r="F59" s="37">
        <v>0</v>
      </c>
      <c r="G59" s="37"/>
      <c r="I59" s="62"/>
    </row>
    <row r="60" spans="6:9" s="31" customFormat="1" ht="13.5" hidden="1" customHeight="1" x14ac:dyDescent="0.2">
      <c r="F60" s="37"/>
      <c r="G60" s="37"/>
      <c r="I60" s="62"/>
    </row>
    <row r="61" spans="6:9" s="31" customFormat="1" ht="13.5" hidden="1" customHeight="1" x14ac:dyDescent="0.2">
      <c r="F61" s="37"/>
      <c r="G61" s="37"/>
      <c r="I61" s="62"/>
    </row>
    <row r="62" spans="6:9" s="31" customFormat="1" ht="13.5" hidden="1" customHeight="1" x14ac:dyDescent="0.2">
      <c r="F62" s="37"/>
      <c r="G62" s="37"/>
      <c r="I62" s="62"/>
    </row>
    <row r="63" spans="6:9" s="31" customFormat="1" ht="13.5" hidden="1" customHeight="1" x14ac:dyDescent="0.2">
      <c r="F63" s="37"/>
      <c r="G63" s="37"/>
      <c r="I63" s="62"/>
    </row>
    <row r="64" spans="6:9" s="31" customFormat="1" ht="13.5" hidden="1" customHeight="1" x14ac:dyDescent="0.2">
      <c r="F64" s="37"/>
      <c r="G64" s="37"/>
      <c r="I64" s="62"/>
    </row>
    <row r="65" spans="3:9" s="31" customFormat="1" ht="13.5" customHeight="1" x14ac:dyDescent="0.2">
      <c r="F65" s="37"/>
      <c r="G65" s="37"/>
      <c r="I65" s="62"/>
    </row>
    <row r="66" spans="3:9" s="31" customFormat="1" ht="13.5" customHeight="1" x14ac:dyDescent="0.2">
      <c r="F66" s="37"/>
      <c r="G66" s="37"/>
      <c r="I66" s="62"/>
    </row>
    <row r="67" spans="3:9" s="31" customFormat="1" ht="13.5" customHeight="1" x14ac:dyDescent="0.2">
      <c r="F67" s="37"/>
      <c r="G67" s="37"/>
      <c r="I67" s="62"/>
    </row>
    <row r="68" spans="3:9" s="31" customFormat="1" ht="13.5" customHeight="1" x14ac:dyDescent="0.2">
      <c r="F68" s="37"/>
      <c r="G68" s="37"/>
      <c r="I68" s="62"/>
    </row>
    <row r="69" spans="3:9" s="31" customFormat="1" ht="13.5" customHeight="1" x14ac:dyDescent="0.2">
      <c r="F69" s="47"/>
      <c r="G69" s="37"/>
      <c r="I69" s="62"/>
    </row>
    <row r="70" spans="3:9" s="31" customFormat="1" ht="13.5" customHeight="1" x14ac:dyDescent="0.2">
      <c r="F70" s="47"/>
      <c r="G70" s="37"/>
      <c r="I70" s="62"/>
    </row>
    <row r="71" spans="3:9" s="31" customFormat="1" ht="13.5" customHeight="1" x14ac:dyDescent="0.2">
      <c r="F71" s="47"/>
      <c r="G71" s="37"/>
      <c r="I71" s="62"/>
    </row>
    <row r="72" spans="3:9" s="31" customFormat="1" ht="13.5" customHeight="1" x14ac:dyDescent="0.2">
      <c r="F72" s="47"/>
      <c r="G72" s="37"/>
      <c r="I72" s="62"/>
    </row>
    <row r="73" spans="3:9" s="31" customFormat="1" ht="13.5" customHeight="1" x14ac:dyDescent="0.2">
      <c r="F73" s="47"/>
      <c r="G73" s="37"/>
      <c r="I73" s="62"/>
    </row>
    <row r="74" spans="3:9" s="31" customFormat="1" ht="13.5" customHeight="1" x14ac:dyDescent="0.2">
      <c r="F74" s="47"/>
      <c r="G74" s="37"/>
      <c r="I74" s="62"/>
    </row>
    <row r="75" spans="3:9" s="31" customFormat="1" ht="13.5" customHeight="1" x14ac:dyDescent="0.2">
      <c r="F75" s="47"/>
      <c r="G75" s="37"/>
      <c r="I75" s="62"/>
    </row>
    <row r="76" spans="3:9" s="31" customFormat="1" ht="13.5" customHeight="1" x14ac:dyDescent="0.2">
      <c r="F76" s="44"/>
      <c r="G76" s="37"/>
      <c r="I76" s="62"/>
    </row>
    <row r="77" spans="3:9" s="31" customFormat="1" ht="13.5" customHeight="1" x14ac:dyDescent="0.2">
      <c r="F77" s="44"/>
      <c r="G77" s="37"/>
      <c r="I77" s="62"/>
    </row>
    <row r="78" spans="3:9" s="31" customFormat="1" ht="25.5" customHeight="1" x14ac:dyDescent="0.2">
      <c r="C78" s="679" t="s">
        <v>686</v>
      </c>
      <c r="D78" s="679"/>
      <c r="E78" s="359"/>
      <c r="F78" s="360">
        <f>+F21</f>
        <v>29002088.879999999</v>
      </c>
      <c r="G78" s="255"/>
      <c r="I78" s="62"/>
    </row>
    <row r="79" spans="3:9" s="31" customFormat="1" ht="19.5" customHeight="1" x14ac:dyDescent="0.2">
      <c r="C79" s="251"/>
      <c r="D79" s="253"/>
      <c r="E79" s="251"/>
      <c r="F79" s="253"/>
      <c r="G79" s="255"/>
      <c r="I79" s="236"/>
    </row>
    <row r="80" spans="3:9" s="31" customFormat="1" ht="13.5" customHeight="1" x14ac:dyDescent="0.2">
      <c r="C80" s="251"/>
      <c r="D80" s="253"/>
      <c r="E80" s="251"/>
      <c r="F80" s="253"/>
      <c r="G80" s="255"/>
      <c r="I80" s="236"/>
    </row>
    <row r="81" spans="3:9" s="31" customFormat="1" ht="13.5" customHeight="1" x14ac:dyDescent="0.2">
      <c r="C81" s="251"/>
      <c r="D81" s="253"/>
      <c r="E81" s="251"/>
      <c r="F81" s="253"/>
      <c r="G81" s="255"/>
      <c r="I81" s="236"/>
    </row>
    <row r="82" spans="3:9" s="31" customFormat="1" ht="13.5" customHeight="1" x14ac:dyDescent="0.2">
      <c r="C82" s="361" t="s">
        <v>26</v>
      </c>
      <c r="D82" s="361"/>
      <c r="E82" s="361"/>
      <c r="F82" s="362"/>
      <c r="G82" s="361"/>
      <c r="I82" s="62"/>
    </row>
    <row r="83" spans="3:9" s="1" customFormat="1" ht="13.5" customHeight="1" x14ac:dyDescent="0.2">
      <c r="C83" s="213"/>
      <c r="D83" s="213"/>
      <c r="E83" s="213"/>
      <c r="F83" s="2"/>
      <c r="G83" s="215"/>
      <c r="I83" s="216"/>
    </row>
    <row r="84" spans="3:9" ht="13.5" customHeight="1" x14ac:dyDescent="0.2">
      <c r="C84" s="217"/>
      <c r="D84" s="217"/>
      <c r="E84" s="217"/>
      <c r="G84" s="217"/>
      <c r="I84" s="62"/>
    </row>
    <row r="85" spans="3:9" ht="13.5" customHeight="1" x14ac:dyDescent="0.2">
      <c r="C85" s="217"/>
      <c r="D85" s="217"/>
      <c r="E85" s="217"/>
      <c r="F85" s="37"/>
      <c r="G85" s="217"/>
    </row>
    <row r="86" spans="3:9" ht="13.5" customHeight="1" x14ac:dyDescent="0.2">
      <c r="C86" s="217"/>
      <c r="D86" s="217"/>
      <c r="E86" s="217"/>
      <c r="F86" s="219"/>
      <c r="G86" s="217"/>
    </row>
    <row r="87" spans="3:9" ht="13.5" customHeight="1" x14ac:dyDescent="0.2">
      <c r="C87" s="217"/>
      <c r="D87" s="217"/>
      <c r="E87" s="217"/>
      <c r="F87" s="363"/>
      <c r="G87" s="217"/>
    </row>
    <row r="88" spans="3:9" ht="13.5" customHeight="1" x14ac:dyDescent="0.2">
      <c r="C88" s="217"/>
      <c r="D88" s="217"/>
      <c r="E88" s="217"/>
      <c r="F88" s="364"/>
      <c r="G88" s="217"/>
    </row>
    <row r="89" spans="3:9" ht="13.5" customHeight="1" x14ac:dyDescent="0.2">
      <c r="C89" s="217"/>
      <c r="D89" s="217"/>
      <c r="E89" s="217"/>
      <c r="F89" s="364"/>
      <c r="G89" s="217"/>
    </row>
    <row r="90" spans="3:9" ht="13.5" customHeight="1" x14ac:dyDescent="0.2">
      <c r="C90" s="217"/>
      <c r="D90" s="217"/>
      <c r="E90" s="217"/>
      <c r="F90" s="364"/>
      <c r="G90" s="217"/>
    </row>
    <row r="91" spans="3:9" ht="13.5" customHeight="1" x14ac:dyDescent="0.2">
      <c r="C91" s="217"/>
      <c r="D91" s="217"/>
      <c r="E91" s="217"/>
      <c r="F91" s="364"/>
      <c r="G91" s="217"/>
    </row>
    <row r="92" spans="3:9" ht="13.5" customHeight="1" x14ac:dyDescent="0.2">
      <c r="C92" s="217"/>
      <c r="D92" s="217"/>
      <c r="E92" s="217"/>
      <c r="F92" s="364"/>
      <c r="G92" s="217"/>
    </row>
    <row r="93" spans="3:9" ht="13.5" customHeight="1" x14ac:dyDescent="0.2">
      <c r="C93" s="217"/>
      <c r="D93" s="217"/>
      <c r="E93" s="217"/>
      <c r="F93" s="221"/>
      <c r="G93" s="217"/>
    </row>
    <row r="94" spans="3:9" ht="13.5" customHeight="1" x14ac:dyDescent="0.2">
      <c r="C94" s="217"/>
      <c r="D94" s="217"/>
      <c r="E94" s="217"/>
      <c r="F94" s="221"/>
      <c r="G94" s="217"/>
    </row>
    <row r="95" spans="3:9" ht="13.5" customHeight="1" x14ac:dyDescent="0.2">
      <c r="C95" s="217"/>
      <c r="D95" s="217"/>
      <c r="E95" s="217"/>
      <c r="F95" s="221"/>
      <c r="G95" s="217"/>
    </row>
    <row r="96" spans="3:9" ht="13.5" customHeight="1" x14ac:dyDescent="0.2">
      <c r="C96" s="217"/>
      <c r="D96" s="217"/>
      <c r="E96" s="217"/>
      <c r="F96" s="221"/>
      <c r="G96" s="217"/>
    </row>
    <row r="97" spans="3:7" ht="13.5" customHeight="1" x14ac:dyDescent="0.2">
      <c r="C97" s="217"/>
      <c r="D97" s="217"/>
      <c r="E97" s="217"/>
      <c r="F97" s="221"/>
      <c r="G97" s="217"/>
    </row>
    <row r="98" spans="3:7" ht="13.5" customHeight="1" x14ac:dyDescent="0.2">
      <c r="C98" s="217"/>
      <c r="D98" s="217"/>
      <c r="E98" s="217"/>
      <c r="F98" s="221"/>
      <c r="G98" s="217"/>
    </row>
    <row r="99" spans="3:7" ht="13.5" customHeight="1" x14ac:dyDescent="0.2">
      <c r="C99" s="217"/>
      <c r="D99" s="217"/>
      <c r="E99" s="217"/>
      <c r="F99" s="221"/>
      <c r="G99" s="217"/>
    </row>
    <row r="100" spans="3:7" ht="13.5" customHeight="1" x14ac:dyDescent="0.2">
      <c r="C100" s="217"/>
      <c r="D100" s="217"/>
      <c r="E100" s="217"/>
      <c r="F100" s="221"/>
      <c r="G100" s="217"/>
    </row>
    <row r="101" spans="3:7" ht="13.5" customHeight="1" x14ac:dyDescent="0.2">
      <c r="C101" s="217"/>
      <c r="D101" s="217"/>
      <c r="E101" s="217"/>
      <c r="F101" s="221"/>
      <c r="G101" s="217"/>
    </row>
    <row r="102" spans="3:7" ht="13.5" customHeight="1" x14ac:dyDescent="0.2">
      <c r="C102" s="217"/>
      <c r="D102" s="217"/>
      <c r="E102" s="217"/>
      <c r="F102" s="221"/>
      <c r="G102" s="217"/>
    </row>
    <row r="103" spans="3:7" ht="13.5" customHeight="1" x14ac:dyDescent="0.2">
      <c r="C103" s="217"/>
      <c r="D103" s="217"/>
      <c r="E103" s="217"/>
      <c r="F103" s="221"/>
      <c r="G103" s="217"/>
    </row>
    <row r="104" spans="3:7" ht="13.5" customHeight="1" x14ac:dyDescent="0.2">
      <c r="C104" s="217"/>
      <c r="D104" s="217"/>
      <c r="E104" s="217"/>
      <c r="F104" s="221"/>
      <c r="G104" s="217"/>
    </row>
    <row r="105" spans="3:7" ht="13.5" customHeight="1" x14ac:dyDescent="0.2">
      <c r="C105" s="217"/>
      <c r="D105" s="217"/>
      <c r="E105" s="217"/>
      <c r="F105" s="221"/>
      <c r="G105" s="217"/>
    </row>
    <row r="106" spans="3:7" ht="13.5" customHeight="1" x14ac:dyDescent="0.2">
      <c r="C106" s="217"/>
      <c r="D106" s="217"/>
      <c r="E106" s="217"/>
      <c r="F106" s="221"/>
      <c r="G106" s="217"/>
    </row>
    <row r="107" spans="3:7" ht="13.5" customHeight="1" x14ac:dyDescent="0.2">
      <c r="C107" s="217"/>
      <c r="D107" s="217"/>
      <c r="E107" s="217"/>
      <c r="F107" s="221"/>
      <c r="G107" s="217"/>
    </row>
    <row r="108" spans="3:7" ht="13.5" customHeight="1" x14ac:dyDescent="0.2">
      <c r="C108" s="217"/>
      <c r="D108" s="217"/>
      <c r="E108" s="217"/>
      <c r="F108" s="221"/>
      <c r="G108" s="217"/>
    </row>
    <row r="109" spans="3:7" ht="13.5" customHeight="1" x14ac:dyDescent="0.2">
      <c r="C109" s="217"/>
      <c r="D109" s="217"/>
      <c r="E109" s="217"/>
      <c r="F109" s="221"/>
      <c r="G109" s="217"/>
    </row>
    <row r="110" spans="3:7" ht="13.5" customHeight="1" x14ac:dyDescent="0.2">
      <c r="C110" s="217"/>
      <c r="D110" s="217"/>
      <c r="E110" s="217"/>
      <c r="F110" s="221"/>
      <c r="G110" s="217"/>
    </row>
    <row r="111" spans="3:7" ht="13.5" customHeight="1" x14ac:dyDescent="0.2">
      <c r="C111" s="217"/>
      <c r="D111" s="217"/>
      <c r="E111" s="217"/>
      <c r="F111" s="221"/>
      <c r="G111" s="217"/>
    </row>
    <row r="112" spans="3:7" ht="13.5" customHeight="1" x14ac:dyDescent="0.2">
      <c r="C112" s="217"/>
      <c r="D112" s="217"/>
      <c r="E112" s="217"/>
      <c r="F112" s="221"/>
      <c r="G112" s="217"/>
    </row>
    <row r="113" spans="3:9" ht="13.5" customHeight="1" x14ac:dyDescent="0.2">
      <c r="C113" s="217"/>
      <c r="D113" s="217"/>
      <c r="E113" s="217"/>
      <c r="F113" s="221"/>
      <c r="G113" s="217"/>
    </row>
    <row r="114" spans="3:9" ht="13.5" customHeight="1" x14ac:dyDescent="0.2">
      <c r="C114" s="217"/>
      <c r="D114" s="217"/>
      <c r="E114" s="217"/>
      <c r="F114" s="221"/>
      <c r="G114" s="217"/>
    </row>
    <row r="115" spans="3:9" ht="13.5" customHeight="1" x14ac:dyDescent="0.2">
      <c r="C115" s="225"/>
      <c r="D115" s="225"/>
      <c r="E115" s="225"/>
      <c r="F115" s="227"/>
      <c r="G115" s="225"/>
    </row>
    <row r="116" spans="3:9" ht="13.5" customHeight="1" x14ac:dyDescent="0.2">
      <c r="C116" s="228"/>
      <c r="D116" s="228"/>
      <c r="E116" s="228"/>
      <c r="F116" s="229"/>
      <c r="G116" s="228"/>
      <c r="I116" s="230"/>
    </row>
    <row r="117" spans="3:9" ht="13.5" customHeight="1" x14ac:dyDescent="0.2">
      <c r="C117" s="231"/>
      <c r="D117" s="231"/>
      <c r="E117" s="231"/>
      <c r="F117" s="229"/>
      <c r="G117" s="231"/>
      <c r="I117" s="230"/>
    </row>
    <row r="118" spans="3:9" ht="13.5" customHeight="1" x14ac:dyDescent="0.25">
      <c r="C118" s="232"/>
      <c r="D118" s="232"/>
      <c r="E118" s="232"/>
      <c r="F118" s="234"/>
      <c r="G118" s="232"/>
      <c r="I118" s="230"/>
    </row>
    <row r="119" spans="3:9" s="31" customFormat="1" ht="13.5" customHeight="1" x14ac:dyDescent="0.2">
      <c r="C119" s="231"/>
      <c r="D119" s="231"/>
      <c r="E119" s="231"/>
      <c r="F119" s="229"/>
      <c r="G119" s="231"/>
      <c r="H119" s="235"/>
      <c r="I119" s="236"/>
    </row>
    <row r="120" spans="3:9" ht="13.5" customHeight="1" x14ac:dyDescent="0.2">
      <c r="C120" s="237"/>
      <c r="D120" s="237"/>
      <c r="E120" s="237"/>
      <c r="F120" s="239"/>
      <c r="G120" s="237"/>
      <c r="I120" s="230"/>
    </row>
    <row r="121" spans="3:9" ht="13.5" customHeight="1" x14ac:dyDescent="0.2">
      <c r="C121" s="225"/>
      <c r="D121" s="225"/>
      <c r="E121" s="225"/>
      <c r="F121" s="227"/>
      <c r="G121" s="225"/>
      <c r="I121" s="230"/>
    </row>
    <row r="122" spans="3:9" ht="13.5" customHeight="1" x14ac:dyDescent="0.2">
      <c r="C122" s="225"/>
      <c r="D122" s="225"/>
      <c r="E122" s="225"/>
      <c r="F122" s="227"/>
      <c r="G122" s="225"/>
      <c r="I122" s="230"/>
    </row>
    <row r="123" spans="3:9" ht="13.5" customHeight="1" x14ac:dyDescent="0.2">
      <c r="C123" s="225"/>
      <c r="D123" s="225"/>
      <c r="E123" s="225"/>
      <c r="F123" s="227"/>
      <c r="G123" s="225"/>
    </row>
    <row r="124" spans="3:9" x14ac:dyDescent="0.2">
      <c r="C124" s="225"/>
      <c r="D124" s="225"/>
      <c r="E124" s="225"/>
      <c r="F124" s="227"/>
      <c r="G124" s="225"/>
    </row>
    <row r="125" spans="3:9" x14ac:dyDescent="0.2">
      <c r="C125" s="225"/>
      <c r="D125" s="225"/>
      <c r="E125" s="225"/>
      <c r="F125" s="227"/>
      <c r="G125" s="225"/>
    </row>
    <row r="126" spans="3:9" x14ac:dyDescent="0.2">
      <c r="C126" s="225"/>
      <c r="D126" s="225"/>
      <c r="E126" s="225"/>
      <c r="F126" s="227"/>
      <c r="G126" s="225"/>
    </row>
    <row r="127" spans="3:9" x14ac:dyDescent="0.2">
      <c r="C127" s="225"/>
      <c r="D127" s="225"/>
      <c r="E127" s="225"/>
      <c r="F127" s="227"/>
      <c r="G127" s="225"/>
    </row>
    <row r="128" spans="3:9" x14ac:dyDescent="0.2">
      <c r="C128" s="225"/>
      <c r="D128" s="225"/>
      <c r="E128" s="225"/>
      <c r="F128" s="227"/>
      <c r="G128" s="225"/>
    </row>
    <row r="129" spans="3:7" x14ac:dyDescent="0.2">
      <c r="C129" s="225"/>
      <c r="D129" s="225"/>
      <c r="E129" s="225"/>
      <c r="F129" s="227"/>
      <c r="G129" s="225"/>
    </row>
    <row r="130" spans="3:7" x14ac:dyDescent="0.2">
      <c r="C130" s="225"/>
      <c r="D130" s="225"/>
      <c r="E130" s="225"/>
      <c r="F130" s="227"/>
      <c r="G130" s="225"/>
    </row>
    <row r="131" spans="3:7" x14ac:dyDescent="0.2">
      <c r="C131" s="225"/>
      <c r="D131" s="225"/>
      <c r="E131" s="225"/>
      <c r="F131" s="227"/>
      <c r="G131" s="225"/>
    </row>
  </sheetData>
  <mergeCells count="8">
    <mergeCell ref="C78:D78"/>
    <mergeCell ref="C2:G3"/>
    <mergeCell ref="A6:G6"/>
    <mergeCell ref="A7:G7"/>
    <mergeCell ref="A8:G8"/>
    <mergeCell ref="C9:G9"/>
    <mergeCell ref="C12:D14"/>
    <mergeCell ref="F12:F14"/>
  </mergeCells>
  <printOptions horizontalCentered="1"/>
  <pageMargins left="0.59055118110236227" right="0.39370078740157483" top="0.39370078740157483" bottom="0.59055118110236227" header="0" footer="0.98425196850393704"/>
  <pageSetup paperSize="9" scale="80" orientation="portrait" r:id="rId1"/>
  <headerFooter alignWithMargins="0">
    <oddFooter xml:space="preserve">&amp;R&amp;9CO-FM-022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</sheetPr>
  <dimension ref="A1:O64"/>
  <sheetViews>
    <sheetView zoomScaleNormal="100" zoomScaleSheetLayoutView="80" workbookViewId="0">
      <selection activeCell="H25" sqref="H25"/>
    </sheetView>
  </sheetViews>
  <sheetFormatPr baseColWidth="10" defaultRowHeight="12.75" x14ac:dyDescent="0.2"/>
  <cols>
    <col min="1" max="1" width="5.7109375" customWidth="1"/>
    <col min="2" max="2" width="5.28515625" hidden="1" customWidth="1"/>
    <col min="3" max="3" width="62.42578125" customWidth="1"/>
    <col min="4" max="4" width="5.7109375" customWidth="1"/>
    <col min="5" max="5" width="25.140625" customWidth="1"/>
    <col min="6" max="6" width="5.7109375" customWidth="1"/>
    <col min="7" max="7" width="22.85546875" style="197" customWidth="1"/>
    <col min="8" max="8" width="5.7109375" hidden="1" customWidth="1"/>
    <col min="11" max="11" width="4.28515625" bestFit="1" customWidth="1"/>
    <col min="12" max="12" width="5.7109375" bestFit="1" customWidth="1"/>
    <col min="13" max="13" width="17.85546875" bestFit="1" customWidth="1"/>
    <col min="14" max="14" width="16.5703125" customWidth="1"/>
    <col min="15" max="15" width="12.42578125" bestFit="1" customWidth="1"/>
    <col min="16" max="16" width="2.85546875" customWidth="1"/>
    <col min="17" max="18" width="17.85546875" bestFit="1" customWidth="1"/>
  </cols>
  <sheetData>
    <row r="1" spans="1:15" x14ac:dyDescent="0.2">
      <c r="A1" s="31"/>
      <c r="B1" s="31"/>
    </row>
    <row r="2" spans="1:15" x14ac:dyDescent="0.2">
      <c r="A2" s="646"/>
      <c r="B2" s="646"/>
      <c r="C2" s="646"/>
      <c r="D2" s="646"/>
      <c r="E2" s="646"/>
      <c r="F2" s="646"/>
      <c r="G2" s="646"/>
      <c r="H2" s="646"/>
    </row>
    <row r="3" spans="1:15" x14ac:dyDescent="0.2">
      <c r="A3" s="646"/>
      <c r="B3" s="646"/>
      <c r="C3" s="646"/>
      <c r="D3" s="646"/>
      <c r="E3" s="646"/>
      <c r="F3" s="646"/>
      <c r="G3" s="646"/>
      <c r="H3" s="646"/>
    </row>
    <row r="4" spans="1:15" ht="18" x14ac:dyDescent="0.25">
      <c r="A4" s="198"/>
      <c r="B4" s="198"/>
      <c r="C4" s="198"/>
      <c r="D4" s="198"/>
      <c r="E4" s="198"/>
      <c r="F4" s="198"/>
      <c r="G4" s="200"/>
    </row>
    <row r="5" spans="1:15" ht="18" x14ac:dyDescent="0.25">
      <c r="A5" s="198"/>
      <c r="B5" s="198"/>
      <c r="C5" s="198"/>
      <c r="D5" s="198"/>
      <c r="E5" s="198"/>
      <c r="F5" s="198"/>
      <c r="G5" s="200"/>
      <c r="H5" s="198"/>
    </row>
    <row r="6" spans="1:15" ht="15.75" x14ac:dyDescent="0.25">
      <c r="A6" s="648" t="s">
        <v>687</v>
      </c>
      <c r="B6" s="648"/>
      <c r="C6" s="648"/>
      <c r="D6" s="648"/>
      <c r="E6" s="648"/>
      <c r="F6" s="648"/>
      <c r="G6" s="648"/>
      <c r="H6" s="648"/>
    </row>
    <row r="7" spans="1:15" ht="15.75" x14ac:dyDescent="0.25">
      <c r="A7" s="648" t="str">
        <f>+'[6]15'!A8:H8</f>
        <v>AL 31 DE MARZO DE 2023</v>
      </c>
      <c r="B7" s="648"/>
      <c r="C7" s="648"/>
      <c r="D7" s="648"/>
      <c r="E7" s="648"/>
      <c r="F7" s="648"/>
      <c r="G7" s="648"/>
      <c r="H7" s="648"/>
    </row>
    <row r="8" spans="1:15" ht="15.75" x14ac:dyDescent="0.25">
      <c r="A8" s="648" t="s">
        <v>582</v>
      </c>
      <c r="B8" s="648"/>
      <c r="C8" s="648"/>
      <c r="D8" s="648"/>
      <c r="E8" s="648"/>
      <c r="F8" s="648"/>
      <c r="G8" s="648"/>
      <c r="H8" s="648"/>
    </row>
    <row r="9" spans="1:15" ht="15.75" x14ac:dyDescent="0.25">
      <c r="A9" s="192"/>
      <c r="B9" s="192"/>
      <c r="C9" s="192"/>
      <c r="D9" s="192"/>
      <c r="E9" s="192"/>
      <c r="F9" s="192"/>
      <c r="G9" s="365"/>
      <c r="H9" s="192"/>
    </row>
    <row r="10" spans="1:15" ht="15" x14ac:dyDescent="0.2">
      <c r="A10" s="649"/>
      <c r="B10" s="649"/>
      <c r="C10" s="649"/>
      <c r="D10" s="649"/>
      <c r="E10" s="649"/>
      <c r="F10" s="649"/>
      <c r="G10" s="649"/>
      <c r="H10" s="649"/>
    </row>
    <row r="11" spans="1:15" ht="15" x14ac:dyDescent="0.2">
      <c r="A11" s="201"/>
      <c r="B11" s="201"/>
      <c r="C11" s="201"/>
      <c r="D11" s="201"/>
      <c r="E11" s="201"/>
      <c r="F11" s="201"/>
      <c r="G11" s="203"/>
      <c r="H11" s="201"/>
    </row>
    <row r="12" spans="1:15" s="31" customFormat="1" x14ac:dyDescent="0.2">
      <c r="A12" s="366"/>
      <c r="B12" s="366"/>
      <c r="C12" s="680" t="s">
        <v>583</v>
      </c>
      <c r="D12" s="366"/>
      <c r="E12" s="367"/>
      <c r="G12" s="262"/>
      <c r="H12" s="368"/>
      <c r="K12" s="369"/>
      <c r="L12" s="369"/>
      <c r="M12" s="208"/>
      <c r="O12" s="370"/>
    </row>
    <row r="13" spans="1:15" s="31" customFormat="1" x14ac:dyDescent="0.2">
      <c r="A13" s="366"/>
      <c r="B13" s="366"/>
      <c r="C13" s="680"/>
      <c r="D13" s="366"/>
      <c r="E13" s="371" t="s">
        <v>28</v>
      </c>
      <c r="G13" s="371" t="s">
        <v>27</v>
      </c>
      <c r="H13" s="372"/>
      <c r="K13" s="369"/>
      <c r="L13" s="369"/>
      <c r="M13" s="208"/>
      <c r="O13" s="370"/>
    </row>
    <row r="14" spans="1:15" s="31" customFormat="1" x14ac:dyDescent="0.2">
      <c r="A14" s="366"/>
      <c r="B14" s="366"/>
      <c r="C14" s="680"/>
      <c r="D14" s="366"/>
      <c r="E14" s="367"/>
      <c r="G14" s="371"/>
      <c r="H14" s="368"/>
      <c r="K14" s="369"/>
      <c r="L14" s="369"/>
      <c r="M14" s="208"/>
      <c r="O14" s="370"/>
    </row>
    <row r="15" spans="1:15" s="31" customFormat="1" x14ac:dyDescent="0.2">
      <c r="C15" s="373"/>
      <c r="D15"/>
      <c r="E15" s="31" t="s">
        <v>26</v>
      </c>
      <c r="F15"/>
      <c r="G15" s="37"/>
    </row>
    <row r="16" spans="1:15" s="31" customFormat="1" x14ac:dyDescent="0.2">
      <c r="C16" s="373" t="s">
        <v>688</v>
      </c>
      <c r="E16" s="31" t="s">
        <v>451</v>
      </c>
      <c r="G16" s="37">
        <v>28153799.52</v>
      </c>
    </row>
    <row r="17" spans="3:7" x14ac:dyDescent="0.2">
      <c r="C17" t="s">
        <v>689</v>
      </c>
      <c r="E17" s="31" t="s">
        <v>451</v>
      </c>
      <c r="G17" s="197">
        <v>848289.36</v>
      </c>
    </row>
    <row r="64" spans="5:7" ht="15" x14ac:dyDescent="0.2">
      <c r="E64" s="374" t="s">
        <v>690</v>
      </c>
      <c r="F64" s="26"/>
      <c r="G64" s="375">
        <v>29002088.879999999</v>
      </c>
    </row>
  </sheetData>
  <mergeCells count="6">
    <mergeCell ref="C12:C14"/>
    <mergeCell ref="A2:H3"/>
    <mergeCell ref="A6:H6"/>
    <mergeCell ref="A7:H7"/>
    <mergeCell ref="A8:H8"/>
    <mergeCell ref="A10:H10"/>
  </mergeCells>
  <printOptions horizontalCentered="1"/>
  <pageMargins left="0.19685039370078741" right="0.19685039370078741" top="0.39370078740157483" bottom="0.59055118110236227" header="0" footer="0.19685039370078741"/>
  <pageSetup paperSize="9" scale="70" orientation="portrait" r:id="rId1"/>
  <headerFooter alignWithMargins="0">
    <oddFooter>&amp;C&amp;P de &amp;N&amp;R&amp;9CO-FM-023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G99"/>
  <sheetViews>
    <sheetView workbookViewId="0">
      <selection activeCell="I21" sqref="I21"/>
    </sheetView>
  </sheetViews>
  <sheetFormatPr baseColWidth="10" defaultColWidth="11.42578125" defaultRowHeight="15.75" customHeight="1" x14ac:dyDescent="0.2"/>
  <cols>
    <col min="1" max="1" width="6.42578125" style="4" customWidth="1"/>
    <col min="2" max="2" width="6.7109375" style="4" customWidth="1"/>
    <col min="3" max="3" width="11.85546875" style="4" hidden="1" customWidth="1"/>
    <col min="4" max="4" width="72.28515625" style="4" customWidth="1"/>
    <col min="5" max="5" width="6.42578125" style="4" customWidth="1"/>
    <col min="6" max="6" width="22.85546875" style="4" customWidth="1"/>
    <col min="7" max="7" width="6.42578125" style="4" customWidth="1"/>
    <col min="8" max="16384" width="11.42578125" style="4"/>
  </cols>
  <sheetData>
    <row r="1" spans="1:7" ht="9" customHeight="1" x14ac:dyDescent="0.2">
      <c r="A1" s="3"/>
      <c r="B1" s="3"/>
      <c r="C1" s="3"/>
      <c r="D1" s="3"/>
      <c r="E1" s="3"/>
      <c r="F1" s="3"/>
    </row>
    <row r="2" spans="1:7" ht="29.25" customHeight="1" x14ac:dyDescent="0.2">
      <c r="A2" s="667"/>
      <c r="B2" s="667"/>
      <c r="C2" s="667"/>
      <c r="D2" s="667"/>
      <c r="E2" s="667"/>
      <c r="F2" s="667"/>
      <c r="G2" s="667"/>
    </row>
    <row r="3" spans="1:7" ht="29.25" customHeight="1" x14ac:dyDescent="0.2">
      <c r="A3" s="667"/>
      <c r="B3" s="667"/>
      <c r="C3" s="667"/>
      <c r="D3" s="667"/>
      <c r="E3" s="667"/>
      <c r="F3" s="667"/>
      <c r="G3" s="667"/>
    </row>
    <row r="4" spans="1:7" ht="9" customHeight="1" x14ac:dyDescent="0.2">
      <c r="A4" s="668"/>
      <c r="B4" s="668"/>
      <c r="C4" s="668"/>
      <c r="D4" s="668"/>
      <c r="E4" s="668"/>
      <c r="F4" s="668"/>
    </row>
    <row r="7" spans="1:7" ht="15.75" customHeight="1" x14ac:dyDescent="0.25">
      <c r="A7" s="3"/>
      <c r="B7" s="23" t="s">
        <v>98</v>
      </c>
      <c r="C7" s="23"/>
      <c r="D7" s="5"/>
      <c r="E7" s="5"/>
      <c r="F7" s="5"/>
      <c r="G7" s="3"/>
    </row>
    <row r="8" spans="1:7" ht="15.75" customHeight="1" x14ac:dyDescent="0.25">
      <c r="A8" s="3"/>
      <c r="B8" s="669" t="s">
        <v>497</v>
      </c>
      <c r="C8" s="669"/>
      <c r="D8" s="670"/>
      <c r="E8" s="670"/>
      <c r="F8" s="670"/>
      <c r="G8" s="3"/>
    </row>
    <row r="9" spans="1:7" ht="15.75" customHeight="1" x14ac:dyDescent="0.25">
      <c r="A9" s="3"/>
      <c r="B9" s="670" t="s">
        <v>29</v>
      </c>
      <c r="C9" s="670"/>
      <c r="D9" s="670"/>
      <c r="E9" s="670"/>
      <c r="F9" s="670"/>
      <c r="G9" s="3"/>
    </row>
    <row r="10" spans="1:7" ht="15.75" customHeight="1" x14ac:dyDescent="0.25">
      <c r="A10" s="3"/>
      <c r="B10" s="5"/>
      <c r="C10" s="5"/>
      <c r="D10" s="5"/>
      <c r="E10" s="5"/>
      <c r="F10" s="5"/>
      <c r="G10" s="3"/>
    </row>
    <row r="11" spans="1:7" ht="15.75" customHeight="1" x14ac:dyDescent="0.25">
      <c r="B11" s="6"/>
      <c r="C11" s="6"/>
      <c r="D11" s="6"/>
      <c r="E11" s="6"/>
      <c r="F11" s="6"/>
    </row>
    <row r="12" spans="1:7" ht="15.75" customHeight="1" x14ac:dyDescent="0.25">
      <c r="B12" s="6"/>
      <c r="C12" s="6"/>
      <c r="D12" s="6"/>
      <c r="E12" s="6"/>
      <c r="F12" s="6"/>
    </row>
    <row r="13" spans="1:7" ht="15.75" customHeight="1" x14ac:dyDescent="0.25">
      <c r="B13" s="6"/>
      <c r="C13" s="6"/>
      <c r="D13" t="s">
        <v>26</v>
      </c>
      <c r="E13" s="6"/>
      <c r="F13" s="6"/>
    </row>
    <row r="14" spans="1:7" ht="15.75" customHeight="1" x14ac:dyDescent="0.25">
      <c r="B14" s="6"/>
      <c r="C14" s="6"/>
      <c r="D14" s="6"/>
      <c r="E14" s="6"/>
      <c r="F14" s="6"/>
    </row>
    <row r="15" spans="1:7" ht="15.75" customHeight="1" x14ac:dyDescent="0.25">
      <c r="B15" s="6"/>
      <c r="C15" s="6"/>
      <c r="D15" s="6"/>
      <c r="E15" s="6"/>
      <c r="F15" s="6"/>
    </row>
    <row r="16" spans="1:7" ht="15.75" customHeight="1" x14ac:dyDescent="0.25">
      <c r="A16" s="6"/>
      <c r="B16" s="671" t="s">
        <v>28</v>
      </c>
      <c r="C16" s="671"/>
      <c r="D16" s="671"/>
      <c r="E16" s="7"/>
      <c r="F16" s="671" t="s">
        <v>27</v>
      </c>
    </row>
    <row r="17" spans="1:6" ht="15.75" customHeight="1" x14ac:dyDescent="0.25">
      <c r="A17" s="6"/>
      <c r="B17" s="671"/>
      <c r="C17" s="671"/>
      <c r="D17" s="671"/>
      <c r="E17" s="6"/>
      <c r="F17" s="672"/>
    </row>
    <row r="18" spans="1:6" ht="15.75" customHeight="1" x14ac:dyDescent="0.25">
      <c r="A18" s="6"/>
      <c r="B18" s="6"/>
      <c r="C18" s="6"/>
      <c r="D18" s="6"/>
      <c r="F18" s="6"/>
    </row>
    <row r="19" spans="1:6" ht="15.75" customHeight="1" x14ac:dyDescent="0.2">
      <c r="F19" s="18"/>
    </row>
    <row r="20" spans="1:6" ht="15" hidden="1" x14ac:dyDescent="0.2">
      <c r="C20" s="40">
        <v>2112</v>
      </c>
      <c r="D20" s="1" t="s">
        <v>49</v>
      </c>
      <c r="F20" s="2">
        <v>0</v>
      </c>
    </row>
    <row r="21" spans="1:6" ht="15" x14ac:dyDescent="0.2"/>
    <row r="22" spans="1:6" ht="15.75" customHeight="1" x14ac:dyDescent="0.2">
      <c r="D22" s="1" t="s">
        <v>26</v>
      </c>
      <c r="F22" s="2"/>
    </row>
    <row r="24" spans="1:6" ht="15.75" customHeight="1" x14ac:dyDescent="0.2">
      <c r="C24" s="40" t="s">
        <v>152</v>
      </c>
      <c r="D24" s="1" t="s">
        <v>56</v>
      </c>
      <c r="F24" s="2">
        <v>156661471</v>
      </c>
    </row>
    <row r="25" spans="1:6" ht="15" hidden="1" x14ac:dyDescent="0.2">
      <c r="D25" s="1" t="s">
        <v>56</v>
      </c>
      <c r="F25" s="2">
        <v>0</v>
      </c>
    </row>
    <row r="27" spans="1:6" ht="15.75" customHeight="1" x14ac:dyDescent="0.2">
      <c r="D27" s="1" t="s">
        <v>26</v>
      </c>
    </row>
    <row r="28" spans="1:6" ht="15.75" customHeight="1" x14ac:dyDescent="0.2">
      <c r="D28" s="1"/>
      <c r="F28" s="2" t="s">
        <v>26</v>
      </c>
    </row>
    <row r="30" spans="1:6" ht="15.75" customHeight="1" x14ac:dyDescent="0.2">
      <c r="F30" s="2" t="s">
        <v>26</v>
      </c>
    </row>
    <row r="31" spans="1:6" ht="15.75" hidden="1" customHeight="1" x14ac:dyDescent="0.2">
      <c r="D31" s="1" t="s">
        <v>43</v>
      </c>
      <c r="F31" s="2">
        <v>0</v>
      </c>
    </row>
    <row r="33" spans="4:4" ht="15.75" customHeight="1" x14ac:dyDescent="0.2">
      <c r="D33" s="1"/>
    </row>
    <row r="57" spans="2:6" ht="15.75" customHeight="1" x14ac:dyDescent="0.25">
      <c r="B57" s="666" t="s">
        <v>31</v>
      </c>
      <c r="C57" s="666"/>
      <c r="D57" s="666"/>
      <c r="F57" s="61">
        <v>156661471</v>
      </c>
    </row>
    <row r="59" spans="2:6" ht="15.75" customHeight="1" x14ac:dyDescent="0.2">
      <c r="F59" s="19" t="s">
        <v>22</v>
      </c>
    </row>
    <row r="60" spans="2:6" ht="15.75" customHeight="1" x14ac:dyDescent="0.2">
      <c r="F60" s="9"/>
    </row>
    <row r="65" spans="6:6" ht="15.75" customHeight="1" x14ac:dyDescent="0.2">
      <c r="F65" s="13"/>
    </row>
    <row r="68" spans="6:6" ht="15.75" customHeight="1" x14ac:dyDescent="0.2">
      <c r="F68" s="13"/>
    </row>
    <row r="93" spans="6:6" ht="15.75" customHeight="1" x14ac:dyDescent="0.2">
      <c r="F93" s="10"/>
    </row>
    <row r="94" spans="6:6" ht="15.75" customHeight="1" x14ac:dyDescent="0.2">
      <c r="F94" s="10"/>
    </row>
    <row r="95" spans="6:6" ht="15.75" customHeight="1" x14ac:dyDescent="0.2">
      <c r="F95" s="10"/>
    </row>
    <row r="96" spans="6:6" ht="15.75" customHeight="1" x14ac:dyDescent="0.2">
      <c r="F96" s="10"/>
    </row>
    <row r="97" spans="6:6" ht="15.75" customHeight="1" x14ac:dyDescent="0.2">
      <c r="F97" s="10"/>
    </row>
    <row r="98" spans="6:6" ht="15.75" customHeight="1" x14ac:dyDescent="0.2">
      <c r="F98" s="10"/>
    </row>
    <row r="99" spans="6:6" ht="15.75" customHeight="1" x14ac:dyDescent="0.2">
      <c r="F99" s="10"/>
    </row>
  </sheetData>
  <mergeCells count="7">
    <mergeCell ref="B57:D57"/>
    <mergeCell ref="A2:G3"/>
    <mergeCell ref="A4:F4"/>
    <mergeCell ref="B8:F8"/>
    <mergeCell ref="B9:F9"/>
    <mergeCell ref="B16:D17"/>
    <mergeCell ref="F16:F17"/>
  </mergeCells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>
    <oddFooter xml:space="preserve">&amp;R 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K132"/>
  <sheetViews>
    <sheetView workbookViewId="0">
      <selection activeCell="C64" sqref="C64"/>
    </sheetView>
  </sheetViews>
  <sheetFormatPr baseColWidth="10" defaultColWidth="11.42578125" defaultRowHeight="15.75" customHeight="1" x14ac:dyDescent="0.2"/>
  <cols>
    <col min="1" max="1" width="7.85546875" style="4" customWidth="1"/>
    <col min="2" max="2" width="11.85546875" style="4" hidden="1" customWidth="1"/>
    <col min="3" max="3" width="87" style="4" customWidth="1"/>
    <col min="4" max="4" width="5.42578125" style="4" customWidth="1"/>
    <col min="5" max="5" width="15.140625" style="4" customWidth="1"/>
    <col min="6" max="6" width="6.28515625" style="4" customWidth="1"/>
    <col min="7" max="7" width="11.42578125" style="4"/>
    <col min="8" max="8" width="13.140625" style="4" bestFit="1" customWidth="1"/>
    <col min="9" max="9" width="11.42578125" style="4"/>
    <col min="10" max="10" width="20.5703125" style="4" customWidth="1"/>
    <col min="11" max="11" width="16.5703125" style="4" bestFit="1" customWidth="1"/>
    <col min="12" max="16384" width="11.42578125" style="4"/>
  </cols>
  <sheetData>
    <row r="1" spans="1:6" ht="9" customHeight="1" x14ac:dyDescent="0.2">
      <c r="A1" s="3"/>
      <c r="B1" s="3"/>
      <c r="C1" s="3"/>
      <c r="D1" s="3"/>
      <c r="E1" s="3"/>
    </row>
    <row r="2" spans="1:6" ht="29.25" customHeight="1" x14ac:dyDescent="0.2">
      <c r="A2" s="667"/>
      <c r="B2" s="667"/>
      <c r="C2" s="667"/>
      <c r="D2" s="667"/>
      <c r="E2" s="667"/>
      <c r="F2" s="667"/>
    </row>
    <row r="3" spans="1:6" ht="29.25" customHeight="1" x14ac:dyDescent="0.2">
      <c r="A3" s="667"/>
      <c r="B3" s="667"/>
      <c r="C3" s="667"/>
      <c r="D3" s="667"/>
      <c r="E3" s="667"/>
      <c r="F3" s="667"/>
    </row>
    <row r="4" spans="1:6" ht="9" customHeight="1" x14ac:dyDescent="0.2">
      <c r="A4" s="668"/>
      <c r="B4" s="668"/>
      <c r="C4" s="668"/>
      <c r="D4" s="668"/>
      <c r="E4" s="668"/>
    </row>
    <row r="7" spans="1:6" ht="15.75" customHeight="1" x14ac:dyDescent="0.25">
      <c r="A7" s="3"/>
      <c r="B7" s="23" t="s">
        <v>26</v>
      </c>
      <c r="C7" s="23" t="s">
        <v>97</v>
      </c>
      <c r="D7" s="5"/>
      <c r="E7" s="5"/>
      <c r="F7" s="3"/>
    </row>
    <row r="8" spans="1:6" ht="15.75" customHeight="1" x14ac:dyDescent="0.25">
      <c r="A8" s="3"/>
      <c r="B8" s="669" t="s">
        <v>497</v>
      </c>
      <c r="C8" s="670"/>
      <c r="D8" s="670"/>
      <c r="E8" s="670"/>
      <c r="F8" s="3"/>
    </row>
    <row r="9" spans="1:6" ht="15.75" customHeight="1" x14ac:dyDescent="0.25">
      <c r="A9" s="3"/>
      <c r="B9" s="670" t="s">
        <v>29</v>
      </c>
      <c r="C9" s="670"/>
      <c r="D9" s="670"/>
      <c r="E9" s="670"/>
      <c r="F9" s="3"/>
    </row>
    <row r="10" spans="1:6" ht="15.75" customHeight="1" x14ac:dyDescent="0.25">
      <c r="A10" s="3"/>
      <c r="B10" s="5"/>
      <c r="C10" s="5"/>
      <c r="D10" s="5"/>
      <c r="E10" s="5"/>
      <c r="F10" s="3"/>
    </row>
    <row r="11" spans="1:6" ht="15.75" customHeight="1" x14ac:dyDescent="0.25">
      <c r="B11" s="6"/>
      <c r="C11" s="6"/>
      <c r="D11" s="6"/>
      <c r="E11" s="6"/>
    </row>
    <row r="12" spans="1:6" ht="15.75" customHeight="1" x14ac:dyDescent="0.25">
      <c r="B12" s="6"/>
      <c r="C12" s="6"/>
      <c r="D12" s="6"/>
      <c r="E12" s="6"/>
    </row>
    <row r="13" spans="1:6" ht="15.75" customHeight="1" x14ac:dyDescent="0.25">
      <c r="A13" s="6"/>
      <c r="B13" s="671" t="s">
        <v>28</v>
      </c>
      <c r="C13" s="671"/>
      <c r="D13" s="7"/>
      <c r="E13" s="671" t="s">
        <v>27</v>
      </c>
    </row>
    <row r="14" spans="1:6" ht="15.75" customHeight="1" x14ac:dyDescent="0.25">
      <c r="A14" s="6"/>
      <c r="B14" s="671"/>
      <c r="C14" s="671"/>
      <c r="D14" s="6"/>
      <c r="E14" s="672"/>
    </row>
    <row r="15" spans="1:6" ht="15.75" customHeight="1" x14ac:dyDescent="0.25">
      <c r="A15" s="6"/>
      <c r="B15" s="6"/>
      <c r="C15" s="6"/>
      <c r="E15" s="6"/>
    </row>
    <row r="16" spans="1:6" ht="15.75" customHeight="1" x14ac:dyDescent="0.25">
      <c r="A16" s="6"/>
      <c r="B16" s="6"/>
      <c r="C16" s="6"/>
      <c r="E16" s="6"/>
    </row>
    <row r="17" spans="2:11" s="1" customFormat="1" ht="15.75" customHeight="1" x14ac:dyDescent="0.2">
      <c r="B17" s="4"/>
    </row>
    <row r="18" spans="2:11" s="1" customFormat="1" ht="15.75" hidden="1" customHeight="1" x14ac:dyDescent="0.2">
      <c r="B18" s="4"/>
      <c r="E18" s="2"/>
      <c r="J18" s="28"/>
    </row>
    <row r="19" spans="2:11" s="1" customFormat="1" ht="15.75" hidden="1" customHeight="1" x14ac:dyDescent="0.2">
      <c r="B19" s="4"/>
      <c r="E19" s="2"/>
      <c r="J19" s="28"/>
    </row>
    <row r="20" spans="2:11" s="1" customFormat="1" ht="15.75" hidden="1" customHeight="1" x14ac:dyDescent="0.2">
      <c r="B20" s="4"/>
      <c r="E20" s="2"/>
      <c r="J20" s="28"/>
    </row>
    <row r="21" spans="2:11" s="1" customFormat="1" ht="15.75" hidden="1" customHeight="1" x14ac:dyDescent="0.2">
      <c r="B21" s="4"/>
      <c r="C21" s="1" t="s">
        <v>51</v>
      </c>
      <c r="J21" s="28"/>
    </row>
    <row r="22" spans="2:11" s="1" customFormat="1" ht="15.75" hidden="1" customHeight="1" x14ac:dyDescent="0.2">
      <c r="C22" s="1" t="s">
        <v>52</v>
      </c>
      <c r="E22" s="2">
        <v>0</v>
      </c>
      <c r="J22" s="28"/>
      <c r="K22" s="28"/>
    </row>
    <row r="23" spans="2:11" s="1" customFormat="1" ht="15.75" hidden="1" customHeight="1" x14ac:dyDescent="0.2">
      <c r="E23" s="2"/>
      <c r="J23" s="28"/>
      <c r="K23" s="28"/>
    </row>
    <row r="24" spans="2:11" s="1" customFormat="1" ht="15.75" hidden="1" customHeight="1" x14ac:dyDescent="0.2">
      <c r="E24" s="2"/>
      <c r="J24" s="28"/>
    </row>
    <row r="25" spans="2:11" s="1" customFormat="1" ht="15.75" hidden="1" customHeight="1" x14ac:dyDescent="0.2">
      <c r="C25" s="1" t="s">
        <v>50</v>
      </c>
      <c r="E25" s="2">
        <v>0</v>
      </c>
      <c r="J25" s="28"/>
    </row>
    <row r="26" spans="2:11" s="1" customFormat="1" ht="15.75" hidden="1" customHeight="1" x14ac:dyDescent="0.2">
      <c r="E26" s="2"/>
      <c r="J26" s="28"/>
    </row>
    <row r="27" spans="2:11" s="1" customFormat="1" ht="15.75" hidden="1" customHeight="1" x14ac:dyDescent="0.2">
      <c r="E27" s="2"/>
      <c r="J27" s="28"/>
    </row>
    <row r="28" spans="2:11" s="1" customFormat="1" ht="15.75" hidden="1" customHeight="1" x14ac:dyDescent="0.2">
      <c r="E28" s="2"/>
      <c r="J28" s="28"/>
    </row>
    <row r="29" spans="2:11" s="1" customFormat="1" ht="15.75" hidden="1" customHeight="1" x14ac:dyDescent="0.2">
      <c r="C29" s="1" t="s">
        <v>54</v>
      </c>
      <c r="E29" s="2"/>
      <c r="J29" s="28"/>
    </row>
    <row r="30" spans="2:11" s="1" customFormat="1" ht="15.75" hidden="1" customHeight="1" x14ac:dyDescent="0.2">
      <c r="C30" s="1" t="s">
        <v>55</v>
      </c>
      <c r="E30" s="2">
        <v>0</v>
      </c>
      <c r="J30" s="28"/>
    </row>
    <row r="31" spans="2:11" s="1" customFormat="1" ht="15.75" hidden="1" customHeight="1" x14ac:dyDescent="0.2">
      <c r="E31" s="2"/>
      <c r="J31" s="28"/>
    </row>
    <row r="32" spans="2:11" s="1" customFormat="1" ht="15.75" hidden="1" customHeight="1" x14ac:dyDescent="0.2">
      <c r="E32" s="2"/>
      <c r="J32" s="28"/>
    </row>
    <row r="33" spans="2:10" s="1" customFormat="1" ht="15" hidden="1" x14ac:dyDescent="0.2">
      <c r="E33" s="2"/>
      <c r="J33" s="28"/>
    </row>
    <row r="34" spans="2:10" s="1" customFormat="1" ht="15" hidden="1" x14ac:dyDescent="0.2">
      <c r="C34" s="1" t="s">
        <v>54</v>
      </c>
      <c r="E34" s="2"/>
      <c r="J34" s="28"/>
    </row>
    <row r="35" spans="2:10" s="1" customFormat="1" ht="15" hidden="1" x14ac:dyDescent="0.2">
      <c r="C35" s="1" t="s">
        <v>55</v>
      </c>
      <c r="E35" s="2">
        <v>0</v>
      </c>
      <c r="J35" s="28"/>
    </row>
    <row r="36" spans="2:10" s="1" customFormat="1" ht="15" x14ac:dyDescent="0.2">
      <c r="E36" s="2"/>
      <c r="J36" s="28"/>
    </row>
    <row r="37" spans="2:10" s="1" customFormat="1" ht="15" x14ac:dyDescent="0.2">
      <c r="E37" s="2"/>
      <c r="J37" s="28"/>
    </row>
    <row r="38" spans="2:10" s="1" customFormat="1" ht="15" x14ac:dyDescent="0.2">
      <c r="E38" s="2"/>
      <c r="J38" s="28"/>
    </row>
    <row r="39" spans="2:10" s="1" customFormat="1" ht="15" hidden="1" x14ac:dyDescent="0.2">
      <c r="E39" s="2"/>
      <c r="J39" s="28"/>
    </row>
    <row r="40" spans="2:10" s="1" customFormat="1" ht="15" hidden="1" x14ac:dyDescent="0.2">
      <c r="E40" s="2"/>
      <c r="J40" s="28"/>
    </row>
    <row r="41" spans="2:10" s="1" customFormat="1" ht="15" hidden="1" x14ac:dyDescent="0.2">
      <c r="E41" s="2"/>
      <c r="J41" s="28"/>
    </row>
    <row r="42" spans="2:10" s="1" customFormat="1" ht="15" hidden="1" x14ac:dyDescent="0.2">
      <c r="E42" s="2"/>
      <c r="J42" s="28"/>
    </row>
    <row r="43" spans="2:10" s="1" customFormat="1" ht="15" hidden="1" x14ac:dyDescent="0.2">
      <c r="E43" s="2"/>
      <c r="J43" s="28"/>
    </row>
    <row r="44" spans="2:10" s="1" customFormat="1" ht="15" hidden="1" x14ac:dyDescent="0.2">
      <c r="E44" s="2"/>
      <c r="J44" s="28"/>
    </row>
    <row r="45" spans="2:10" s="1" customFormat="1" ht="15" hidden="1" x14ac:dyDescent="0.2">
      <c r="E45" s="2"/>
      <c r="J45" s="28"/>
    </row>
    <row r="46" spans="2:10" s="1" customFormat="1" ht="15" hidden="1" x14ac:dyDescent="0.2">
      <c r="E46" s="2"/>
      <c r="J46" s="28"/>
    </row>
    <row r="47" spans="2:10" s="1" customFormat="1" ht="15" hidden="1" x14ac:dyDescent="0.2">
      <c r="E47" s="2"/>
      <c r="J47" s="28"/>
    </row>
    <row r="48" spans="2:10" s="1" customFormat="1" ht="15.75" customHeight="1" x14ac:dyDescent="0.2">
      <c r="B48" s="41" t="s">
        <v>60</v>
      </c>
      <c r="C48" s="1" t="s">
        <v>102</v>
      </c>
      <c r="E48" s="2">
        <v>9883</v>
      </c>
      <c r="J48" s="28"/>
    </row>
    <row r="49" spans="2:10" s="1" customFormat="1" ht="15.75" customHeight="1" x14ac:dyDescent="0.2">
      <c r="B49" s="1" t="s">
        <v>26</v>
      </c>
      <c r="C49" s="1" t="s">
        <v>26</v>
      </c>
      <c r="E49" s="2" t="s">
        <v>26</v>
      </c>
      <c r="H49" s="2" t="s">
        <v>26</v>
      </c>
      <c r="J49" s="28"/>
    </row>
    <row r="50" spans="2:10" s="1" customFormat="1" ht="15.75" customHeight="1" x14ac:dyDescent="0.2">
      <c r="E50" s="2"/>
      <c r="J50" s="28"/>
    </row>
    <row r="51" spans="2:10" s="1" customFormat="1" ht="15.75" customHeight="1" x14ac:dyDescent="0.2">
      <c r="E51" s="2"/>
      <c r="J51" s="28"/>
    </row>
    <row r="52" spans="2:10" s="1" customFormat="1" ht="15.75" customHeight="1" x14ac:dyDescent="0.2">
      <c r="E52" s="2"/>
      <c r="J52" s="28"/>
    </row>
    <row r="53" spans="2:10" s="1" customFormat="1" ht="15.75" customHeight="1" x14ac:dyDescent="0.2">
      <c r="E53" s="2"/>
      <c r="J53" s="28"/>
    </row>
    <row r="54" spans="2:10" s="1" customFormat="1" ht="15.75" customHeight="1" x14ac:dyDescent="0.2">
      <c r="E54" s="2"/>
      <c r="J54" s="28"/>
    </row>
    <row r="55" spans="2:10" s="1" customFormat="1" ht="15.75" customHeight="1" x14ac:dyDescent="0.2">
      <c r="E55" s="2"/>
      <c r="J55" s="28"/>
    </row>
    <row r="56" spans="2:10" s="1" customFormat="1" ht="15.75" customHeight="1" x14ac:dyDescent="0.2">
      <c r="E56" s="2"/>
      <c r="J56" s="28"/>
    </row>
    <row r="57" spans="2:10" s="1" customFormat="1" ht="15.75" customHeight="1" x14ac:dyDescent="0.2">
      <c r="E57" s="2"/>
      <c r="J57" s="28"/>
    </row>
    <row r="58" spans="2:10" s="1" customFormat="1" ht="15.75" customHeight="1" x14ac:dyDescent="0.2">
      <c r="E58" s="2"/>
      <c r="J58" s="28"/>
    </row>
    <row r="59" spans="2:10" s="1" customFormat="1" ht="15.75" customHeight="1" x14ac:dyDescent="0.2">
      <c r="E59" s="2"/>
      <c r="J59" s="28"/>
    </row>
    <row r="60" spans="2:10" s="1" customFormat="1" ht="15.75" customHeight="1" x14ac:dyDescent="0.2">
      <c r="E60" s="2"/>
      <c r="J60" s="28"/>
    </row>
    <row r="61" spans="2:10" s="1" customFormat="1" ht="15.75" customHeight="1" x14ac:dyDescent="0.2">
      <c r="E61" s="2"/>
      <c r="J61" s="28"/>
    </row>
    <row r="62" spans="2:10" s="1" customFormat="1" ht="15.75" customHeight="1" x14ac:dyDescent="0.2">
      <c r="E62" s="2"/>
      <c r="J62" s="28"/>
    </row>
    <row r="63" spans="2:10" s="1" customFormat="1" ht="15.75" customHeight="1" x14ac:dyDescent="0.2">
      <c r="E63" s="2"/>
      <c r="J63" s="28"/>
    </row>
    <row r="64" spans="2:10" s="1" customFormat="1" ht="15.75" customHeight="1" x14ac:dyDescent="0.2">
      <c r="E64" s="2"/>
      <c r="J64" s="28"/>
    </row>
    <row r="65" spans="5:10" s="1" customFormat="1" ht="15.75" customHeight="1" x14ac:dyDescent="0.2">
      <c r="E65" s="2"/>
      <c r="J65" s="28"/>
    </row>
    <row r="66" spans="5:10" s="1" customFormat="1" ht="15.75" customHeight="1" x14ac:dyDescent="0.2">
      <c r="E66" s="2"/>
      <c r="J66" s="28"/>
    </row>
    <row r="67" spans="5:10" s="1" customFormat="1" ht="15.75" customHeight="1" x14ac:dyDescent="0.2">
      <c r="E67" s="2"/>
      <c r="J67" s="28"/>
    </row>
    <row r="68" spans="5:10" s="1" customFormat="1" ht="15.75" customHeight="1" x14ac:dyDescent="0.2">
      <c r="E68" s="2"/>
      <c r="J68" s="28"/>
    </row>
    <row r="69" spans="5:10" s="1" customFormat="1" ht="15.75" customHeight="1" x14ac:dyDescent="0.2">
      <c r="E69" s="2"/>
      <c r="J69" s="28"/>
    </row>
    <row r="70" spans="5:10" s="1" customFormat="1" ht="15.75" customHeight="1" x14ac:dyDescent="0.2">
      <c r="E70" s="2"/>
      <c r="J70" s="28"/>
    </row>
    <row r="71" spans="5:10" s="1" customFormat="1" ht="15.75" customHeight="1" x14ac:dyDescent="0.2">
      <c r="E71" s="2"/>
      <c r="J71" s="28"/>
    </row>
    <row r="72" spans="5:10" s="1" customFormat="1" ht="15.75" customHeight="1" x14ac:dyDescent="0.2">
      <c r="E72" s="2"/>
      <c r="J72" s="28"/>
    </row>
    <row r="73" spans="5:10" s="1" customFormat="1" ht="15.75" customHeight="1" x14ac:dyDescent="0.2">
      <c r="E73" s="2"/>
      <c r="J73" s="28"/>
    </row>
    <row r="74" spans="5:10" s="1" customFormat="1" ht="15.75" customHeight="1" x14ac:dyDescent="0.2">
      <c r="E74" s="2"/>
      <c r="J74" s="28"/>
    </row>
    <row r="75" spans="5:10" s="1" customFormat="1" ht="15.75" customHeight="1" x14ac:dyDescent="0.2">
      <c r="E75" s="2"/>
      <c r="J75" s="28"/>
    </row>
    <row r="76" spans="5:10" s="1" customFormat="1" ht="15.75" customHeight="1" x14ac:dyDescent="0.2">
      <c r="E76" s="2"/>
      <c r="J76" s="28"/>
    </row>
    <row r="77" spans="5:10" s="1" customFormat="1" ht="15.75" customHeight="1" x14ac:dyDescent="0.2">
      <c r="E77" s="2"/>
      <c r="J77" s="28"/>
    </row>
    <row r="78" spans="5:10" s="1" customFormat="1" ht="15.75" customHeight="1" x14ac:dyDescent="0.2">
      <c r="E78" s="2"/>
      <c r="J78" s="28"/>
    </row>
    <row r="79" spans="5:10" s="1" customFormat="1" ht="15.75" customHeight="1" x14ac:dyDescent="0.2">
      <c r="E79" s="2"/>
      <c r="J79" s="28"/>
    </row>
    <row r="80" spans="5:10" s="1" customFormat="1" ht="15.75" customHeight="1" x14ac:dyDescent="0.2">
      <c r="E80" s="2"/>
      <c r="J80" s="28"/>
    </row>
    <row r="81" spans="2:10" s="1" customFormat="1" ht="15.75" customHeight="1" x14ac:dyDescent="0.2">
      <c r="E81" s="2"/>
      <c r="J81" s="28"/>
    </row>
    <row r="82" spans="2:10" s="1" customFormat="1" ht="15.75" customHeight="1" x14ac:dyDescent="0.2"/>
    <row r="83" spans="2:10" s="1" customFormat="1" ht="15.75" customHeight="1" x14ac:dyDescent="0.2"/>
    <row r="84" spans="2:10" s="1" customFormat="1" ht="15.75" customHeight="1" x14ac:dyDescent="0.25">
      <c r="B84" s="666" t="s">
        <v>31</v>
      </c>
      <c r="C84" s="666"/>
      <c r="E84" s="61">
        <v>9883</v>
      </c>
      <c r="J84" s="2"/>
    </row>
    <row r="85" spans="2:10" s="1" customFormat="1" ht="15.75" customHeight="1" x14ac:dyDescent="0.2"/>
    <row r="86" spans="2:10" ht="15.75" customHeight="1" x14ac:dyDescent="0.2">
      <c r="E86" s="19" t="s">
        <v>23</v>
      </c>
    </row>
    <row r="87" spans="2:10" ht="15.75" customHeight="1" x14ac:dyDescent="0.2">
      <c r="E87" s="9"/>
    </row>
    <row r="89" spans="2:10" ht="15.75" customHeight="1" x14ac:dyDescent="0.2">
      <c r="E89" s="29"/>
    </row>
    <row r="91" spans="2:10" ht="15.75" customHeight="1" x14ac:dyDescent="0.2">
      <c r="E91" s="13"/>
    </row>
    <row r="126" spans="5:5" ht="15.75" customHeight="1" x14ac:dyDescent="0.2">
      <c r="E126" s="10"/>
    </row>
    <row r="127" spans="5:5" ht="15.75" customHeight="1" x14ac:dyDescent="0.2">
      <c r="E127" s="10"/>
    </row>
    <row r="128" spans="5:5" ht="15.75" customHeight="1" x14ac:dyDescent="0.2">
      <c r="E128" s="10"/>
    </row>
    <row r="129" spans="5:5" ht="15.75" customHeight="1" x14ac:dyDescent="0.2">
      <c r="E129" s="10"/>
    </row>
    <row r="130" spans="5:5" ht="15.75" customHeight="1" x14ac:dyDescent="0.2">
      <c r="E130" s="10"/>
    </row>
    <row r="131" spans="5:5" ht="15.75" customHeight="1" x14ac:dyDescent="0.2">
      <c r="E131" s="10"/>
    </row>
    <row r="132" spans="5:5" ht="15.75" customHeight="1" x14ac:dyDescent="0.2">
      <c r="E132" s="10"/>
    </row>
  </sheetData>
  <mergeCells count="7">
    <mergeCell ref="B84:C84"/>
    <mergeCell ref="A2:F3"/>
    <mergeCell ref="B8:E8"/>
    <mergeCell ref="A4:E4"/>
    <mergeCell ref="B9:E9"/>
    <mergeCell ref="E13:E14"/>
    <mergeCell ref="B13:C14"/>
  </mergeCells>
  <phoneticPr fontId="0" type="noConversion"/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>
    <oddFooter xml:space="preserve">&amp;R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I101"/>
  <sheetViews>
    <sheetView workbookViewId="0">
      <selection activeCell="D36" sqref="D36"/>
    </sheetView>
  </sheetViews>
  <sheetFormatPr baseColWidth="10" defaultColWidth="11.42578125" defaultRowHeight="15.75" customHeight="1" x14ac:dyDescent="0.2"/>
  <cols>
    <col min="1" max="2" width="6.28515625" style="4" customWidth="1"/>
    <col min="3" max="3" width="4.28515625" style="4" hidden="1" customWidth="1"/>
    <col min="4" max="4" width="73.5703125" style="4" customWidth="1"/>
    <col min="5" max="5" width="6.28515625" style="13" customWidth="1"/>
    <col min="6" max="6" width="22.85546875" style="13" customWidth="1"/>
    <col min="7" max="7" width="6.28515625" style="4" customWidth="1"/>
    <col min="8" max="8" width="11.42578125" style="4"/>
    <col min="9" max="9" width="34.85546875" style="4" customWidth="1"/>
    <col min="10" max="16384" width="11.42578125" style="4"/>
  </cols>
  <sheetData>
    <row r="1" spans="1:7" ht="9" customHeight="1" x14ac:dyDescent="0.2">
      <c r="A1" s="3"/>
      <c r="B1" s="3"/>
      <c r="C1" s="3"/>
      <c r="D1" s="3"/>
      <c r="E1" s="12"/>
      <c r="F1" s="12"/>
    </row>
    <row r="2" spans="1:7" ht="29.25" customHeight="1" x14ac:dyDescent="0.2">
      <c r="A2" s="667"/>
      <c r="B2" s="667"/>
      <c r="C2" s="667"/>
      <c r="D2" s="667"/>
      <c r="E2" s="667"/>
      <c r="F2" s="667"/>
      <c r="G2" s="667"/>
    </row>
    <row r="3" spans="1:7" ht="29.25" customHeight="1" x14ac:dyDescent="0.2">
      <c r="A3" s="667"/>
      <c r="B3" s="667"/>
      <c r="C3" s="667"/>
      <c r="D3" s="667"/>
      <c r="E3" s="667"/>
      <c r="F3" s="667"/>
      <c r="G3" s="667"/>
    </row>
    <row r="4" spans="1:7" ht="9" customHeight="1" x14ac:dyDescent="0.2">
      <c r="A4" s="668"/>
      <c r="B4" s="668"/>
      <c r="C4" s="668"/>
      <c r="D4" s="668"/>
      <c r="E4" s="668"/>
      <c r="F4" s="668"/>
    </row>
    <row r="7" spans="1:7" ht="15.75" customHeight="1" x14ac:dyDescent="0.25">
      <c r="A7" s="3"/>
      <c r="B7" s="23" t="s">
        <v>99</v>
      </c>
      <c r="C7" s="23"/>
      <c r="D7" s="5"/>
      <c r="E7" s="14"/>
      <c r="F7" s="14"/>
      <c r="G7" s="3"/>
    </row>
    <row r="8" spans="1:7" ht="15.75" customHeight="1" x14ac:dyDescent="0.25">
      <c r="A8" s="3"/>
      <c r="B8" s="669" t="s">
        <v>497</v>
      </c>
      <c r="C8" s="669"/>
      <c r="D8" s="670"/>
      <c r="E8" s="670"/>
      <c r="F8" s="670"/>
      <c r="G8" s="3"/>
    </row>
    <row r="9" spans="1:7" ht="15.75" customHeight="1" x14ac:dyDescent="0.25">
      <c r="A9" s="3"/>
      <c r="B9" s="670" t="s">
        <v>29</v>
      </c>
      <c r="C9" s="670"/>
      <c r="D9" s="670"/>
      <c r="E9" s="670"/>
      <c r="F9" s="670"/>
      <c r="G9" s="3"/>
    </row>
    <row r="10" spans="1:7" ht="15.75" customHeight="1" x14ac:dyDescent="0.25">
      <c r="B10" s="6"/>
      <c r="C10" s="6"/>
      <c r="D10" s="6"/>
      <c r="E10" s="15"/>
      <c r="F10" s="15"/>
    </row>
    <row r="11" spans="1:7" ht="15.75" customHeight="1" x14ac:dyDescent="0.25">
      <c r="B11" s="6"/>
      <c r="C11" s="6"/>
      <c r="D11" s="6"/>
      <c r="E11" s="15"/>
      <c r="F11" s="15"/>
    </row>
    <row r="12" spans="1:7" ht="15.75" customHeight="1" x14ac:dyDescent="0.25">
      <c r="B12" s="6"/>
      <c r="C12" s="6"/>
      <c r="D12" s="6"/>
      <c r="E12" s="15"/>
      <c r="F12" s="15"/>
    </row>
    <row r="13" spans="1:7" ht="15.75" customHeight="1" x14ac:dyDescent="0.25">
      <c r="A13" s="6"/>
      <c r="B13" s="671" t="s">
        <v>28</v>
      </c>
      <c r="C13" s="671"/>
      <c r="D13" s="671"/>
      <c r="E13" s="24"/>
      <c r="F13" s="681" t="s">
        <v>27</v>
      </c>
    </row>
    <row r="14" spans="1:7" ht="15.75" customHeight="1" x14ac:dyDescent="0.25">
      <c r="A14" s="6"/>
      <c r="B14" s="671"/>
      <c r="C14" s="671"/>
      <c r="D14" s="671"/>
      <c r="E14" s="15"/>
      <c r="F14" s="682"/>
    </row>
    <row r="15" spans="1:7" s="1" customFormat="1" ht="15.75" customHeight="1" x14ac:dyDescent="0.25">
      <c r="A15" s="11"/>
      <c r="B15" s="11"/>
      <c r="C15" s="11"/>
      <c r="D15" s="11"/>
      <c r="E15" s="2"/>
      <c r="F15" s="20"/>
    </row>
    <row r="16" spans="1:7" s="1" customFormat="1" ht="15.75" customHeight="1" x14ac:dyDescent="0.25">
      <c r="A16" s="11"/>
      <c r="B16" s="11"/>
      <c r="C16" s="11"/>
      <c r="D16" s="11"/>
      <c r="E16" s="2"/>
      <c r="F16" s="20"/>
    </row>
    <row r="17" spans="2:6" s="1" customFormat="1" ht="15.75" customHeight="1" x14ac:dyDescent="0.25">
      <c r="B17" s="11"/>
      <c r="C17" s="11"/>
      <c r="F17" s="2"/>
    </row>
    <row r="18" spans="2:6" s="1" customFormat="1" ht="15.75" customHeight="1" x14ac:dyDescent="0.25">
      <c r="B18" s="11"/>
      <c r="C18" s="11"/>
      <c r="F18" s="2"/>
    </row>
    <row r="19" spans="2:6" s="1" customFormat="1" ht="15.75" customHeight="1" x14ac:dyDescent="0.25">
      <c r="B19" s="11"/>
      <c r="C19" s="11"/>
      <c r="F19" s="2"/>
    </row>
    <row r="20" spans="2:6" s="1" customFormat="1" ht="15.75" customHeight="1" x14ac:dyDescent="0.25">
      <c r="B20" s="11"/>
      <c r="C20" s="11"/>
      <c r="F20" s="2"/>
    </row>
    <row r="21" spans="2:6" s="1" customFormat="1" ht="15.75" customHeight="1" x14ac:dyDescent="0.25">
      <c r="B21" s="11"/>
      <c r="C21" s="42">
        <v>2161</v>
      </c>
      <c r="D21" s="1" t="s">
        <v>100</v>
      </c>
      <c r="F21" s="2">
        <v>10238097</v>
      </c>
    </row>
    <row r="22" spans="2:6" s="1" customFormat="1" ht="15.75" customHeight="1" x14ac:dyDescent="0.25">
      <c r="B22" s="11"/>
      <c r="C22" s="11"/>
      <c r="F22" s="2"/>
    </row>
    <row r="23" spans="2:6" s="1" customFormat="1" ht="15.75" customHeight="1" x14ac:dyDescent="0.2">
      <c r="F23" s="2"/>
    </row>
    <row r="24" spans="2:6" s="1" customFormat="1" ht="15.75" customHeight="1" x14ac:dyDescent="0.2">
      <c r="F24" s="2"/>
    </row>
    <row r="25" spans="2:6" s="1" customFormat="1" ht="15.75" customHeight="1" x14ac:dyDescent="0.2">
      <c r="D25" s="1" t="s">
        <v>26</v>
      </c>
      <c r="F25" s="2" t="s">
        <v>26</v>
      </c>
    </row>
    <row r="26" spans="2:6" s="1" customFormat="1" ht="15.75" customHeight="1" x14ac:dyDescent="0.2">
      <c r="C26" s="42" t="s">
        <v>26</v>
      </c>
      <c r="F26" s="2"/>
    </row>
    <row r="27" spans="2:6" s="1" customFormat="1" ht="15.75" customHeight="1" x14ac:dyDescent="0.2">
      <c r="F27" s="2"/>
    </row>
    <row r="28" spans="2:6" s="1" customFormat="1" ht="15.75" customHeight="1" x14ac:dyDescent="0.2">
      <c r="F28" s="2"/>
    </row>
    <row r="29" spans="2:6" s="1" customFormat="1" ht="15.75" customHeight="1" x14ac:dyDescent="0.2">
      <c r="F29" s="2"/>
    </row>
    <row r="30" spans="2:6" s="1" customFormat="1" ht="15.75" customHeight="1" x14ac:dyDescent="0.2">
      <c r="F30" s="2"/>
    </row>
    <row r="31" spans="2:6" s="1" customFormat="1" ht="15.75" customHeight="1" x14ac:dyDescent="0.2">
      <c r="F31" s="2"/>
    </row>
    <row r="32" spans="2:6" s="1" customFormat="1" ht="15.75" customHeight="1" x14ac:dyDescent="0.2">
      <c r="F32" s="2"/>
    </row>
    <row r="33" spans="6:6" s="1" customFormat="1" ht="15.75" customHeight="1" x14ac:dyDescent="0.2">
      <c r="F33" s="2"/>
    </row>
    <row r="34" spans="6:6" s="1" customFormat="1" ht="15.75" customHeight="1" x14ac:dyDescent="0.2">
      <c r="F34" s="2"/>
    </row>
    <row r="35" spans="6:6" s="1" customFormat="1" ht="15.75" customHeight="1" x14ac:dyDescent="0.2">
      <c r="F35" s="2"/>
    </row>
    <row r="36" spans="6:6" s="1" customFormat="1" ht="15.75" customHeight="1" x14ac:dyDescent="0.2">
      <c r="F36" s="2"/>
    </row>
    <row r="37" spans="6:6" s="1" customFormat="1" ht="15.75" customHeight="1" x14ac:dyDescent="0.2">
      <c r="F37" s="2"/>
    </row>
    <row r="38" spans="6:6" s="1" customFormat="1" ht="15.75" customHeight="1" x14ac:dyDescent="0.2">
      <c r="F38" s="2"/>
    </row>
    <row r="39" spans="6:6" s="1" customFormat="1" ht="15.75" customHeight="1" x14ac:dyDescent="0.2">
      <c r="F39" s="2"/>
    </row>
    <row r="40" spans="6:6" s="1" customFormat="1" ht="15.75" customHeight="1" x14ac:dyDescent="0.2">
      <c r="F40" s="2"/>
    </row>
    <row r="41" spans="6:6" s="1" customFormat="1" ht="15.75" customHeight="1" x14ac:dyDescent="0.2">
      <c r="F41" s="2"/>
    </row>
    <row r="42" spans="6:6" s="1" customFormat="1" ht="15.75" customHeight="1" x14ac:dyDescent="0.2">
      <c r="F42" s="2"/>
    </row>
    <row r="43" spans="6:6" s="1" customFormat="1" ht="15.75" customHeight="1" x14ac:dyDescent="0.2">
      <c r="F43" s="2"/>
    </row>
    <row r="44" spans="6:6" s="1" customFormat="1" ht="15.75" customHeight="1" x14ac:dyDescent="0.2">
      <c r="F44" s="2"/>
    </row>
    <row r="45" spans="6:6" s="1" customFormat="1" ht="15.75" customHeight="1" x14ac:dyDescent="0.2">
      <c r="F45" s="2"/>
    </row>
    <row r="46" spans="6:6" s="1" customFormat="1" ht="15.75" customHeight="1" x14ac:dyDescent="0.2">
      <c r="F46" s="2"/>
    </row>
    <row r="47" spans="6:6" s="1" customFormat="1" ht="15.75" customHeight="1" x14ac:dyDescent="0.2">
      <c r="F47" s="2"/>
    </row>
    <row r="48" spans="6:6" s="1" customFormat="1" ht="15.75" customHeight="1" x14ac:dyDescent="0.2">
      <c r="F48" s="2"/>
    </row>
    <row r="49" spans="2:9" s="1" customFormat="1" ht="15.75" customHeight="1" x14ac:dyDescent="0.2">
      <c r="F49" s="2"/>
    </row>
    <row r="50" spans="2:9" s="1" customFormat="1" ht="15.75" customHeight="1" x14ac:dyDescent="0.2">
      <c r="F50" s="2"/>
    </row>
    <row r="51" spans="2:9" s="1" customFormat="1" ht="15.75" customHeight="1" x14ac:dyDescent="0.2">
      <c r="F51" s="2"/>
    </row>
    <row r="52" spans="2:9" s="1" customFormat="1" ht="15.75" customHeight="1" x14ac:dyDescent="0.2">
      <c r="F52" s="13"/>
    </row>
    <row r="53" spans="2:9" s="1" customFormat="1" ht="15.75" customHeight="1" x14ac:dyDescent="0.2">
      <c r="F53" s="13"/>
    </row>
    <row r="54" spans="2:9" s="1" customFormat="1" ht="15.75" customHeight="1" x14ac:dyDescent="0.2">
      <c r="F54" s="13"/>
    </row>
    <row r="55" spans="2:9" s="1" customFormat="1" ht="15.75" customHeight="1" x14ac:dyDescent="0.2">
      <c r="E55" s="2"/>
      <c r="F55" s="2"/>
      <c r="I55" s="25"/>
    </row>
    <row r="56" spans="2:9" s="1" customFormat="1" ht="15.75" customHeight="1" x14ac:dyDescent="0.25">
      <c r="B56" s="666" t="s">
        <v>31</v>
      </c>
      <c r="C56" s="666"/>
      <c r="D56" s="666"/>
      <c r="E56" s="2"/>
      <c r="F56" s="61">
        <v>10238097</v>
      </c>
    </row>
    <row r="57" spans="2:9" s="1" customFormat="1" ht="15.75" customHeight="1" x14ac:dyDescent="0.2">
      <c r="E57" s="2"/>
      <c r="F57" s="2"/>
    </row>
    <row r="58" spans="2:9" s="1" customFormat="1" ht="15.75" customHeight="1" x14ac:dyDescent="0.2">
      <c r="E58" s="2"/>
      <c r="F58" s="36" t="s">
        <v>24</v>
      </c>
    </row>
    <row r="65" spans="5:6" ht="15.75" customHeight="1" x14ac:dyDescent="0.2">
      <c r="F65" s="2"/>
    </row>
    <row r="68" spans="5:6" ht="15.75" customHeight="1" x14ac:dyDescent="0.2">
      <c r="E68" s="4"/>
    </row>
    <row r="69" spans="5:6" ht="15.75" customHeight="1" x14ac:dyDescent="0.2">
      <c r="E69" s="4"/>
    </row>
    <row r="70" spans="5:6" ht="15.75" customHeight="1" x14ac:dyDescent="0.2">
      <c r="E70" s="4"/>
    </row>
    <row r="71" spans="5:6" ht="15.75" customHeight="1" x14ac:dyDescent="0.2">
      <c r="E71" s="4"/>
    </row>
    <row r="72" spans="5:6" ht="15.75" customHeight="1" x14ac:dyDescent="0.2">
      <c r="E72" s="4"/>
    </row>
    <row r="73" spans="5:6" ht="15.75" customHeight="1" x14ac:dyDescent="0.2">
      <c r="E73" s="4"/>
    </row>
    <row r="74" spans="5:6" ht="15.75" customHeight="1" x14ac:dyDescent="0.2">
      <c r="E74" s="4"/>
    </row>
    <row r="75" spans="5:6" ht="15.75" customHeight="1" x14ac:dyDescent="0.2">
      <c r="E75" s="4"/>
    </row>
    <row r="76" spans="5:6" ht="15.75" customHeight="1" x14ac:dyDescent="0.2">
      <c r="E76" s="4"/>
    </row>
    <row r="77" spans="5:6" ht="15.75" customHeight="1" x14ac:dyDescent="0.2">
      <c r="E77" s="4"/>
    </row>
    <row r="78" spans="5:6" ht="15.75" customHeight="1" x14ac:dyDescent="0.2">
      <c r="E78" s="4"/>
    </row>
    <row r="79" spans="5:6" ht="15.75" customHeight="1" x14ac:dyDescent="0.2">
      <c r="E79" s="4"/>
    </row>
    <row r="80" spans="5:6" ht="15.75" customHeight="1" x14ac:dyDescent="0.2">
      <c r="E80" s="4"/>
    </row>
    <row r="81" spans="5:6" ht="15.75" customHeight="1" x14ac:dyDescent="0.2">
      <c r="E81" s="4"/>
      <c r="F81" s="21"/>
    </row>
    <row r="82" spans="5:6" ht="15.75" customHeight="1" x14ac:dyDescent="0.2">
      <c r="E82" s="4"/>
      <c r="F82" s="21"/>
    </row>
    <row r="83" spans="5:6" ht="15.75" customHeight="1" x14ac:dyDescent="0.2">
      <c r="E83" s="4"/>
      <c r="F83" s="21"/>
    </row>
    <row r="84" spans="5:6" ht="15.75" customHeight="1" x14ac:dyDescent="0.2">
      <c r="E84" s="4"/>
    </row>
    <row r="85" spans="5:6" ht="15.75" customHeight="1" x14ac:dyDescent="0.2">
      <c r="E85" s="4"/>
    </row>
    <row r="86" spans="5:6" ht="15.75" customHeight="1" x14ac:dyDescent="0.2">
      <c r="E86" s="4"/>
    </row>
    <row r="87" spans="5:6" ht="15.75" customHeight="1" x14ac:dyDescent="0.2">
      <c r="E87" s="4"/>
    </row>
    <row r="88" spans="5:6" ht="15.75" customHeight="1" x14ac:dyDescent="0.2">
      <c r="E88" s="4"/>
    </row>
    <row r="89" spans="5:6" ht="15.75" customHeight="1" x14ac:dyDescent="0.2">
      <c r="E89" s="4"/>
    </row>
    <row r="90" spans="5:6" ht="15.75" customHeight="1" x14ac:dyDescent="0.2">
      <c r="E90" s="4"/>
    </row>
    <row r="91" spans="5:6" ht="15.75" customHeight="1" x14ac:dyDescent="0.2">
      <c r="E91" s="4"/>
    </row>
    <row r="92" spans="5:6" ht="15.75" customHeight="1" x14ac:dyDescent="0.2">
      <c r="E92" s="4"/>
    </row>
    <row r="93" spans="5:6" ht="15.75" customHeight="1" x14ac:dyDescent="0.2">
      <c r="E93" s="4"/>
    </row>
    <row r="94" spans="5:6" ht="15.75" customHeight="1" x14ac:dyDescent="0.2">
      <c r="E94" s="4"/>
    </row>
    <row r="95" spans="5:6" ht="15.75" customHeight="1" x14ac:dyDescent="0.2">
      <c r="E95" s="4"/>
    </row>
    <row r="96" spans="5:6" ht="15.75" customHeight="1" x14ac:dyDescent="0.2">
      <c r="E96" s="4"/>
    </row>
    <row r="97" spans="5:5" ht="15.75" customHeight="1" x14ac:dyDescent="0.2">
      <c r="E97" s="4"/>
    </row>
    <row r="98" spans="5:5" ht="15.75" customHeight="1" x14ac:dyDescent="0.2">
      <c r="E98" s="4"/>
    </row>
    <row r="99" spans="5:5" ht="15.75" customHeight="1" x14ac:dyDescent="0.2">
      <c r="E99" s="4"/>
    </row>
    <row r="100" spans="5:5" ht="15.75" customHeight="1" x14ac:dyDescent="0.2">
      <c r="E100" s="4"/>
    </row>
    <row r="101" spans="5:5" ht="15.75" customHeight="1" x14ac:dyDescent="0.2">
      <c r="E101" s="4"/>
    </row>
  </sheetData>
  <mergeCells count="7">
    <mergeCell ref="B56:D56"/>
    <mergeCell ref="A2:G3"/>
    <mergeCell ref="A4:F4"/>
    <mergeCell ref="B8:F8"/>
    <mergeCell ref="B9:F9"/>
    <mergeCell ref="B13:D14"/>
    <mergeCell ref="F13:F14"/>
  </mergeCells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>
    <oddFooter xml:space="preserve">&amp;R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/>
  <dimension ref="A1:I100"/>
  <sheetViews>
    <sheetView workbookViewId="0">
      <selection activeCell="H18" sqref="H18"/>
    </sheetView>
  </sheetViews>
  <sheetFormatPr baseColWidth="10" defaultColWidth="11.42578125" defaultRowHeight="15.75" customHeight="1" x14ac:dyDescent="0.2"/>
  <cols>
    <col min="1" max="2" width="6.28515625" style="4" customWidth="1"/>
    <col min="3" max="3" width="3.85546875" style="4" hidden="1" customWidth="1"/>
    <col min="4" max="4" width="73.5703125" style="4" customWidth="1"/>
    <col min="5" max="5" width="6.28515625" style="13" customWidth="1"/>
    <col min="6" max="6" width="22.85546875" style="13" customWidth="1"/>
    <col min="7" max="7" width="6.28515625" style="4" customWidth="1"/>
    <col min="8" max="8" width="11.42578125" style="4"/>
    <col min="9" max="9" width="34.85546875" style="4" customWidth="1"/>
    <col min="10" max="16384" width="11.42578125" style="4"/>
  </cols>
  <sheetData>
    <row r="1" spans="1:7" ht="9" customHeight="1" x14ac:dyDescent="0.2">
      <c r="A1" s="3"/>
      <c r="B1" s="3"/>
      <c r="C1" s="3"/>
      <c r="D1" s="3"/>
      <c r="E1" s="12"/>
      <c r="F1" s="12"/>
    </row>
    <row r="2" spans="1:7" ht="29.25" customHeight="1" x14ac:dyDescent="0.2">
      <c r="A2" s="667"/>
      <c r="B2" s="667"/>
      <c r="C2" s="667"/>
      <c r="D2" s="667"/>
      <c r="E2" s="667"/>
      <c r="F2" s="667"/>
      <c r="G2" s="667"/>
    </row>
    <row r="3" spans="1:7" ht="29.25" customHeight="1" x14ac:dyDescent="0.2">
      <c r="A3" s="667"/>
      <c r="B3" s="667"/>
      <c r="C3" s="667"/>
      <c r="D3" s="667"/>
      <c r="E3" s="667"/>
      <c r="F3" s="667"/>
      <c r="G3" s="667"/>
    </row>
    <row r="4" spans="1:7" ht="9" customHeight="1" x14ac:dyDescent="0.2">
      <c r="A4" s="668"/>
      <c r="B4" s="668"/>
      <c r="C4" s="668"/>
      <c r="D4" s="668"/>
      <c r="E4" s="668"/>
      <c r="F4" s="668"/>
    </row>
    <row r="7" spans="1:7" ht="15.75" customHeight="1" x14ac:dyDescent="0.25">
      <c r="A7" s="3"/>
      <c r="B7" s="23" t="s">
        <v>94</v>
      </c>
      <c r="C7" s="23"/>
      <c r="D7" s="5"/>
      <c r="E7" s="14"/>
      <c r="F7" s="14"/>
      <c r="G7" s="3"/>
    </row>
    <row r="8" spans="1:7" ht="15.75" customHeight="1" x14ac:dyDescent="0.25">
      <c r="A8" s="3"/>
      <c r="B8" s="669" t="s">
        <v>497</v>
      </c>
      <c r="C8" s="669"/>
      <c r="D8" s="670"/>
      <c r="E8" s="670"/>
      <c r="F8" s="670"/>
      <c r="G8" s="3"/>
    </row>
    <row r="9" spans="1:7" ht="15.75" customHeight="1" x14ac:dyDescent="0.25">
      <c r="A9" s="3"/>
      <c r="B9" s="670" t="s">
        <v>29</v>
      </c>
      <c r="C9" s="670"/>
      <c r="D9" s="670"/>
      <c r="E9" s="670"/>
      <c r="F9" s="670"/>
      <c r="G9" s="3"/>
    </row>
    <row r="10" spans="1:7" ht="15.75" customHeight="1" x14ac:dyDescent="0.25">
      <c r="B10" s="6"/>
      <c r="C10" s="6"/>
      <c r="D10" s="6"/>
      <c r="E10" s="15"/>
      <c r="F10" s="15"/>
    </row>
    <row r="11" spans="1:7" ht="15.75" customHeight="1" x14ac:dyDescent="0.25">
      <c r="B11" s="6"/>
      <c r="C11" s="6"/>
      <c r="D11" s="6"/>
      <c r="E11" s="15"/>
      <c r="F11" s="15"/>
    </row>
    <row r="12" spans="1:7" ht="15.75" customHeight="1" x14ac:dyDescent="0.25">
      <c r="B12" s="6"/>
      <c r="C12" s="6"/>
      <c r="D12" s="6"/>
      <c r="E12" s="15"/>
      <c r="F12" s="15"/>
    </row>
    <row r="13" spans="1:7" ht="15.75" customHeight="1" x14ac:dyDescent="0.25">
      <c r="A13" s="6"/>
      <c r="B13" s="671" t="s">
        <v>28</v>
      </c>
      <c r="C13" s="671"/>
      <c r="D13" s="671"/>
      <c r="E13" s="24"/>
      <c r="F13" s="681" t="s">
        <v>27</v>
      </c>
    </row>
    <row r="14" spans="1:7" ht="15.75" customHeight="1" x14ac:dyDescent="0.25">
      <c r="A14" s="6"/>
      <c r="B14" s="671"/>
      <c r="C14" s="671"/>
      <c r="D14" s="671"/>
      <c r="E14" s="15"/>
      <c r="F14" s="682"/>
    </row>
    <row r="15" spans="1:7" s="1" customFormat="1" ht="15.75" customHeight="1" x14ac:dyDescent="0.25">
      <c r="A15" s="11"/>
      <c r="B15" s="11"/>
      <c r="C15" s="11"/>
      <c r="D15" s="11"/>
      <c r="E15" s="2"/>
      <c r="F15" s="20"/>
    </row>
    <row r="16" spans="1:7" s="1" customFormat="1" ht="15.75" customHeight="1" x14ac:dyDescent="0.25">
      <c r="A16" s="11"/>
      <c r="B16" s="11"/>
      <c r="C16" s="11"/>
      <c r="D16" s="11"/>
      <c r="E16" s="2"/>
      <c r="F16" s="20"/>
    </row>
    <row r="17" spans="2:6" s="1" customFormat="1" ht="15.75" customHeight="1" x14ac:dyDescent="0.25">
      <c r="B17" s="11"/>
      <c r="C17" s="11"/>
      <c r="F17" s="2"/>
    </row>
    <row r="18" spans="2:6" s="1" customFormat="1" ht="15.75" customHeight="1" x14ac:dyDescent="0.25">
      <c r="B18" s="11"/>
      <c r="C18" s="11"/>
      <c r="F18" s="2"/>
    </row>
    <row r="19" spans="2:6" s="1" customFormat="1" ht="15.75" customHeight="1" x14ac:dyDescent="0.25">
      <c r="B19" s="11"/>
      <c r="C19" s="11"/>
      <c r="F19" s="2"/>
    </row>
    <row r="20" spans="2:6" s="1" customFormat="1" ht="15.75" customHeight="1" x14ac:dyDescent="0.25">
      <c r="B20" s="11"/>
      <c r="C20" s="11"/>
      <c r="F20" s="2"/>
    </row>
    <row r="21" spans="2:6" s="1" customFormat="1" ht="15.75" customHeight="1" x14ac:dyDescent="0.25">
      <c r="B21" s="11"/>
      <c r="C21" s="42">
        <v>2117</v>
      </c>
      <c r="D21" s="1" t="s">
        <v>96</v>
      </c>
      <c r="F21" s="2">
        <v>78999496</v>
      </c>
    </row>
    <row r="22" spans="2:6" s="1" customFormat="1" ht="15.75" customHeight="1" x14ac:dyDescent="0.25">
      <c r="B22" s="11"/>
      <c r="C22" s="11"/>
      <c r="F22" s="2"/>
    </row>
    <row r="23" spans="2:6" s="1" customFormat="1" ht="15.75" customHeight="1" x14ac:dyDescent="0.2">
      <c r="F23" s="2"/>
    </row>
    <row r="24" spans="2:6" s="1" customFormat="1" ht="15.75" customHeight="1" x14ac:dyDescent="0.2">
      <c r="F24" s="2"/>
    </row>
    <row r="25" spans="2:6" s="1" customFormat="1" ht="15.75" customHeight="1" x14ac:dyDescent="0.2">
      <c r="C25" s="42" t="s">
        <v>26</v>
      </c>
      <c r="F25" s="2"/>
    </row>
    <row r="26" spans="2:6" s="1" customFormat="1" ht="15.75" customHeight="1" x14ac:dyDescent="0.2">
      <c r="F26" s="2"/>
    </row>
    <row r="27" spans="2:6" s="1" customFormat="1" ht="15.75" customHeight="1" x14ac:dyDescent="0.2">
      <c r="F27" s="2"/>
    </row>
    <row r="28" spans="2:6" s="1" customFormat="1" ht="15.75" customHeight="1" x14ac:dyDescent="0.2">
      <c r="F28" s="2"/>
    </row>
    <row r="29" spans="2:6" s="1" customFormat="1" ht="15.75" customHeight="1" x14ac:dyDescent="0.2">
      <c r="F29" s="2"/>
    </row>
    <row r="30" spans="2:6" s="1" customFormat="1" ht="15.75" customHeight="1" x14ac:dyDescent="0.2">
      <c r="F30" s="2"/>
    </row>
    <row r="31" spans="2:6" s="1" customFormat="1" ht="15.75" customHeight="1" x14ac:dyDescent="0.2">
      <c r="F31" s="2"/>
    </row>
    <row r="32" spans="2:6" s="1" customFormat="1" ht="15.75" customHeight="1" x14ac:dyDescent="0.2">
      <c r="F32" s="2"/>
    </row>
    <row r="33" spans="6:6" s="1" customFormat="1" ht="15.75" customHeight="1" x14ac:dyDescent="0.2">
      <c r="F33" s="2"/>
    </row>
    <row r="34" spans="6:6" s="1" customFormat="1" ht="15.75" customHeight="1" x14ac:dyDescent="0.2">
      <c r="F34" s="2"/>
    </row>
    <row r="35" spans="6:6" s="1" customFormat="1" ht="15.75" customHeight="1" x14ac:dyDescent="0.2">
      <c r="F35" s="2"/>
    </row>
    <row r="36" spans="6:6" s="1" customFormat="1" ht="15.75" customHeight="1" x14ac:dyDescent="0.2">
      <c r="F36" s="2"/>
    </row>
    <row r="37" spans="6:6" s="1" customFormat="1" ht="15.75" customHeight="1" x14ac:dyDescent="0.2">
      <c r="F37" s="2"/>
    </row>
    <row r="38" spans="6:6" s="1" customFormat="1" ht="15.75" customHeight="1" x14ac:dyDescent="0.2">
      <c r="F38" s="2"/>
    </row>
    <row r="39" spans="6:6" s="1" customFormat="1" ht="15.75" customHeight="1" x14ac:dyDescent="0.2">
      <c r="F39" s="2"/>
    </row>
    <row r="40" spans="6:6" s="1" customFormat="1" ht="15.75" customHeight="1" x14ac:dyDescent="0.2">
      <c r="F40" s="2"/>
    </row>
    <row r="41" spans="6:6" s="1" customFormat="1" ht="15.75" customHeight="1" x14ac:dyDescent="0.2">
      <c r="F41" s="2"/>
    </row>
    <row r="42" spans="6:6" s="1" customFormat="1" ht="15.75" customHeight="1" x14ac:dyDescent="0.2">
      <c r="F42" s="2"/>
    </row>
    <row r="43" spans="6:6" s="1" customFormat="1" ht="15.75" customHeight="1" x14ac:dyDescent="0.2">
      <c r="F43" s="2"/>
    </row>
    <row r="44" spans="6:6" s="1" customFormat="1" ht="15.75" customHeight="1" x14ac:dyDescent="0.2">
      <c r="F44" s="2"/>
    </row>
    <row r="45" spans="6:6" s="1" customFormat="1" ht="15.75" customHeight="1" x14ac:dyDescent="0.2">
      <c r="F45" s="2"/>
    </row>
    <row r="46" spans="6:6" s="1" customFormat="1" ht="15.75" customHeight="1" x14ac:dyDescent="0.2">
      <c r="F46" s="2"/>
    </row>
    <row r="47" spans="6:6" s="1" customFormat="1" ht="15.75" customHeight="1" x14ac:dyDescent="0.2">
      <c r="F47" s="2"/>
    </row>
    <row r="48" spans="6:6" s="1" customFormat="1" ht="15.75" customHeight="1" x14ac:dyDescent="0.2">
      <c r="F48" s="2"/>
    </row>
    <row r="49" spans="2:9" s="1" customFormat="1" ht="15.75" customHeight="1" x14ac:dyDescent="0.2">
      <c r="F49" s="2"/>
    </row>
    <row r="50" spans="2:9" s="1" customFormat="1" ht="15.75" customHeight="1" x14ac:dyDescent="0.2">
      <c r="F50" s="2"/>
    </row>
    <row r="51" spans="2:9" s="1" customFormat="1" ht="15.75" customHeight="1" x14ac:dyDescent="0.2">
      <c r="F51" s="13"/>
    </row>
    <row r="52" spans="2:9" s="1" customFormat="1" ht="15.75" customHeight="1" x14ac:dyDescent="0.2">
      <c r="F52" s="13"/>
    </row>
    <row r="53" spans="2:9" s="1" customFormat="1" ht="15.75" customHeight="1" x14ac:dyDescent="0.2">
      <c r="F53" s="13"/>
    </row>
    <row r="54" spans="2:9" s="1" customFormat="1" ht="15.75" customHeight="1" x14ac:dyDescent="0.2">
      <c r="E54" s="2"/>
      <c r="F54" s="2"/>
      <c r="I54" s="25"/>
    </row>
    <row r="55" spans="2:9" s="1" customFormat="1" ht="15.75" customHeight="1" x14ac:dyDescent="0.25">
      <c r="B55" s="666" t="s">
        <v>31</v>
      </c>
      <c r="C55" s="666"/>
      <c r="D55" s="666"/>
      <c r="E55" s="2"/>
      <c r="F55" s="61">
        <v>78999496</v>
      </c>
    </row>
    <row r="56" spans="2:9" s="1" customFormat="1" ht="15.75" customHeight="1" x14ac:dyDescent="0.2">
      <c r="E56" s="2"/>
      <c r="F56" s="2"/>
    </row>
    <row r="57" spans="2:9" s="1" customFormat="1" ht="15.75" customHeight="1" x14ac:dyDescent="0.2">
      <c r="E57" s="2"/>
      <c r="F57" s="36" t="s">
        <v>101</v>
      </c>
    </row>
    <row r="64" spans="2:9" ht="15.75" customHeight="1" x14ac:dyDescent="0.2">
      <c r="F64" s="2"/>
    </row>
    <row r="67" spans="5:6" ht="15.75" customHeight="1" x14ac:dyDescent="0.2">
      <c r="E67" s="4"/>
    </row>
    <row r="68" spans="5:6" ht="15.75" customHeight="1" x14ac:dyDescent="0.2">
      <c r="E68" s="4"/>
    </row>
    <row r="69" spans="5:6" ht="15.75" customHeight="1" x14ac:dyDescent="0.2">
      <c r="E69" s="4"/>
    </row>
    <row r="70" spans="5:6" ht="15.75" customHeight="1" x14ac:dyDescent="0.2">
      <c r="E70" s="4"/>
    </row>
    <row r="71" spans="5:6" ht="15.75" customHeight="1" x14ac:dyDescent="0.2">
      <c r="E71" s="4"/>
    </row>
    <row r="72" spans="5:6" ht="15.75" customHeight="1" x14ac:dyDescent="0.2">
      <c r="E72" s="4"/>
    </row>
    <row r="73" spans="5:6" ht="15.75" customHeight="1" x14ac:dyDescent="0.2">
      <c r="E73" s="4"/>
    </row>
    <row r="74" spans="5:6" ht="15.75" customHeight="1" x14ac:dyDescent="0.2">
      <c r="E74" s="4"/>
    </row>
    <row r="75" spans="5:6" ht="15.75" customHeight="1" x14ac:dyDescent="0.2">
      <c r="E75" s="4"/>
    </row>
    <row r="76" spans="5:6" ht="15.75" customHeight="1" x14ac:dyDescent="0.2">
      <c r="E76" s="4"/>
    </row>
    <row r="77" spans="5:6" ht="15.75" customHeight="1" x14ac:dyDescent="0.2">
      <c r="E77" s="4"/>
    </row>
    <row r="78" spans="5:6" ht="15.75" customHeight="1" x14ac:dyDescent="0.2">
      <c r="E78" s="4"/>
    </row>
    <row r="79" spans="5:6" ht="15.75" customHeight="1" x14ac:dyDescent="0.2">
      <c r="E79" s="4"/>
    </row>
    <row r="80" spans="5:6" ht="15.75" customHeight="1" x14ac:dyDescent="0.2">
      <c r="E80" s="4"/>
      <c r="F80" s="21"/>
    </row>
    <row r="81" spans="5:6" ht="15.75" customHeight="1" x14ac:dyDescent="0.2">
      <c r="E81" s="4"/>
      <c r="F81" s="21"/>
    </row>
    <row r="82" spans="5:6" ht="15.75" customHeight="1" x14ac:dyDescent="0.2">
      <c r="E82" s="4"/>
      <c r="F82" s="21"/>
    </row>
    <row r="83" spans="5:6" ht="15.75" customHeight="1" x14ac:dyDescent="0.2">
      <c r="E83" s="4"/>
    </row>
    <row r="84" spans="5:6" ht="15.75" customHeight="1" x14ac:dyDescent="0.2">
      <c r="E84" s="4"/>
    </row>
    <row r="85" spans="5:6" ht="15.75" customHeight="1" x14ac:dyDescent="0.2">
      <c r="E85" s="4"/>
    </row>
    <row r="86" spans="5:6" ht="15.75" customHeight="1" x14ac:dyDescent="0.2">
      <c r="E86" s="4"/>
    </row>
    <row r="87" spans="5:6" ht="15.75" customHeight="1" x14ac:dyDescent="0.2">
      <c r="E87" s="4"/>
    </row>
    <row r="88" spans="5:6" ht="15.75" customHeight="1" x14ac:dyDescent="0.2">
      <c r="E88" s="4"/>
    </row>
    <row r="89" spans="5:6" ht="15.75" customHeight="1" x14ac:dyDescent="0.2">
      <c r="E89" s="4"/>
    </row>
    <row r="90" spans="5:6" ht="15.75" customHeight="1" x14ac:dyDescent="0.2">
      <c r="E90" s="4"/>
    </row>
    <row r="91" spans="5:6" ht="15.75" customHeight="1" x14ac:dyDescent="0.2">
      <c r="E91" s="4"/>
    </row>
    <row r="92" spans="5:6" ht="15.75" customHeight="1" x14ac:dyDescent="0.2">
      <c r="E92" s="4"/>
    </row>
    <row r="93" spans="5:6" ht="15.75" customHeight="1" x14ac:dyDescent="0.2">
      <c r="E93" s="4"/>
    </row>
    <row r="94" spans="5:6" ht="15.75" customHeight="1" x14ac:dyDescent="0.2">
      <c r="E94" s="4"/>
    </row>
    <row r="95" spans="5:6" ht="15.75" customHeight="1" x14ac:dyDescent="0.2">
      <c r="E95" s="4"/>
    </row>
    <row r="96" spans="5:6" ht="15.75" customHeight="1" x14ac:dyDescent="0.2">
      <c r="E96" s="4"/>
    </row>
    <row r="97" spans="5:5" ht="15.75" customHeight="1" x14ac:dyDescent="0.2">
      <c r="E97" s="4"/>
    </row>
    <row r="98" spans="5:5" ht="15.75" customHeight="1" x14ac:dyDescent="0.2">
      <c r="E98" s="4"/>
    </row>
    <row r="99" spans="5:5" ht="15.75" customHeight="1" x14ac:dyDescent="0.2">
      <c r="E99" s="4"/>
    </row>
    <row r="100" spans="5:5" ht="15.75" customHeight="1" x14ac:dyDescent="0.2">
      <c r="E100" s="4"/>
    </row>
  </sheetData>
  <mergeCells count="7">
    <mergeCell ref="B55:D55"/>
    <mergeCell ref="A2:G3"/>
    <mergeCell ref="B8:F8"/>
    <mergeCell ref="A4:F4"/>
    <mergeCell ref="B9:F9"/>
    <mergeCell ref="F13:F14"/>
    <mergeCell ref="B13:D14"/>
  </mergeCells>
  <phoneticPr fontId="0" type="noConversion"/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>
    <oddFooter xml:space="preserve">&amp;R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A1:N107"/>
  <sheetViews>
    <sheetView workbookViewId="0">
      <selection activeCell="D35" sqref="D35"/>
    </sheetView>
  </sheetViews>
  <sheetFormatPr baseColWidth="10" defaultColWidth="11.42578125" defaultRowHeight="15.75" customHeight="1" x14ac:dyDescent="0.2"/>
  <cols>
    <col min="1" max="2" width="6.28515625" style="4" customWidth="1"/>
    <col min="3" max="3" width="24.140625" style="4" hidden="1" customWidth="1"/>
    <col min="4" max="4" width="73.42578125" style="4" customWidth="1"/>
    <col min="5" max="5" width="6.28515625" style="4" customWidth="1"/>
    <col min="6" max="6" width="22.7109375" style="4" customWidth="1"/>
    <col min="7" max="7" width="6.28515625" style="4" customWidth="1"/>
    <col min="8" max="8" width="11.42578125" style="4" customWidth="1"/>
    <col min="9" max="9" width="18.28515625" style="4" bestFit="1" customWidth="1"/>
    <col min="10" max="13" width="11.42578125" style="4"/>
    <col min="14" max="14" width="15" style="17" bestFit="1" customWidth="1"/>
    <col min="15" max="16384" width="11.42578125" style="4"/>
  </cols>
  <sheetData>
    <row r="1" spans="1:7" ht="9" customHeight="1" x14ac:dyDescent="0.2">
      <c r="A1" s="3"/>
      <c r="B1" s="3"/>
      <c r="C1" s="3"/>
      <c r="D1" s="3"/>
      <c r="E1" s="3"/>
      <c r="F1" s="3"/>
    </row>
    <row r="2" spans="1:7" ht="29.25" customHeight="1" x14ac:dyDescent="0.2">
      <c r="A2" s="667"/>
      <c r="B2" s="667"/>
      <c r="C2" s="667"/>
      <c r="D2" s="667"/>
      <c r="E2" s="667"/>
      <c r="F2" s="667"/>
      <c r="G2" s="667"/>
    </row>
    <row r="3" spans="1:7" ht="29.25" customHeight="1" x14ac:dyDescent="0.2">
      <c r="A3" s="667"/>
      <c r="B3" s="667"/>
      <c r="C3" s="667"/>
      <c r="D3" s="667"/>
      <c r="E3" s="667"/>
      <c r="F3" s="667"/>
      <c r="G3" s="667"/>
    </row>
    <row r="4" spans="1:7" ht="9" customHeight="1" x14ac:dyDescent="0.2">
      <c r="A4" s="668"/>
      <c r="B4" s="668"/>
      <c r="C4" s="668"/>
      <c r="D4" s="668"/>
      <c r="E4" s="668"/>
      <c r="F4" s="668"/>
    </row>
    <row r="7" spans="1:7" ht="15.75" customHeight="1" x14ac:dyDescent="0.25">
      <c r="A7" s="3"/>
      <c r="B7" s="23" t="s">
        <v>104</v>
      </c>
      <c r="C7" s="23"/>
      <c r="D7" s="5"/>
      <c r="E7" s="5"/>
      <c r="F7" s="5"/>
      <c r="G7" s="3"/>
    </row>
    <row r="8" spans="1:7" ht="15.75" customHeight="1" x14ac:dyDescent="0.25">
      <c r="A8" s="3"/>
      <c r="B8" s="669" t="s">
        <v>497</v>
      </c>
      <c r="C8" s="669"/>
      <c r="D8" s="670"/>
      <c r="E8" s="670"/>
      <c r="F8" s="670"/>
      <c r="G8" s="3"/>
    </row>
    <row r="9" spans="1:7" ht="15.75" customHeight="1" x14ac:dyDescent="0.25">
      <c r="A9" s="3"/>
      <c r="B9" s="670" t="s">
        <v>29</v>
      </c>
      <c r="C9" s="670"/>
      <c r="D9" s="670"/>
      <c r="E9" s="670"/>
      <c r="F9" s="670"/>
      <c r="G9" s="3"/>
    </row>
    <row r="10" spans="1:7" ht="15.75" customHeight="1" x14ac:dyDescent="0.25">
      <c r="A10" s="3"/>
      <c r="B10" s="5"/>
      <c r="C10" s="5"/>
      <c r="D10" s="5"/>
      <c r="E10" s="5"/>
      <c r="F10" s="5"/>
      <c r="G10" s="3"/>
    </row>
    <row r="11" spans="1:7" ht="15.75" customHeight="1" x14ac:dyDescent="0.25">
      <c r="B11" s="6"/>
      <c r="C11" s="6"/>
      <c r="D11" s="6"/>
      <c r="E11" s="6"/>
      <c r="F11" s="6"/>
    </row>
    <row r="12" spans="1:7" ht="15.75" customHeight="1" x14ac:dyDescent="0.25">
      <c r="B12" s="6"/>
      <c r="C12" s="6"/>
      <c r="D12" s="6"/>
      <c r="E12" s="6"/>
      <c r="F12" s="6"/>
    </row>
    <row r="13" spans="1:7" ht="15.75" customHeight="1" x14ac:dyDescent="0.25">
      <c r="B13" s="6"/>
      <c r="C13" s="6"/>
      <c r="D13" s="6"/>
      <c r="E13" s="6"/>
      <c r="F13" s="6"/>
    </row>
    <row r="14" spans="1:7" ht="15.75" customHeight="1" x14ac:dyDescent="0.25">
      <c r="B14" s="6"/>
      <c r="C14" s="6"/>
      <c r="D14" s="6"/>
      <c r="E14" s="6"/>
      <c r="F14" s="6"/>
    </row>
    <row r="15" spans="1:7" ht="15.75" customHeight="1" x14ac:dyDescent="0.25">
      <c r="B15" s="6"/>
      <c r="C15" s="6"/>
      <c r="D15" s="6"/>
      <c r="E15" s="6"/>
      <c r="F15" s="6"/>
    </row>
    <row r="16" spans="1:7" ht="15.75" customHeight="1" x14ac:dyDescent="0.25">
      <c r="A16" s="6"/>
      <c r="B16" s="671" t="s">
        <v>28</v>
      </c>
      <c r="C16" s="671"/>
      <c r="D16" s="671"/>
      <c r="E16" s="7"/>
      <c r="F16" s="671" t="s">
        <v>27</v>
      </c>
    </row>
    <row r="17" spans="1:14" ht="15.75" customHeight="1" x14ac:dyDescent="0.25">
      <c r="A17" s="6"/>
      <c r="B17" s="671"/>
      <c r="C17" s="671"/>
      <c r="D17" s="671"/>
      <c r="E17" s="6"/>
      <c r="F17" s="672"/>
    </row>
    <row r="18" spans="1:14" ht="15.75" customHeight="1" x14ac:dyDescent="0.25">
      <c r="A18" s="6"/>
      <c r="B18" s="6"/>
      <c r="C18" s="6"/>
      <c r="D18" s="6"/>
      <c r="F18" s="6"/>
    </row>
    <row r="19" spans="1:14" s="1" customFormat="1" ht="15.75" customHeight="1" x14ac:dyDescent="0.2">
      <c r="F19" s="8"/>
      <c r="N19" s="28"/>
    </row>
    <row r="20" spans="1:14" s="1" customFormat="1" ht="15.75" hidden="1" customHeight="1" x14ac:dyDescent="0.2">
      <c r="F20" s="8"/>
      <c r="N20" s="28"/>
    </row>
    <row r="21" spans="1:14" s="1" customFormat="1" ht="15.75" hidden="1" customHeight="1" x14ac:dyDescent="0.2">
      <c r="C21" s="40">
        <v>2111</v>
      </c>
      <c r="D21" s="1" t="s">
        <v>40</v>
      </c>
      <c r="F21" s="2">
        <v>0</v>
      </c>
      <c r="N21" s="28"/>
    </row>
    <row r="22" spans="1:14" s="1" customFormat="1" ht="15.75" hidden="1" customHeight="1" x14ac:dyDescent="0.2">
      <c r="N22" s="28"/>
    </row>
    <row r="23" spans="1:14" s="1" customFormat="1" ht="15.75" customHeight="1" x14ac:dyDescent="0.2">
      <c r="D23" s="1" t="s">
        <v>26</v>
      </c>
      <c r="N23" s="28"/>
    </row>
    <row r="24" spans="1:14" s="1" customFormat="1" ht="15.75" customHeight="1" x14ac:dyDescent="0.2">
      <c r="D24" s="1" t="s">
        <v>26</v>
      </c>
      <c r="F24" s="2" t="s">
        <v>26</v>
      </c>
      <c r="I24" s="2"/>
      <c r="N24" s="28"/>
    </row>
    <row r="25" spans="1:14" s="1" customFormat="1" ht="15.75" customHeight="1" x14ac:dyDescent="0.2">
      <c r="C25" s="40" t="s">
        <v>150</v>
      </c>
      <c r="D25" s="1" t="s">
        <v>103</v>
      </c>
      <c r="F25" s="2">
        <v>933248425</v>
      </c>
      <c r="I25" s="2"/>
      <c r="N25" s="28"/>
    </row>
    <row r="26" spans="1:14" s="1" customFormat="1" ht="15.75" customHeight="1" x14ac:dyDescent="0.2">
      <c r="F26" s="1" t="s">
        <v>26</v>
      </c>
      <c r="N26" s="28"/>
    </row>
    <row r="27" spans="1:14" s="1" customFormat="1" ht="15.75" hidden="1" customHeight="1" x14ac:dyDescent="0.2">
      <c r="D27" s="1" t="s">
        <v>8</v>
      </c>
      <c r="F27" s="2">
        <v>0</v>
      </c>
      <c r="N27" s="28"/>
    </row>
    <row r="28" spans="1:14" s="1" customFormat="1" ht="15.75" customHeight="1" x14ac:dyDescent="0.2">
      <c r="F28" s="2" t="s">
        <v>26</v>
      </c>
      <c r="I28" s="2"/>
      <c r="N28" s="28"/>
    </row>
    <row r="29" spans="1:14" s="1" customFormat="1" ht="15.75" customHeight="1" x14ac:dyDescent="0.2">
      <c r="F29" s="2"/>
      <c r="N29" s="28"/>
    </row>
    <row r="30" spans="1:14" s="1" customFormat="1" ht="15.75" customHeight="1" x14ac:dyDescent="0.2">
      <c r="C30" s="40" t="s">
        <v>62</v>
      </c>
      <c r="D30" s="1" t="s">
        <v>58</v>
      </c>
      <c r="F30" s="2">
        <v>9560788</v>
      </c>
      <c r="I30" s="2"/>
      <c r="N30" s="28"/>
    </row>
    <row r="31" spans="1:14" s="1" customFormat="1" ht="15.75" customHeight="1" x14ac:dyDescent="0.2">
      <c r="F31" s="2"/>
      <c r="N31" s="28"/>
    </row>
    <row r="32" spans="1:14" s="1" customFormat="1" ht="15.75" customHeight="1" x14ac:dyDescent="0.2">
      <c r="F32" s="2"/>
      <c r="I32" s="39"/>
      <c r="N32" s="28"/>
    </row>
    <row r="33" spans="4:14" s="1" customFormat="1" ht="15.75" customHeight="1" x14ac:dyDescent="0.2">
      <c r="F33" s="2"/>
      <c r="N33" s="28"/>
    </row>
    <row r="34" spans="4:14" s="1" customFormat="1" ht="15.75" customHeight="1" x14ac:dyDescent="0.2">
      <c r="F34" s="2"/>
      <c r="N34" s="28"/>
    </row>
    <row r="35" spans="4:14" s="1" customFormat="1" ht="15.75" customHeight="1" x14ac:dyDescent="0.2">
      <c r="F35" s="2"/>
      <c r="N35" s="28"/>
    </row>
    <row r="36" spans="4:14" s="1" customFormat="1" ht="15.75" customHeight="1" x14ac:dyDescent="0.2">
      <c r="N36" s="28"/>
    </row>
    <row r="37" spans="4:14" s="1" customFormat="1" ht="15.75" hidden="1" customHeight="1" x14ac:dyDescent="0.2">
      <c r="D37" s="1" t="s">
        <v>44</v>
      </c>
      <c r="F37" s="2">
        <v>0</v>
      </c>
      <c r="N37" s="28"/>
    </row>
    <row r="38" spans="4:14" s="1" customFormat="1" ht="15.75" customHeight="1" x14ac:dyDescent="0.2">
      <c r="F38" s="1" t="s">
        <v>26</v>
      </c>
      <c r="N38" s="28"/>
    </row>
    <row r="39" spans="4:14" s="1" customFormat="1" ht="15.75" customHeight="1" x14ac:dyDescent="0.2">
      <c r="N39" s="28"/>
    </row>
    <row r="40" spans="4:14" s="1" customFormat="1" ht="15.75" customHeight="1" x14ac:dyDescent="0.2">
      <c r="F40" s="2" t="s">
        <v>26</v>
      </c>
      <c r="N40" s="28"/>
    </row>
    <row r="41" spans="4:14" s="1" customFormat="1" ht="15.75" hidden="1" customHeight="1" x14ac:dyDescent="0.2">
      <c r="D41" s="1" t="s">
        <v>41</v>
      </c>
      <c r="F41" s="2" t="s">
        <v>26</v>
      </c>
      <c r="N41" s="28"/>
    </row>
    <row r="42" spans="4:14" s="1" customFormat="1" ht="15.75" customHeight="1" x14ac:dyDescent="0.2">
      <c r="N42" s="28"/>
    </row>
    <row r="43" spans="4:14" s="1" customFormat="1" ht="15.75" customHeight="1" x14ac:dyDescent="0.2">
      <c r="N43" s="28"/>
    </row>
    <row r="44" spans="4:14" s="1" customFormat="1" ht="15.75" customHeight="1" x14ac:dyDescent="0.2">
      <c r="N44" s="28"/>
    </row>
    <row r="45" spans="4:14" s="1" customFormat="1" ht="15.75" customHeight="1" x14ac:dyDescent="0.2">
      <c r="N45" s="28"/>
    </row>
    <row r="46" spans="4:14" s="1" customFormat="1" ht="15.75" customHeight="1" x14ac:dyDescent="0.2">
      <c r="N46" s="28"/>
    </row>
    <row r="47" spans="4:14" s="1" customFormat="1" ht="15.75" customHeight="1" x14ac:dyDescent="0.2">
      <c r="N47" s="28"/>
    </row>
    <row r="48" spans="4:14" s="1" customFormat="1" ht="15.75" customHeight="1" x14ac:dyDescent="0.2">
      <c r="N48" s="28"/>
    </row>
    <row r="49" spans="2:14" s="1" customFormat="1" ht="15.75" customHeight="1" x14ac:dyDescent="0.2">
      <c r="N49" s="28"/>
    </row>
    <row r="50" spans="2:14" s="1" customFormat="1" ht="15.75" customHeight="1" x14ac:dyDescent="0.2">
      <c r="N50" s="28"/>
    </row>
    <row r="51" spans="2:14" s="1" customFormat="1" ht="15.75" customHeight="1" x14ac:dyDescent="0.2">
      <c r="N51" s="28"/>
    </row>
    <row r="52" spans="2:14" s="1" customFormat="1" ht="15.75" customHeight="1" x14ac:dyDescent="0.2">
      <c r="N52" s="28"/>
    </row>
    <row r="53" spans="2:14" s="1" customFormat="1" ht="15.75" customHeight="1" x14ac:dyDescent="0.2">
      <c r="F53" s="2"/>
      <c r="N53" s="28"/>
    </row>
    <row r="54" spans="2:14" s="1" customFormat="1" ht="15.75" customHeight="1" x14ac:dyDescent="0.2">
      <c r="F54" s="2"/>
      <c r="N54" s="28"/>
    </row>
    <row r="55" spans="2:14" s="1" customFormat="1" ht="15.75" customHeight="1" x14ac:dyDescent="0.2">
      <c r="F55" s="2"/>
      <c r="N55" s="28"/>
    </row>
    <row r="56" spans="2:14" s="1" customFormat="1" ht="15.75" customHeight="1" x14ac:dyDescent="0.2">
      <c r="F56" s="2"/>
      <c r="N56" s="28"/>
    </row>
    <row r="57" spans="2:14" s="1" customFormat="1" ht="15.75" customHeight="1" x14ac:dyDescent="0.2">
      <c r="N57" s="28"/>
    </row>
    <row r="58" spans="2:14" s="1" customFormat="1" ht="15.75" customHeight="1" x14ac:dyDescent="0.2">
      <c r="N58" s="28"/>
    </row>
    <row r="59" spans="2:14" s="1" customFormat="1" ht="15.75" customHeight="1" x14ac:dyDescent="0.25">
      <c r="B59" s="666" t="s">
        <v>31</v>
      </c>
      <c r="C59" s="666"/>
      <c r="D59" s="666"/>
      <c r="F59" s="61">
        <v>942809213</v>
      </c>
      <c r="N59" s="28"/>
    </row>
    <row r="60" spans="2:14" s="1" customFormat="1" ht="15.75" customHeight="1" x14ac:dyDescent="0.2">
      <c r="N60" s="28"/>
    </row>
    <row r="61" spans="2:14" s="1" customFormat="1" ht="15.75" customHeight="1" x14ac:dyDescent="0.2">
      <c r="F61" s="19" t="s">
        <v>25</v>
      </c>
      <c r="I61" s="2"/>
      <c r="N61" s="28"/>
    </row>
    <row r="62" spans="2:14" s="1" customFormat="1" ht="15.75" customHeight="1" x14ac:dyDescent="0.2">
      <c r="F62" s="2"/>
      <c r="N62" s="28"/>
    </row>
    <row r="64" spans="2:14" ht="15.75" customHeight="1" x14ac:dyDescent="0.2">
      <c r="F64" s="1"/>
    </row>
    <row r="65" spans="6:6" ht="15.75" customHeight="1" x14ac:dyDescent="0.2">
      <c r="F65" s="29"/>
    </row>
    <row r="66" spans="6:6" ht="15.75" customHeight="1" x14ac:dyDescent="0.2">
      <c r="F66" s="39"/>
    </row>
    <row r="67" spans="6:6" ht="15.75" customHeight="1" x14ac:dyDescent="0.2">
      <c r="F67" s="29"/>
    </row>
    <row r="68" spans="6:6" ht="15.75" customHeight="1" x14ac:dyDescent="0.2">
      <c r="F68" s="29"/>
    </row>
    <row r="69" spans="6:6" ht="15.75" customHeight="1" x14ac:dyDescent="0.2">
      <c r="F69" s="29"/>
    </row>
    <row r="70" spans="6:6" ht="15.75" customHeight="1" x14ac:dyDescent="0.2">
      <c r="F70" s="29"/>
    </row>
    <row r="71" spans="6:6" ht="15.75" customHeight="1" x14ac:dyDescent="0.2">
      <c r="F71" s="29"/>
    </row>
    <row r="72" spans="6:6" ht="15.75" customHeight="1" x14ac:dyDescent="0.2">
      <c r="F72" s="29"/>
    </row>
    <row r="73" spans="6:6" ht="15.75" customHeight="1" x14ac:dyDescent="0.2">
      <c r="F73" s="29"/>
    </row>
    <row r="74" spans="6:6" ht="15.75" customHeight="1" x14ac:dyDescent="0.2">
      <c r="F74" s="29"/>
    </row>
    <row r="75" spans="6:6" ht="15.75" customHeight="1" x14ac:dyDescent="0.2">
      <c r="F75" s="29"/>
    </row>
    <row r="76" spans="6:6" ht="15.75" customHeight="1" x14ac:dyDescent="0.2">
      <c r="F76" s="29"/>
    </row>
    <row r="77" spans="6:6" ht="15.75" customHeight="1" x14ac:dyDescent="0.2">
      <c r="F77" s="29"/>
    </row>
    <row r="78" spans="6:6" ht="15.75" customHeight="1" x14ac:dyDescent="0.2">
      <c r="F78" s="29"/>
    </row>
    <row r="79" spans="6:6" ht="15.75" customHeight="1" x14ac:dyDescent="0.2">
      <c r="F79" s="29"/>
    </row>
    <row r="80" spans="6:6" ht="15.75" customHeight="1" x14ac:dyDescent="0.2">
      <c r="F80" s="29"/>
    </row>
    <row r="81" spans="6:6" ht="15.75" customHeight="1" x14ac:dyDescent="0.2">
      <c r="F81" s="29"/>
    </row>
    <row r="82" spans="6:6" ht="15.75" customHeight="1" x14ac:dyDescent="0.2">
      <c r="F82" s="29"/>
    </row>
    <row r="83" spans="6:6" ht="15.75" customHeight="1" x14ac:dyDescent="0.2">
      <c r="F83" s="29"/>
    </row>
    <row r="84" spans="6:6" ht="15.75" customHeight="1" x14ac:dyDescent="0.2">
      <c r="F84" s="29"/>
    </row>
    <row r="85" spans="6:6" ht="15.75" customHeight="1" x14ac:dyDescent="0.2">
      <c r="F85" s="29"/>
    </row>
    <row r="86" spans="6:6" ht="15.75" customHeight="1" x14ac:dyDescent="0.2">
      <c r="F86" s="29"/>
    </row>
    <row r="87" spans="6:6" ht="15.75" customHeight="1" x14ac:dyDescent="0.2">
      <c r="F87" s="29"/>
    </row>
    <row r="88" spans="6:6" ht="15.75" customHeight="1" x14ac:dyDescent="0.2">
      <c r="F88" s="29"/>
    </row>
    <row r="89" spans="6:6" ht="15.75" customHeight="1" x14ac:dyDescent="0.2">
      <c r="F89" s="29"/>
    </row>
    <row r="90" spans="6:6" ht="15.75" customHeight="1" x14ac:dyDescent="0.2">
      <c r="F90" s="29"/>
    </row>
    <row r="91" spans="6:6" ht="15.75" customHeight="1" x14ac:dyDescent="0.2">
      <c r="F91" s="29"/>
    </row>
    <row r="92" spans="6:6" ht="15.75" customHeight="1" x14ac:dyDescent="0.2">
      <c r="F92" s="29"/>
    </row>
    <row r="93" spans="6:6" ht="15.75" customHeight="1" x14ac:dyDescent="0.2">
      <c r="F93" s="29"/>
    </row>
    <row r="94" spans="6:6" ht="15.75" customHeight="1" x14ac:dyDescent="0.2">
      <c r="F94" s="29"/>
    </row>
    <row r="95" spans="6:6" ht="15.75" customHeight="1" x14ac:dyDescent="0.2">
      <c r="F95" s="29"/>
    </row>
    <row r="101" spans="6:6" ht="15.75" customHeight="1" x14ac:dyDescent="0.2">
      <c r="F101" s="10"/>
    </row>
    <row r="102" spans="6:6" ht="15.75" customHeight="1" x14ac:dyDescent="0.2">
      <c r="F102" s="10"/>
    </row>
    <row r="103" spans="6:6" ht="15.75" customHeight="1" x14ac:dyDescent="0.2">
      <c r="F103" s="10"/>
    </row>
    <row r="104" spans="6:6" ht="15.75" customHeight="1" x14ac:dyDescent="0.2">
      <c r="F104" s="10"/>
    </row>
    <row r="105" spans="6:6" ht="15.75" customHeight="1" x14ac:dyDescent="0.2">
      <c r="F105" s="10"/>
    </row>
    <row r="106" spans="6:6" ht="15.75" customHeight="1" x14ac:dyDescent="0.2">
      <c r="F106" s="10"/>
    </row>
    <row r="107" spans="6:6" ht="15.75" customHeight="1" x14ac:dyDescent="0.2">
      <c r="F107" s="10"/>
    </row>
  </sheetData>
  <mergeCells count="7">
    <mergeCell ref="B59:D59"/>
    <mergeCell ref="A2:G3"/>
    <mergeCell ref="B8:F8"/>
    <mergeCell ref="A4:F4"/>
    <mergeCell ref="B9:F9"/>
    <mergeCell ref="F16:F17"/>
    <mergeCell ref="B16:D17"/>
  </mergeCells>
  <phoneticPr fontId="0" type="noConversion"/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>
    <oddFooter xml:space="preserve">&amp;R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112"/>
  <sheetViews>
    <sheetView view="pageBreakPreview" topLeftCell="B1" zoomScale="80" zoomScaleNormal="80" zoomScaleSheetLayoutView="80" workbookViewId="0">
      <selection activeCell="F64" sqref="F64"/>
    </sheetView>
  </sheetViews>
  <sheetFormatPr baseColWidth="10" defaultRowHeight="15" x14ac:dyDescent="0.2"/>
  <cols>
    <col min="1" max="1" width="6.28515625" style="1" hidden="1" customWidth="1"/>
    <col min="2" max="2" width="6.28515625" style="1" customWidth="1"/>
    <col min="3" max="3" width="13" style="1" hidden="1" customWidth="1"/>
    <col min="4" max="4" width="115" style="1" customWidth="1"/>
    <col min="5" max="5" width="6.28515625" style="1" customWidth="1"/>
    <col min="6" max="6" width="22.7109375" style="1" customWidth="1"/>
    <col min="7" max="7" width="8" style="1" customWidth="1"/>
    <col min="8" max="8" width="17.42578125" style="1" bestFit="1" customWidth="1"/>
    <col min="9" max="12" width="11.42578125" style="1"/>
    <col min="13" max="13" width="15" style="28" bestFit="1" customWidth="1"/>
    <col min="14" max="16384" width="11.42578125" style="1"/>
  </cols>
  <sheetData>
    <row r="1" spans="1:7" x14ac:dyDescent="0.2">
      <c r="A1" s="57"/>
      <c r="B1" s="57"/>
      <c r="C1" s="57"/>
      <c r="D1" s="57"/>
      <c r="E1" s="57"/>
      <c r="F1" s="57"/>
    </row>
    <row r="2" spans="1:7" x14ac:dyDescent="0.2">
      <c r="A2" s="667"/>
      <c r="B2" s="667"/>
      <c r="C2" s="667"/>
      <c r="D2" s="667"/>
      <c r="E2" s="667"/>
      <c r="F2" s="667"/>
      <c r="G2" s="667"/>
    </row>
    <row r="3" spans="1:7" x14ac:dyDescent="0.2">
      <c r="A3" s="667"/>
      <c r="B3" s="667"/>
      <c r="C3" s="667"/>
      <c r="D3" s="667"/>
      <c r="E3" s="667"/>
      <c r="F3" s="667"/>
      <c r="G3" s="667"/>
    </row>
    <row r="4" spans="1:7" x14ac:dyDescent="0.2">
      <c r="A4" s="683"/>
      <c r="B4" s="683"/>
      <c r="C4" s="683"/>
      <c r="D4" s="683"/>
      <c r="E4" s="683"/>
      <c r="F4" s="683"/>
    </row>
    <row r="7" spans="1:7" ht="15.75" x14ac:dyDescent="0.25">
      <c r="A7" s="57"/>
      <c r="B7" s="23" t="s">
        <v>565</v>
      </c>
      <c r="C7" s="23"/>
      <c r="D7" s="23"/>
      <c r="E7" s="23"/>
      <c r="F7" s="23"/>
      <c r="G7" s="57"/>
    </row>
    <row r="8" spans="1:7" ht="15.75" x14ac:dyDescent="0.25">
      <c r="A8" s="57"/>
      <c r="B8" s="669" t="s">
        <v>497</v>
      </c>
      <c r="C8" s="669"/>
      <c r="D8" s="669"/>
      <c r="E8" s="669"/>
      <c r="F8" s="669"/>
      <c r="G8" s="57"/>
    </row>
    <row r="9" spans="1:7" ht="15.75" x14ac:dyDescent="0.25">
      <c r="A9" s="57"/>
      <c r="B9" s="669" t="s">
        <v>29</v>
      </c>
      <c r="C9" s="669"/>
      <c r="D9" s="669"/>
      <c r="E9" s="669"/>
      <c r="F9" s="669"/>
      <c r="G9" s="57"/>
    </row>
    <row r="10" spans="1:7" ht="15.75" x14ac:dyDescent="0.25">
      <c r="A10" s="57"/>
      <c r="B10" s="23"/>
      <c r="C10" s="23"/>
      <c r="D10" s="23"/>
      <c r="E10" s="23"/>
      <c r="F10" s="23"/>
      <c r="G10" s="57"/>
    </row>
    <row r="11" spans="1:7" ht="15.75" x14ac:dyDescent="0.25">
      <c r="B11" s="11"/>
      <c r="C11" s="11"/>
      <c r="D11" s="11"/>
      <c r="E11" s="11"/>
      <c r="F11" s="11"/>
    </row>
    <row r="12" spans="1:7" ht="15.75" x14ac:dyDescent="0.25">
      <c r="B12" s="11"/>
      <c r="C12" s="11"/>
      <c r="D12" s="11"/>
      <c r="E12" s="11"/>
      <c r="F12" s="11"/>
    </row>
    <row r="13" spans="1:7" ht="15.75" x14ac:dyDescent="0.25">
      <c r="B13" s="11"/>
      <c r="C13" s="11"/>
      <c r="D13" s="11"/>
      <c r="E13" s="11"/>
      <c r="F13" s="11"/>
    </row>
    <row r="14" spans="1:7" ht="15.75" x14ac:dyDescent="0.25">
      <c r="B14" s="11"/>
      <c r="C14" s="11"/>
      <c r="D14" s="11"/>
      <c r="E14" s="11"/>
      <c r="F14" s="11"/>
    </row>
    <row r="15" spans="1:7" ht="15.75" x14ac:dyDescent="0.25">
      <c r="A15" s="11"/>
      <c r="B15" s="671" t="s">
        <v>28</v>
      </c>
      <c r="C15" s="671"/>
      <c r="D15" s="671"/>
      <c r="E15" s="193"/>
      <c r="F15" s="671" t="s">
        <v>27</v>
      </c>
    </row>
    <row r="16" spans="1:7" ht="15.75" x14ac:dyDescent="0.25">
      <c r="A16" s="11"/>
      <c r="B16" s="671"/>
      <c r="C16" s="671"/>
      <c r="D16" s="671"/>
      <c r="E16" s="11"/>
      <c r="F16" s="672"/>
    </row>
    <row r="17" spans="1:8" ht="15.75" x14ac:dyDescent="0.25">
      <c r="A17" s="11"/>
      <c r="B17" s="11"/>
      <c r="C17" s="11"/>
      <c r="D17" s="11"/>
      <c r="F17" s="11"/>
    </row>
    <row r="18" spans="1:8" x14ac:dyDescent="0.2">
      <c r="F18" s="8"/>
    </row>
    <row r="19" spans="1:8" x14ac:dyDescent="0.2">
      <c r="C19" s="194">
        <v>2111</v>
      </c>
      <c r="D19" s="195" t="s">
        <v>566</v>
      </c>
      <c r="F19" s="2">
        <v>10000000</v>
      </c>
    </row>
    <row r="21" spans="1:8" x14ac:dyDescent="0.2">
      <c r="F21" s="2"/>
      <c r="H21" s="2"/>
    </row>
    <row r="22" spans="1:8" x14ac:dyDescent="0.2">
      <c r="D22" s="1" t="s">
        <v>567</v>
      </c>
      <c r="F22" s="2">
        <v>7800000</v>
      </c>
      <c r="H22" s="2"/>
    </row>
    <row r="23" spans="1:8" x14ac:dyDescent="0.2">
      <c r="F23" s="2"/>
      <c r="H23" s="2"/>
    </row>
    <row r="24" spans="1:8" x14ac:dyDescent="0.2">
      <c r="F24" s="2"/>
      <c r="H24" s="2"/>
    </row>
    <row r="25" spans="1:8" ht="30" x14ac:dyDescent="0.2">
      <c r="D25" s="196" t="s">
        <v>568</v>
      </c>
      <c r="F25" s="2">
        <v>1000000</v>
      </c>
    </row>
    <row r="26" spans="1:8" x14ac:dyDescent="0.2">
      <c r="F26" s="2"/>
    </row>
    <row r="27" spans="1:8" x14ac:dyDescent="0.2">
      <c r="F27" s="2"/>
    </row>
    <row r="28" spans="1:8" x14ac:dyDescent="0.2">
      <c r="D28" s="196" t="s">
        <v>569</v>
      </c>
      <c r="F28" s="2">
        <v>12025000</v>
      </c>
    </row>
    <row r="29" spans="1:8" x14ac:dyDescent="0.2">
      <c r="D29" s="196"/>
      <c r="F29" s="2"/>
    </row>
    <row r="31" spans="1:8" ht="45" x14ac:dyDescent="0.2">
      <c r="D31" s="196" t="s">
        <v>570</v>
      </c>
      <c r="F31" s="2">
        <v>2272573</v>
      </c>
    </row>
    <row r="32" spans="1:8" x14ac:dyDescent="0.2">
      <c r="D32" s="196"/>
      <c r="F32" s="2"/>
    </row>
    <row r="33" spans="4:6" x14ac:dyDescent="0.2">
      <c r="D33" s="196"/>
      <c r="F33" s="2"/>
    </row>
    <row r="34" spans="4:6" ht="30" x14ac:dyDescent="0.2">
      <c r="D34" s="196" t="s">
        <v>571</v>
      </c>
      <c r="F34" s="2">
        <v>4810930</v>
      </c>
    </row>
    <row r="35" spans="4:6" x14ac:dyDescent="0.2">
      <c r="D35" s="196"/>
      <c r="F35" s="2"/>
    </row>
    <row r="36" spans="4:6" x14ac:dyDescent="0.2">
      <c r="D36" s="196"/>
      <c r="F36" s="2"/>
    </row>
    <row r="37" spans="4:6" ht="30" x14ac:dyDescent="0.2">
      <c r="D37" s="196" t="s">
        <v>572</v>
      </c>
      <c r="F37" s="2">
        <v>1930158.4</v>
      </c>
    </row>
    <row r="38" spans="4:6" x14ac:dyDescent="0.2">
      <c r="D38" s="196"/>
      <c r="F38" s="2"/>
    </row>
    <row r="39" spans="4:6" x14ac:dyDescent="0.2">
      <c r="D39" s="196"/>
      <c r="F39" s="2"/>
    </row>
    <row r="40" spans="4:6" ht="30" x14ac:dyDescent="0.2">
      <c r="D40" s="196" t="s">
        <v>573</v>
      </c>
      <c r="F40" s="2">
        <v>650000</v>
      </c>
    </row>
    <row r="41" spans="4:6" x14ac:dyDescent="0.2">
      <c r="D41" s="196"/>
      <c r="F41" s="2"/>
    </row>
    <row r="42" spans="4:6" x14ac:dyDescent="0.2">
      <c r="D42" s="196"/>
      <c r="F42" s="2"/>
    </row>
    <row r="43" spans="4:6" x14ac:dyDescent="0.2">
      <c r="D43" s="196" t="s">
        <v>574</v>
      </c>
      <c r="F43" s="2">
        <v>25000000</v>
      </c>
    </row>
    <row r="44" spans="4:6" x14ac:dyDescent="0.2">
      <c r="D44" s="196"/>
      <c r="F44" s="2"/>
    </row>
    <row r="45" spans="4:6" x14ac:dyDescent="0.2">
      <c r="D45" s="196"/>
      <c r="F45" s="2"/>
    </row>
    <row r="46" spans="4:6" x14ac:dyDescent="0.2">
      <c r="D46" s="196" t="s">
        <v>575</v>
      </c>
      <c r="F46" s="2">
        <v>50000000</v>
      </c>
    </row>
    <row r="47" spans="4:6" x14ac:dyDescent="0.2">
      <c r="D47" s="196"/>
      <c r="F47" s="2"/>
    </row>
    <row r="48" spans="4:6" x14ac:dyDescent="0.2">
      <c r="D48" s="196"/>
      <c r="F48" s="2"/>
    </row>
    <row r="49" spans="2:6" x14ac:dyDescent="0.2">
      <c r="D49" s="196" t="s">
        <v>576</v>
      </c>
      <c r="F49" s="2">
        <v>15000000</v>
      </c>
    </row>
    <row r="50" spans="2:6" x14ac:dyDescent="0.2">
      <c r="D50" s="196"/>
      <c r="F50" s="2"/>
    </row>
    <row r="51" spans="2:6" x14ac:dyDescent="0.2">
      <c r="D51" s="196"/>
      <c r="F51" s="2"/>
    </row>
    <row r="52" spans="2:6" x14ac:dyDescent="0.2">
      <c r="D52" s="196" t="s">
        <v>577</v>
      </c>
      <c r="F52" s="2">
        <v>1209000</v>
      </c>
    </row>
    <row r="53" spans="2:6" x14ac:dyDescent="0.2">
      <c r="D53" s="196"/>
      <c r="F53" s="2"/>
    </row>
    <row r="54" spans="2:6" x14ac:dyDescent="0.2">
      <c r="D54" s="196"/>
      <c r="F54" s="2"/>
    </row>
    <row r="55" spans="2:6" x14ac:dyDescent="0.2">
      <c r="D55" s="196" t="s">
        <v>578</v>
      </c>
      <c r="F55" s="2">
        <v>15000000</v>
      </c>
    </row>
    <row r="56" spans="2:6" x14ac:dyDescent="0.2">
      <c r="D56" s="196"/>
      <c r="F56" s="2"/>
    </row>
    <row r="57" spans="2:6" x14ac:dyDescent="0.2">
      <c r="D57" s="196"/>
      <c r="F57" s="2"/>
    </row>
    <row r="58" spans="2:6" x14ac:dyDescent="0.2">
      <c r="D58" s="196" t="s">
        <v>579</v>
      </c>
      <c r="F58" s="2">
        <v>108363744</v>
      </c>
    </row>
    <row r="59" spans="2:6" x14ac:dyDescent="0.2">
      <c r="D59" s="196"/>
      <c r="F59" s="2"/>
    </row>
    <row r="60" spans="2:6" x14ac:dyDescent="0.2">
      <c r="D60" s="196"/>
      <c r="F60" s="2"/>
    </row>
    <row r="61" spans="2:6" x14ac:dyDescent="0.2">
      <c r="D61" s="196" t="s">
        <v>580</v>
      </c>
      <c r="F61" s="2">
        <v>1209000</v>
      </c>
    </row>
    <row r="62" spans="2:6" x14ac:dyDescent="0.2">
      <c r="D62" s="196"/>
      <c r="F62" s="2"/>
    </row>
    <row r="63" spans="2:6" x14ac:dyDescent="0.2">
      <c r="D63" s="196"/>
      <c r="F63" s="2"/>
    </row>
    <row r="64" spans="2:6" ht="15.75" x14ac:dyDescent="0.25">
      <c r="B64" s="666" t="s">
        <v>31</v>
      </c>
      <c r="C64" s="666"/>
      <c r="D64" s="666"/>
      <c r="F64" s="61">
        <v>256270405.40000001</v>
      </c>
    </row>
    <row r="66" spans="6:8" x14ac:dyDescent="0.2">
      <c r="F66" s="36"/>
      <c r="H66" s="2"/>
    </row>
    <row r="67" spans="6:8" x14ac:dyDescent="0.2">
      <c r="F67" s="2"/>
    </row>
    <row r="68" spans="6:8" x14ac:dyDescent="0.2">
      <c r="F68" s="2"/>
    </row>
    <row r="70" spans="6:8" x14ac:dyDescent="0.2">
      <c r="F70" s="2"/>
    </row>
    <row r="71" spans="6:8" x14ac:dyDescent="0.2">
      <c r="F71" s="2"/>
    </row>
    <row r="72" spans="6:8" x14ac:dyDescent="0.2">
      <c r="F72" s="2"/>
    </row>
    <row r="106" spans="6:6" x14ac:dyDescent="0.2">
      <c r="F106" s="60"/>
    </row>
    <row r="107" spans="6:6" x14ac:dyDescent="0.2">
      <c r="F107" s="60"/>
    </row>
    <row r="108" spans="6:6" x14ac:dyDescent="0.2">
      <c r="F108" s="60"/>
    </row>
    <row r="109" spans="6:6" x14ac:dyDescent="0.2">
      <c r="F109" s="60"/>
    </row>
    <row r="110" spans="6:6" x14ac:dyDescent="0.2">
      <c r="F110" s="60"/>
    </row>
    <row r="111" spans="6:6" x14ac:dyDescent="0.2">
      <c r="F111" s="60"/>
    </row>
    <row r="112" spans="6:6" x14ac:dyDescent="0.2">
      <c r="F112" s="60"/>
    </row>
  </sheetData>
  <mergeCells count="7">
    <mergeCell ref="B64:D64"/>
    <mergeCell ref="A2:G3"/>
    <mergeCell ref="A4:F4"/>
    <mergeCell ref="B8:F8"/>
    <mergeCell ref="B9:F9"/>
    <mergeCell ref="B15:D16"/>
    <mergeCell ref="F15:F16"/>
  </mergeCells>
  <printOptions horizontalCentered="1"/>
  <pageMargins left="0.19685039370078741" right="0.39370078740157483" top="0.39370078740157483" bottom="0.39370078740157483" header="0" footer="0.59055118110236227"/>
  <pageSetup scale="62" orientation="portrait" cellComments="atEnd" r:id="rId1"/>
  <headerFooter alignWithMargins="0">
    <oddFooter>&amp;C1/1&amp;RCO-FM-028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0"/>
  <sheetViews>
    <sheetView workbookViewId="0">
      <selection activeCell="H24" sqref="H24"/>
    </sheetView>
  </sheetViews>
  <sheetFormatPr baseColWidth="10" defaultColWidth="11.42578125" defaultRowHeight="15.75" customHeight="1" x14ac:dyDescent="0.2"/>
  <cols>
    <col min="1" max="1" width="3.7109375" style="51" customWidth="1"/>
    <col min="2" max="2" width="2.28515625" style="51" customWidth="1"/>
    <col min="3" max="3" width="3.85546875" style="51" customWidth="1"/>
    <col min="4" max="4" width="2.28515625" style="51" customWidth="1"/>
    <col min="5" max="5" width="3.28515625" style="51" customWidth="1"/>
    <col min="6" max="6" width="56.28515625" style="51" customWidth="1"/>
    <col min="7" max="7" width="21" style="51" customWidth="1"/>
    <col min="8" max="8" width="17.28515625" style="51" bestFit="1" customWidth="1"/>
    <col min="9" max="9" width="15.85546875" style="51" bestFit="1" customWidth="1"/>
    <col min="10" max="10" width="15.85546875" style="68" bestFit="1" customWidth="1"/>
    <col min="11" max="11" width="11.7109375" style="51" bestFit="1" customWidth="1"/>
    <col min="12" max="12" width="19.28515625" style="68" customWidth="1"/>
    <col min="13" max="13" width="3.7109375" style="51" customWidth="1"/>
    <col min="14" max="14" width="15.85546875" style="51" bestFit="1" customWidth="1"/>
    <col min="15" max="15" width="12.7109375" style="66" bestFit="1" customWidth="1"/>
    <col min="16" max="16" width="14" style="51" bestFit="1" customWidth="1"/>
    <col min="17" max="16384" width="11.42578125" style="51"/>
  </cols>
  <sheetData>
    <row r="1" spans="1:15" ht="16.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/>
      <c r="K1" s="64"/>
      <c r="L1" s="65"/>
      <c r="M1" s="64"/>
    </row>
    <row r="2" spans="1:15" ht="29.25" customHeight="1" x14ac:dyDescent="0.2">
      <c r="A2" s="674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</row>
    <row r="3" spans="1:15" ht="29.25" customHeight="1" x14ac:dyDescent="0.2">
      <c r="A3" s="687"/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</row>
    <row r="4" spans="1:15" ht="9" customHeight="1" x14ac:dyDescent="0.25">
      <c r="A4" s="675"/>
      <c r="B4" s="675"/>
      <c r="C4" s="675"/>
      <c r="D4" s="675"/>
      <c r="E4" s="675"/>
      <c r="F4" s="675"/>
      <c r="G4" s="675"/>
      <c r="H4" s="675"/>
      <c r="I4" s="675"/>
      <c r="J4" s="675"/>
      <c r="K4" s="675"/>
      <c r="L4" s="675"/>
      <c r="M4" s="67"/>
    </row>
    <row r="6" spans="1:15" ht="15.75" customHeight="1" x14ac:dyDescent="0.25">
      <c r="A6" s="64"/>
      <c r="B6" s="676" t="s">
        <v>109</v>
      </c>
      <c r="C6" s="676"/>
      <c r="D6" s="676"/>
      <c r="E6" s="676"/>
      <c r="F6" s="676"/>
      <c r="G6" s="676"/>
      <c r="H6" s="676"/>
      <c r="I6" s="676"/>
      <c r="J6" s="676"/>
      <c r="K6" s="676"/>
      <c r="L6" s="676"/>
    </row>
    <row r="7" spans="1:15" ht="15.75" customHeight="1" x14ac:dyDescent="0.25">
      <c r="A7" s="64"/>
      <c r="B7" s="676" t="s">
        <v>495</v>
      </c>
      <c r="C7" s="676"/>
      <c r="D7" s="676"/>
      <c r="E7" s="676"/>
      <c r="F7" s="676"/>
      <c r="G7" s="676"/>
      <c r="H7" s="676"/>
      <c r="I7" s="676"/>
      <c r="J7" s="676"/>
      <c r="K7" s="676"/>
      <c r="L7" s="676"/>
    </row>
    <row r="8" spans="1:15" ht="15.75" customHeight="1" x14ac:dyDescent="0.25">
      <c r="B8" s="676" t="s">
        <v>29</v>
      </c>
      <c r="C8" s="676"/>
      <c r="D8" s="676"/>
      <c r="E8" s="676"/>
      <c r="F8" s="676"/>
      <c r="G8" s="676"/>
      <c r="H8" s="676"/>
      <c r="I8" s="676"/>
      <c r="J8" s="676"/>
      <c r="K8" s="676"/>
      <c r="L8" s="676"/>
    </row>
    <row r="9" spans="1:15" ht="15.75" customHeight="1" x14ac:dyDescent="0.25">
      <c r="B9" s="54"/>
      <c r="C9" s="54"/>
      <c r="D9" s="54"/>
      <c r="E9" s="54"/>
      <c r="F9" s="67"/>
      <c r="G9" s="54"/>
      <c r="H9" s="55"/>
      <c r="I9" s="55"/>
      <c r="J9" s="69"/>
      <c r="K9" s="55"/>
      <c r="L9" s="69"/>
    </row>
    <row r="10" spans="1:15" ht="15.75" customHeight="1" x14ac:dyDescent="0.25">
      <c r="B10" s="54"/>
      <c r="C10" s="54"/>
      <c r="D10" s="54"/>
      <c r="E10" s="54"/>
      <c r="F10" s="67"/>
      <c r="G10" s="54"/>
      <c r="H10" s="55"/>
      <c r="I10" s="55"/>
      <c r="J10" s="69"/>
      <c r="K10" s="55"/>
      <c r="L10" s="69"/>
    </row>
    <row r="11" spans="1:15" x14ac:dyDescent="0.25">
      <c r="B11" s="70"/>
      <c r="C11" s="70"/>
      <c r="D11" s="70"/>
      <c r="E11" s="70"/>
      <c r="F11" s="70"/>
      <c r="G11" s="70"/>
      <c r="H11" s="70"/>
      <c r="I11" s="684"/>
      <c r="J11" s="684"/>
      <c r="K11" s="684"/>
      <c r="L11" s="685" t="s">
        <v>111</v>
      </c>
      <c r="N11" s="71"/>
    </row>
    <row r="12" spans="1:15" hidden="1" x14ac:dyDescent="0.25">
      <c r="B12" s="70"/>
      <c r="C12" s="70"/>
      <c r="D12" s="70"/>
      <c r="E12" s="70"/>
      <c r="F12" s="70"/>
      <c r="G12" s="70"/>
      <c r="H12" s="70"/>
      <c r="I12" s="72"/>
      <c r="J12" s="72"/>
      <c r="K12" s="72"/>
      <c r="L12" s="685"/>
      <c r="N12" s="71"/>
    </row>
    <row r="13" spans="1:15" ht="33.6" customHeight="1" x14ac:dyDescent="0.2">
      <c r="B13" s="686" t="s">
        <v>28</v>
      </c>
      <c r="C13" s="686"/>
      <c r="D13" s="686"/>
      <c r="E13" s="686"/>
      <c r="F13" s="686"/>
      <c r="G13" s="73" t="s">
        <v>124</v>
      </c>
      <c r="H13" s="74" t="s">
        <v>125</v>
      </c>
      <c r="I13" s="74" t="s">
        <v>126</v>
      </c>
      <c r="J13" s="686" t="s">
        <v>128</v>
      </c>
      <c r="K13" s="686"/>
      <c r="L13" s="685"/>
    </row>
    <row r="14" spans="1:15" x14ac:dyDescent="0.25">
      <c r="B14" s="70"/>
      <c r="C14" s="70"/>
      <c r="D14" s="70"/>
      <c r="E14" s="70"/>
      <c r="F14" s="70"/>
      <c r="G14" s="70"/>
      <c r="H14" s="70"/>
      <c r="I14" s="75"/>
      <c r="J14" s="76" t="s">
        <v>129</v>
      </c>
      <c r="K14" s="72" t="s">
        <v>130</v>
      </c>
      <c r="L14" s="685"/>
      <c r="N14" s="71"/>
    </row>
    <row r="15" spans="1:15" ht="15" customHeight="1" x14ac:dyDescent="0.25">
      <c r="B15" s="78"/>
      <c r="C15" s="78"/>
      <c r="D15" s="78"/>
      <c r="E15" s="78"/>
      <c r="F15" s="78"/>
      <c r="G15" s="78"/>
      <c r="H15" s="78"/>
      <c r="I15" s="78"/>
      <c r="J15" s="79"/>
      <c r="K15" s="80"/>
      <c r="L15" s="79"/>
      <c r="N15" s="71"/>
    </row>
    <row r="16" spans="1:15" s="81" customFormat="1" ht="15" customHeight="1" x14ac:dyDescent="0.25">
      <c r="B16" s="70" t="s">
        <v>131</v>
      </c>
      <c r="C16" s="70"/>
      <c r="D16" s="70"/>
      <c r="E16" s="70"/>
      <c r="F16" s="70"/>
      <c r="G16" s="82">
        <v>1589364655</v>
      </c>
      <c r="H16" s="82">
        <v>1662522835</v>
      </c>
      <c r="I16" s="82">
        <v>532663521</v>
      </c>
      <c r="J16" s="82">
        <v>532663521</v>
      </c>
      <c r="K16" s="83">
        <v>32.039470964619866</v>
      </c>
      <c r="L16" s="82">
        <v>1129859314</v>
      </c>
      <c r="M16" s="84"/>
      <c r="N16" s="85"/>
      <c r="O16" s="86"/>
    </row>
    <row r="17" spans="2:16" s="81" customFormat="1" ht="15" customHeight="1" x14ac:dyDescent="0.2">
      <c r="B17" s="87"/>
      <c r="C17" s="87"/>
      <c r="D17" s="87"/>
      <c r="E17" s="87"/>
      <c r="F17" s="84"/>
      <c r="G17" s="88"/>
      <c r="H17" s="88"/>
      <c r="I17" s="88"/>
      <c r="J17" s="89"/>
      <c r="K17" s="90"/>
      <c r="L17" s="89"/>
      <c r="M17" s="84"/>
      <c r="N17" s="85"/>
      <c r="O17" s="91"/>
      <c r="P17" s="91"/>
    </row>
    <row r="18" spans="2:16" s="81" customFormat="1" ht="15" customHeight="1" x14ac:dyDescent="0.2">
      <c r="B18" s="92"/>
      <c r="C18" s="81" t="s">
        <v>132</v>
      </c>
      <c r="F18" s="93"/>
      <c r="G18" s="86">
        <v>712376402</v>
      </c>
      <c r="H18" s="86">
        <v>717397555</v>
      </c>
      <c r="I18" s="86">
        <v>215839170</v>
      </c>
      <c r="J18" s="86">
        <v>215839170</v>
      </c>
      <c r="K18" s="94">
        <v>30.08641003801581</v>
      </c>
      <c r="L18" s="86">
        <v>501558385</v>
      </c>
      <c r="M18" s="84"/>
      <c r="N18" s="95" t="s">
        <v>26</v>
      </c>
      <c r="O18" s="91"/>
      <c r="P18" s="91"/>
    </row>
    <row r="19" spans="2:16" s="81" customFormat="1" ht="15" customHeight="1" x14ac:dyDescent="0.2">
      <c r="B19" s="92"/>
      <c r="C19" s="93"/>
      <c r="D19" s="93"/>
      <c r="E19" s="93"/>
      <c r="F19" s="93"/>
      <c r="G19" s="96"/>
      <c r="H19" s="96"/>
      <c r="I19" s="96"/>
      <c r="J19" s="97"/>
      <c r="K19" s="98"/>
      <c r="L19" s="97"/>
      <c r="M19" s="84"/>
      <c r="N19" s="85"/>
      <c r="O19" s="91"/>
      <c r="P19" s="91"/>
    </row>
    <row r="20" spans="2:16" s="81" customFormat="1" ht="15" customHeight="1" x14ac:dyDescent="0.2">
      <c r="B20" s="87"/>
      <c r="C20" s="99" t="s">
        <v>133</v>
      </c>
      <c r="D20" s="100"/>
      <c r="E20" s="100"/>
      <c r="G20" s="86">
        <v>876988253</v>
      </c>
      <c r="H20" s="101">
        <v>945125280</v>
      </c>
      <c r="I20" s="86">
        <v>316824351</v>
      </c>
      <c r="J20" s="86">
        <v>316824351</v>
      </c>
      <c r="K20" s="94">
        <v>33.521942297427493</v>
      </c>
      <c r="L20" s="86">
        <v>628300929</v>
      </c>
      <c r="M20" s="84"/>
      <c r="N20" s="95" t="s">
        <v>26</v>
      </c>
      <c r="O20" s="91"/>
      <c r="P20" s="91"/>
    </row>
    <row r="21" spans="2:16" s="81" customFormat="1" ht="15" customHeight="1" x14ac:dyDescent="0.2">
      <c r="B21" s="87"/>
      <c r="C21" s="99"/>
      <c r="D21" s="100"/>
      <c r="E21" s="100"/>
      <c r="G21" s="101"/>
      <c r="H21" s="101"/>
      <c r="I21" s="102" t="s">
        <v>26</v>
      </c>
      <c r="J21" s="103"/>
      <c r="K21" s="104"/>
      <c r="L21" s="103"/>
      <c r="M21" s="84"/>
      <c r="N21" s="85"/>
      <c r="O21" s="91"/>
      <c r="P21" s="91"/>
    </row>
    <row r="22" spans="2:16" s="81" customFormat="1" ht="15" customHeight="1" x14ac:dyDescent="0.2">
      <c r="B22" s="87"/>
      <c r="C22" s="87"/>
      <c r="D22" s="105"/>
      <c r="E22" s="105"/>
      <c r="F22" s="84"/>
      <c r="G22" s="106"/>
      <c r="H22" s="106"/>
      <c r="I22" s="88"/>
      <c r="J22" s="89"/>
      <c r="K22" s="90"/>
      <c r="L22" s="89"/>
      <c r="M22" s="84"/>
      <c r="N22" s="85"/>
      <c r="O22" s="91"/>
      <c r="P22" s="91"/>
    </row>
    <row r="23" spans="2:16" s="81" customFormat="1" ht="15" customHeight="1" x14ac:dyDescent="0.25">
      <c r="B23" s="70" t="s">
        <v>134</v>
      </c>
      <c r="C23" s="70"/>
      <c r="D23" s="70"/>
      <c r="E23" s="70"/>
      <c r="F23" s="70"/>
      <c r="G23" s="82">
        <v>23982198721</v>
      </c>
      <c r="H23" s="82">
        <v>23880723269</v>
      </c>
      <c r="I23" s="82">
        <v>5729241977</v>
      </c>
      <c r="J23" s="82">
        <v>5729241977</v>
      </c>
      <c r="K23" s="83">
        <v>23.991073940533589</v>
      </c>
      <c r="L23" s="82">
        <v>18151481292</v>
      </c>
      <c r="M23" s="84"/>
      <c r="N23" s="85"/>
      <c r="O23" s="91"/>
    </row>
    <row r="25" spans="2:16" ht="15.75" customHeight="1" x14ac:dyDescent="0.2">
      <c r="C25" s="99" t="s">
        <v>135</v>
      </c>
      <c r="D25" s="50"/>
      <c r="E25" s="50"/>
      <c r="F25" s="50"/>
      <c r="G25" s="101">
        <v>11187458749</v>
      </c>
      <c r="H25" s="101">
        <v>11134277442</v>
      </c>
      <c r="I25" s="86">
        <v>2900494448</v>
      </c>
      <c r="J25" s="86">
        <v>2900494448</v>
      </c>
      <c r="K25" s="94">
        <v>26.050136285080725</v>
      </c>
      <c r="L25" s="107">
        <v>8233782994</v>
      </c>
      <c r="N25" s="95" t="s">
        <v>26</v>
      </c>
      <c r="P25" s="108"/>
    </row>
    <row r="26" spans="2:16" ht="15.75" customHeight="1" x14ac:dyDescent="0.2">
      <c r="C26" s="50"/>
      <c r="D26" s="50"/>
      <c r="E26" s="50"/>
      <c r="F26" s="50"/>
      <c r="G26" s="50"/>
      <c r="H26" s="50" t="s">
        <v>26</v>
      </c>
      <c r="I26" s="50"/>
      <c r="J26" s="109"/>
      <c r="K26" s="50"/>
      <c r="L26" s="109"/>
    </row>
    <row r="27" spans="2:16" ht="15.75" customHeight="1" x14ac:dyDescent="0.2">
      <c r="C27" s="99" t="s">
        <v>136</v>
      </c>
      <c r="D27" s="50"/>
      <c r="E27" s="50"/>
      <c r="F27" s="50"/>
      <c r="G27" s="101">
        <v>12794739972</v>
      </c>
      <c r="H27" s="101">
        <v>12422851355</v>
      </c>
      <c r="I27" s="86">
        <v>2505153057</v>
      </c>
      <c r="J27" s="86">
        <v>2505153057</v>
      </c>
      <c r="K27" s="94">
        <v>20.165684877101228</v>
      </c>
      <c r="L27" s="107">
        <v>9917698298</v>
      </c>
      <c r="N27" s="95" t="s">
        <v>26</v>
      </c>
    </row>
    <row r="28" spans="2:16" ht="15.75" customHeight="1" x14ac:dyDescent="0.2">
      <c r="C28" s="50"/>
      <c r="D28" s="50"/>
      <c r="E28" s="50"/>
      <c r="F28" s="50"/>
      <c r="G28" s="50"/>
      <c r="H28" s="50"/>
      <c r="I28" s="50"/>
      <c r="J28" s="109"/>
      <c r="K28" s="50"/>
      <c r="L28" s="109"/>
    </row>
    <row r="29" spans="2:16" ht="15.75" customHeight="1" x14ac:dyDescent="0.2">
      <c r="C29" s="99" t="s">
        <v>137</v>
      </c>
      <c r="D29" s="50"/>
      <c r="E29" s="50"/>
      <c r="F29" s="50"/>
      <c r="G29" s="101">
        <v>0</v>
      </c>
      <c r="H29" s="101">
        <v>323594472</v>
      </c>
      <c r="I29" s="86">
        <v>323594472</v>
      </c>
      <c r="J29" s="86">
        <v>323594472</v>
      </c>
      <c r="K29" s="94">
        <v>100</v>
      </c>
      <c r="L29" s="107">
        <v>0</v>
      </c>
      <c r="N29" s="95" t="s">
        <v>26</v>
      </c>
    </row>
    <row r="30" spans="2:16" ht="15.75" customHeight="1" x14ac:dyDescent="0.2">
      <c r="C30" s="50"/>
      <c r="D30" s="50"/>
      <c r="E30" s="50"/>
      <c r="F30" s="50"/>
      <c r="G30" s="50"/>
      <c r="H30" s="50"/>
      <c r="I30" s="50"/>
      <c r="J30" s="109"/>
      <c r="K30" s="50"/>
      <c r="L30" s="109"/>
    </row>
    <row r="32" spans="2:16" s="81" customFormat="1" ht="15" customHeight="1" x14ac:dyDescent="0.25">
      <c r="B32" s="70" t="s">
        <v>26</v>
      </c>
      <c r="C32" s="70"/>
      <c r="D32" s="70"/>
      <c r="E32" s="70"/>
      <c r="F32" s="110" t="s">
        <v>138</v>
      </c>
      <c r="G32" s="82">
        <v>25571563376</v>
      </c>
      <c r="H32" s="82">
        <v>25543246104</v>
      </c>
      <c r="I32" s="82">
        <v>6261905498</v>
      </c>
      <c r="J32" s="82">
        <v>6261905498</v>
      </c>
      <c r="K32" s="83">
        <v>24.514916673098192</v>
      </c>
      <c r="L32" s="82">
        <v>19281340606</v>
      </c>
      <c r="M32" s="84"/>
      <c r="N32" s="85"/>
      <c r="O32" s="91"/>
    </row>
    <row r="34" spans="7:12" ht="15.75" customHeight="1" x14ac:dyDescent="0.2">
      <c r="H34" s="51" t="s">
        <v>26</v>
      </c>
    </row>
    <row r="35" spans="7:12" ht="15.75" customHeight="1" x14ac:dyDescent="0.2">
      <c r="H35" s="39" t="s">
        <v>26</v>
      </c>
      <c r="J35" s="68" t="s">
        <v>26</v>
      </c>
      <c r="L35" s="68" t="s">
        <v>26</v>
      </c>
    </row>
    <row r="36" spans="7:12" ht="15.75" customHeight="1" x14ac:dyDescent="0.2">
      <c r="G36" s="111"/>
      <c r="H36" s="39" t="s">
        <v>26</v>
      </c>
      <c r="J36" s="68" t="s">
        <v>26</v>
      </c>
    </row>
    <row r="37" spans="7:12" ht="15.75" customHeight="1" x14ac:dyDescent="0.2">
      <c r="G37" s="39"/>
      <c r="H37" s="39" t="s">
        <v>26</v>
      </c>
    </row>
    <row r="38" spans="7:12" ht="15.75" customHeight="1" x14ac:dyDescent="0.2">
      <c r="H38" s="112" t="s">
        <v>26</v>
      </c>
      <c r="J38" s="68" t="s">
        <v>26</v>
      </c>
    </row>
    <row r="39" spans="7:12" ht="15.75" customHeight="1" x14ac:dyDescent="0.2">
      <c r="G39" s="108"/>
    </row>
    <row r="40" spans="7:12" ht="15.75" customHeight="1" x14ac:dyDescent="0.2">
      <c r="J40" s="68" t="s">
        <v>26</v>
      </c>
    </row>
  </sheetData>
  <mergeCells count="9">
    <mergeCell ref="I11:K11"/>
    <mergeCell ref="L11:L14"/>
    <mergeCell ref="B13:F13"/>
    <mergeCell ref="J13:K13"/>
    <mergeCell ref="A2:M3"/>
    <mergeCell ref="A4:L4"/>
    <mergeCell ref="B6:L6"/>
    <mergeCell ref="B7:L7"/>
    <mergeCell ref="B8:L8"/>
  </mergeCells>
  <printOptions horizontalCentered="1"/>
  <pageMargins left="0.39370078740157483" right="0.59055118110236227" top="0.59055118110236227" bottom="0.39370078740157483" header="0" footer="0.39370078740157483"/>
  <pageSetup paperSize="9" scale="67" orientation="landscape" r:id="rId1"/>
  <headerFooter alignWithMargins="0">
    <oddFooter>&amp;RCO-FM-029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51"/>
  <sheetViews>
    <sheetView topLeftCell="A40" workbookViewId="0">
      <selection activeCell="E55" sqref="E55"/>
    </sheetView>
  </sheetViews>
  <sheetFormatPr baseColWidth="10" defaultRowHeight="15" x14ac:dyDescent="0.25"/>
  <cols>
    <col min="1" max="1" width="2.85546875" style="412" customWidth="1"/>
    <col min="2" max="2" width="1.42578125" style="412" customWidth="1"/>
    <col min="3" max="3" width="40.5703125" style="412" customWidth="1"/>
    <col min="4" max="4" width="10" style="412" customWidth="1"/>
    <col min="5" max="5" width="20.7109375" style="412" customWidth="1"/>
    <col min="6" max="6" width="10" style="412" customWidth="1"/>
    <col min="7" max="7" width="20.7109375" style="412" customWidth="1"/>
    <col min="8" max="8" width="10" style="412" customWidth="1"/>
    <col min="9" max="256" width="11.42578125" style="412"/>
    <col min="257" max="257" width="2.85546875" style="412" customWidth="1"/>
    <col min="258" max="258" width="6.5703125" style="412" customWidth="1"/>
    <col min="259" max="259" width="41.42578125" style="412" customWidth="1"/>
    <col min="260" max="260" width="6.7109375" style="412" customWidth="1"/>
    <col min="261" max="261" width="19.28515625" style="412" bestFit="1" customWidth="1"/>
    <col min="262" max="262" width="11.42578125" style="412"/>
    <col min="263" max="263" width="19.28515625" style="412" bestFit="1" customWidth="1"/>
    <col min="264" max="512" width="11.42578125" style="412"/>
    <col min="513" max="513" width="2.85546875" style="412" customWidth="1"/>
    <col min="514" max="514" width="6.5703125" style="412" customWidth="1"/>
    <col min="515" max="515" width="41.42578125" style="412" customWidth="1"/>
    <col min="516" max="516" width="6.7109375" style="412" customWidth="1"/>
    <col min="517" max="517" width="19.28515625" style="412" bestFit="1" customWidth="1"/>
    <col min="518" max="518" width="11.42578125" style="412"/>
    <col min="519" max="519" width="19.28515625" style="412" bestFit="1" customWidth="1"/>
    <col min="520" max="768" width="11.42578125" style="412"/>
    <col min="769" max="769" width="2.85546875" style="412" customWidth="1"/>
    <col min="770" max="770" width="6.5703125" style="412" customWidth="1"/>
    <col min="771" max="771" width="41.42578125" style="412" customWidth="1"/>
    <col min="772" max="772" width="6.7109375" style="412" customWidth="1"/>
    <col min="773" max="773" width="19.28515625" style="412" bestFit="1" customWidth="1"/>
    <col min="774" max="774" width="11.42578125" style="412"/>
    <col min="775" max="775" width="19.28515625" style="412" bestFit="1" customWidth="1"/>
    <col min="776" max="1024" width="11.42578125" style="412"/>
    <col min="1025" max="1025" width="2.85546875" style="412" customWidth="1"/>
    <col min="1026" max="1026" width="6.5703125" style="412" customWidth="1"/>
    <col min="1027" max="1027" width="41.42578125" style="412" customWidth="1"/>
    <col min="1028" max="1028" width="6.7109375" style="412" customWidth="1"/>
    <col min="1029" max="1029" width="19.28515625" style="412" bestFit="1" customWidth="1"/>
    <col min="1030" max="1030" width="11.42578125" style="412"/>
    <col min="1031" max="1031" width="19.28515625" style="412" bestFit="1" customWidth="1"/>
    <col min="1032" max="1280" width="11.42578125" style="412"/>
    <col min="1281" max="1281" width="2.85546875" style="412" customWidth="1"/>
    <col min="1282" max="1282" width="6.5703125" style="412" customWidth="1"/>
    <col min="1283" max="1283" width="41.42578125" style="412" customWidth="1"/>
    <col min="1284" max="1284" width="6.7109375" style="412" customWidth="1"/>
    <col min="1285" max="1285" width="19.28515625" style="412" bestFit="1" customWidth="1"/>
    <col min="1286" max="1286" width="11.42578125" style="412"/>
    <col min="1287" max="1287" width="19.28515625" style="412" bestFit="1" customWidth="1"/>
    <col min="1288" max="1536" width="11.42578125" style="412"/>
    <col min="1537" max="1537" width="2.85546875" style="412" customWidth="1"/>
    <col min="1538" max="1538" width="6.5703125" style="412" customWidth="1"/>
    <col min="1539" max="1539" width="41.42578125" style="412" customWidth="1"/>
    <col min="1540" max="1540" width="6.7109375" style="412" customWidth="1"/>
    <col min="1541" max="1541" width="19.28515625" style="412" bestFit="1" customWidth="1"/>
    <col min="1542" max="1542" width="11.42578125" style="412"/>
    <col min="1543" max="1543" width="19.28515625" style="412" bestFit="1" customWidth="1"/>
    <col min="1544" max="1792" width="11.42578125" style="412"/>
    <col min="1793" max="1793" width="2.85546875" style="412" customWidth="1"/>
    <col min="1794" max="1794" width="6.5703125" style="412" customWidth="1"/>
    <col min="1795" max="1795" width="41.42578125" style="412" customWidth="1"/>
    <col min="1796" max="1796" width="6.7109375" style="412" customWidth="1"/>
    <col min="1797" max="1797" width="19.28515625" style="412" bestFit="1" customWidth="1"/>
    <col min="1798" max="1798" width="11.42578125" style="412"/>
    <col min="1799" max="1799" width="19.28515625" style="412" bestFit="1" customWidth="1"/>
    <col min="1800" max="2048" width="11.42578125" style="412"/>
    <col min="2049" max="2049" width="2.85546875" style="412" customWidth="1"/>
    <col min="2050" max="2050" width="6.5703125" style="412" customWidth="1"/>
    <col min="2051" max="2051" width="41.42578125" style="412" customWidth="1"/>
    <col min="2052" max="2052" width="6.7109375" style="412" customWidth="1"/>
    <col min="2053" max="2053" width="19.28515625" style="412" bestFit="1" customWidth="1"/>
    <col min="2054" max="2054" width="11.42578125" style="412"/>
    <col min="2055" max="2055" width="19.28515625" style="412" bestFit="1" customWidth="1"/>
    <col min="2056" max="2304" width="11.42578125" style="412"/>
    <col min="2305" max="2305" width="2.85546875" style="412" customWidth="1"/>
    <col min="2306" max="2306" width="6.5703125" style="412" customWidth="1"/>
    <col min="2307" max="2307" width="41.42578125" style="412" customWidth="1"/>
    <col min="2308" max="2308" width="6.7109375" style="412" customWidth="1"/>
    <col min="2309" max="2309" width="19.28515625" style="412" bestFit="1" customWidth="1"/>
    <col min="2310" max="2310" width="11.42578125" style="412"/>
    <col min="2311" max="2311" width="19.28515625" style="412" bestFit="1" customWidth="1"/>
    <col min="2312" max="2560" width="11.42578125" style="412"/>
    <col min="2561" max="2561" width="2.85546875" style="412" customWidth="1"/>
    <col min="2562" max="2562" width="6.5703125" style="412" customWidth="1"/>
    <col min="2563" max="2563" width="41.42578125" style="412" customWidth="1"/>
    <col min="2564" max="2564" width="6.7109375" style="412" customWidth="1"/>
    <col min="2565" max="2565" width="19.28515625" style="412" bestFit="1" customWidth="1"/>
    <col min="2566" max="2566" width="11.42578125" style="412"/>
    <col min="2567" max="2567" width="19.28515625" style="412" bestFit="1" customWidth="1"/>
    <col min="2568" max="2816" width="11.42578125" style="412"/>
    <col min="2817" max="2817" width="2.85546875" style="412" customWidth="1"/>
    <col min="2818" max="2818" width="6.5703125" style="412" customWidth="1"/>
    <col min="2819" max="2819" width="41.42578125" style="412" customWidth="1"/>
    <col min="2820" max="2820" width="6.7109375" style="412" customWidth="1"/>
    <col min="2821" max="2821" width="19.28515625" style="412" bestFit="1" customWidth="1"/>
    <col min="2822" max="2822" width="11.42578125" style="412"/>
    <col min="2823" max="2823" width="19.28515625" style="412" bestFit="1" customWidth="1"/>
    <col min="2824" max="3072" width="11.42578125" style="412"/>
    <col min="3073" max="3073" width="2.85546875" style="412" customWidth="1"/>
    <col min="3074" max="3074" width="6.5703125" style="412" customWidth="1"/>
    <col min="3075" max="3075" width="41.42578125" style="412" customWidth="1"/>
    <col min="3076" max="3076" width="6.7109375" style="412" customWidth="1"/>
    <col min="3077" max="3077" width="19.28515625" style="412" bestFit="1" customWidth="1"/>
    <col min="3078" max="3078" width="11.42578125" style="412"/>
    <col min="3079" max="3079" width="19.28515625" style="412" bestFit="1" customWidth="1"/>
    <col min="3080" max="3328" width="11.42578125" style="412"/>
    <col min="3329" max="3329" width="2.85546875" style="412" customWidth="1"/>
    <col min="3330" max="3330" width="6.5703125" style="412" customWidth="1"/>
    <col min="3331" max="3331" width="41.42578125" style="412" customWidth="1"/>
    <col min="3332" max="3332" width="6.7109375" style="412" customWidth="1"/>
    <col min="3333" max="3333" width="19.28515625" style="412" bestFit="1" customWidth="1"/>
    <col min="3334" max="3334" width="11.42578125" style="412"/>
    <col min="3335" max="3335" width="19.28515625" style="412" bestFit="1" customWidth="1"/>
    <col min="3336" max="3584" width="11.42578125" style="412"/>
    <col min="3585" max="3585" width="2.85546875" style="412" customWidth="1"/>
    <col min="3586" max="3586" width="6.5703125" style="412" customWidth="1"/>
    <col min="3587" max="3587" width="41.42578125" style="412" customWidth="1"/>
    <col min="3588" max="3588" width="6.7109375" style="412" customWidth="1"/>
    <col min="3589" max="3589" width="19.28515625" style="412" bestFit="1" customWidth="1"/>
    <col min="3590" max="3590" width="11.42578125" style="412"/>
    <col min="3591" max="3591" width="19.28515625" style="412" bestFit="1" customWidth="1"/>
    <col min="3592" max="3840" width="11.42578125" style="412"/>
    <col min="3841" max="3841" width="2.85546875" style="412" customWidth="1"/>
    <col min="3842" max="3842" width="6.5703125" style="412" customWidth="1"/>
    <col min="3843" max="3843" width="41.42578125" style="412" customWidth="1"/>
    <col min="3844" max="3844" width="6.7109375" style="412" customWidth="1"/>
    <col min="3845" max="3845" width="19.28515625" style="412" bestFit="1" customWidth="1"/>
    <col min="3846" max="3846" width="11.42578125" style="412"/>
    <col min="3847" max="3847" width="19.28515625" style="412" bestFit="1" customWidth="1"/>
    <col min="3848" max="4096" width="11.42578125" style="412"/>
    <col min="4097" max="4097" width="2.85546875" style="412" customWidth="1"/>
    <col min="4098" max="4098" width="6.5703125" style="412" customWidth="1"/>
    <col min="4099" max="4099" width="41.42578125" style="412" customWidth="1"/>
    <col min="4100" max="4100" width="6.7109375" style="412" customWidth="1"/>
    <col min="4101" max="4101" width="19.28515625" style="412" bestFit="1" customWidth="1"/>
    <col min="4102" max="4102" width="11.42578125" style="412"/>
    <col min="4103" max="4103" width="19.28515625" style="412" bestFit="1" customWidth="1"/>
    <col min="4104" max="4352" width="11.42578125" style="412"/>
    <col min="4353" max="4353" width="2.85546875" style="412" customWidth="1"/>
    <col min="4354" max="4354" width="6.5703125" style="412" customWidth="1"/>
    <col min="4355" max="4355" width="41.42578125" style="412" customWidth="1"/>
    <col min="4356" max="4356" width="6.7109375" style="412" customWidth="1"/>
    <col min="4357" max="4357" width="19.28515625" style="412" bestFit="1" customWidth="1"/>
    <col min="4358" max="4358" width="11.42578125" style="412"/>
    <col min="4359" max="4359" width="19.28515625" style="412" bestFit="1" customWidth="1"/>
    <col min="4360" max="4608" width="11.42578125" style="412"/>
    <col min="4609" max="4609" width="2.85546875" style="412" customWidth="1"/>
    <col min="4610" max="4610" width="6.5703125" style="412" customWidth="1"/>
    <col min="4611" max="4611" width="41.42578125" style="412" customWidth="1"/>
    <col min="4612" max="4612" width="6.7109375" style="412" customWidth="1"/>
    <col min="4613" max="4613" width="19.28515625" style="412" bestFit="1" customWidth="1"/>
    <col min="4614" max="4614" width="11.42578125" style="412"/>
    <col min="4615" max="4615" width="19.28515625" style="412" bestFit="1" customWidth="1"/>
    <col min="4616" max="4864" width="11.42578125" style="412"/>
    <col min="4865" max="4865" width="2.85546875" style="412" customWidth="1"/>
    <col min="4866" max="4866" width="6.5703125" style="412" customWidth="1"/>
    <col min="4867" max="4867" width="41.42578125" style="412" customWidth="1"/>
    <col min="4868" max="4868" width="6.7109375" style="412" customWidth="1"/>
    <col min="4869" max="4869" width="19.28515625" style="412" bestFit="1" customWidth="1"/>
    <col min="4870" max="4870" width="11.42578125" style="412"/>
    <col min="4871" max="4871" width="19.28515625" style="412" bestFit="1" customWidth="1"/>
    <col min="4872" max="5120" width="11.42578125" style="412"/>
    <col min="5121" max="5121" width="2.85546875" style="412" customWidth="1"/>
    <col min="5122" max="5122" width="6.5703125" style="412" customWidth="1"/>
    <col min="5123" max="5123" width="41.42578125" style="412" customWidth="1"/>
    <col min="5124" max="5124" width="6.7109375" style="412" customWidth="1"/>
    <col min="5125" max="5125" width="19.28515625" style="412" bestFit="1" customWidth="1"/>
    <col min="5126" max="5126" width="11.42578125" style="412"/>
    <col min="5127" max="5127" width="19.28515625" style="412" bestFit="1" customWidth="1"/>
    <col min="5128" max="5376" width="11.42578125" style="412"/>
    <col min="5377" max="5377" width="2.85546875" style="412" customWidth="1"/>
    <col min="5378" max="5378" width="6.5703125" style="412" customWidth="1"/>
    <col min="5379" max="5379" width="41.42578125" style="412" customWidth="1"/>
    <col min="5380" max="5380" width="6.7109375" style="412" customWidth="1"/>
    <col min="5381" max="5381" width="19.28515625" style="412" bestFit="1" customWidth="1"/>
    <col min="5382" max="5382" width="11.42578125" style="412"/>
    <col min="5383" max="5383" width="19.28515625" style="412" bestFit="1" customWidth="1"/>
    <col min="5384" max="5632" width="11.42578125" style="412"/>
    <col min="5633" max="5633" width="2.85546875" style="412" customWidth="1"/>
    <col min="5634" max="5634" width="6.5703125" style="412" customWidth="1"/>
    <col min="5635" max="5635" width="41.42578125" style="412" customWidth="1"/>
    <col min="5636" max="5636" width="6.7109375" style="412" customWidth="1"/>
    <col min="5637" max="5637" width="19.28515625" style="412" bestFit="1" customWidth="1"/>
    <col min="5638" max="5638" width="11.42578125" style="412"/>
    <col min="5639" max="5639" width="19.28515625" style="412" bestFit="1" customWidth="1"/>
    <col min="5640" max="5888" width="11.42578125" style="412"/>
    <col min="5889" max="5889" width="2.85546875" style="412" customWidth="1"/>
    <col min="5890" max="5890" width="6.5703125" style="412" customWidth="1"/>
    <col min="5891" max="5891" width="41.42578125" style="412" customWidth="1"/>
    <col min="5892" max="5892" width="6.7109375" style="412" customWidth="1"/>
    <col min="5893" max="5893" width="19.28515625" style="412" bestFit="1" customWidth="1"/>
    <col min="5894" max="5894" width="11.42578125" style="412"/>
    <col min="5895" max="5895" width="19.28515625" style="412" bestFit="1" customWidth="1"/>
    <col min="5896" max="6144" width="11.42578125" style="412"/>
    <col min="6145" max="6145" width="2.85546875" style="412" customWidth="1"/>
    <col min="6146" max="6146" width="6.5703125" style="412" customWidth="1"/>
    <col min="6147" max="6147" width="41.42578125" style="412" customWidth="1"/>
    <col min="6148" max="6148" width="6.7109375" style="412" customWidth="1"/>
    <col min="6149" max="6149" width="19.28515625" style="412" bestFit="1" customWidth="1"/>
    <col min="6150" max="6150" width="11.42578125" style="412"/>
    <col min="6151" max="6151" width="19.28515625" style="412" bestFit="1" customWidth="1"/>
    <col min="6152" max="6400" width="11.42578125" style="412"/>
    <col min="6401" max="6401" width="2.85546875" style="412" customWidth="1"/>
    <col min="6402" max="6402" width="6.5703125" style="412" customWidth="1"/>
    <col min="6403" max="6403" width="41.42578125" style="412" customWidth="1"/>
    <col min="6404" max="6404" width="6.7109375" style="412" customWidth="1"/>
    <col min="6405" max="6405" width="19.28515625" style="412" bestFit="1" customWidth="1"/>
    <col min="6406" max="6406" width="11.42578125" style="412"/>
    <col min="6407" max="6407" width="19.28515625" style="412" bestFit="1" customWidth="1"/>
    <col min="6408" max="6656" width="11.42578125" style="412"/>
    <col min="6657" max="6657" width="2.85546875" style="412" customWidth="1"/>
    <col min="6658" max="6658" width="6.5703125" style="412" customWidth="1"/>
    <col min="6659" max="6659" width="41.42578125" style="412" customWidth="1"/>
    <col min="6660" max="6660" width="6.7109375" style="412" customWidth="1"/>
    <col min="6661" max="6661" width="19.28515625" style="412" bestFit="1" customWidth="1"/>
    <col min="6662" max="6662" width="11.42578125" style="412"/>
    <col min="6663" max="6663" width="19.28515625" style="412" bestFit="1" customWidth="1"/>
    <col min="6664" max="6912" width="11.42578125" style="412"/>
    <col min="6913" max="6913" width="2.85546875" style="412" customWidth="1"/>
    <col min="6914" max="6914" width="6.5703125" style="412" customWidth="1"/>
    <col min="6915" max="6915" width="41.42578125" style="412" customWidth="1"/>
    <col min="6916" max="6916" width="6.7109375" style="412" customWidth="1"/>
    <col min="6917" max="6917" width="19.28515625" style="412" bestFit="1" customWidth="1"/>
    <col min="6918" max="6918" width="11.42578125" style="412"/>
    <col min="6919" max="6919" width="19.28515625" style="412" bestFit="1" customWidth="1"/>
    <col min="6920" max="7168" width="11.42578125" style="412"/>
    <col min="7169" max="7169" width="2.85546875" style="412" customWidth="1"/>
    <col min="7170" max="7170" width="6.5703125" style="412" customWidth="1"/>
    <col min="7171" max="7171" width="41.42578125" style="412" customWidth="1"/>
    <col min="7172" max="7172" width="6.7109375" style="412" customWidth="1"/>
    <col min="7173" max="7173" width="19.28515625" style="412" bestFit="1" customWidth="1"/>
    <col min="7174" max="7174" width="11.42578125" style="412"/>
    <col min="7175" max="7175" width="19.28515625" style="412" bestFit="1" customWidth="1"/>
    <col min="7176" max="7424" width="11.42578125" style="412"/>
    <col min="7425" max="7425" width="2.85546875" style="412" customWidth="1"/>
    <col min="7426" max="7426" width="6.5703125" style="412" customWidth="1"/>
    <col min="7427" max="7427" width="41.42578125" style="412" customWidth="1"/>
    <col min="7428" max="7428" width="6.7109375" style="412" customWidth="1"/>
    <col min="7429" max="7429" width="19.28515625" style="412" bestFit="1" customWidth="1"/>
    <col min="7430" max="7430" width="11.42578125" style="412"/>
    <col min="7431" max="7431" width="19.28515625" style="412" bestFit="1" customWidth="1"/>
    <col min="7432" max="7680" width="11.42578125" style="412"/>
    <col min="7681" max="7681" width="2.85546875" style="412" customWidth="1"/>
    <col min="7682" max="7682" width="6.5703125" style="412" customWidth="1"/>
    <col min="7683" max="7683" width="41.42578125" style="412" customWidth="1"/>
    <col min="7684" max="7684" width="6.7109375" style="412" customWidth="1"/>
    <col min="7685" max="7685" width="19.28515625" style="412" bestFit="1" customWidth="1"/>
    <col min="7686" max="7686" width="11.42578125" style="412"/>
    <col min="7687" max="7687" width="19.28515625" style="412" bestFit="1" customWidth="1"/>
    <col min="7688" max="7936" width="11.42578125" style="412"/>
    <col min="7937" max="7937" width="2.85546875" style="412" customWidth="1"/>
    <col min="7938" max="7938" width="6.5703125" style="412" customWidth="1"/>
    <col min="7939" max="7939" width="41.42578125" style="412" customWidth="1"/>
    <col min="7940" max="7940" width="6.7109375" style="412" customWidth="1"/>
    <col min="7941" max="7941" width="19.28515625" style="412" bestFit="1" customWidth="1"/>
    <col min="7942" max="7942" width="11.42578125" style="412"/>
    <col min="7943" max="7943" width="19.28515625" style="412" bestFit="1" customWidth="1"/>
    <col min="7944" max="8192" width="11.42578125" style="412"/>
    <col min="8193" max="8193" width="2.85546875" style="412" customWidth="1"/>
    <col min="8194" max="8194" width="6.5703125" style="412" customWidth="1"/>
    <col min="8195" max="8195" width="41.42578125" style="412" customWidth="1"/>
    <col min="8196" max="8196" width="6.7109375" style="412" customWidth="1"/>
    <col min="8197" max="8197" width="19.28515625" style="412" bestFit="1" customWidth="1"/>
    <col min="8198" max="8198" width="11.42578125" style="412"/>
    <col min="8199" max="8199" width="19.28515625" style="412" bestFit="1" customWidth="1"/>
    <col min="8200" max="8448" width="11.42578125" style="412"/>
    <col min="8449" max="8449" width="2.85546875" style="412" customWidth="1"/>
    <col min="8450" max="8450" width="6.5703125" style="412" customWidth="1"/>
    <col min="8451" max="8451" width="41.42578125" style="412" customWidth="1"/>
    <col min="8452" max="8452" width="6.7109375" style="412" customWidth="1"/>
    <col min="8453" max="8453" width="19.28515625" style="412" bestFit="1" customWidth="1"/>
    <col min="8454" max="8454" width="11.42578125" style="412"/>
    <col min="8455" max="8455" width="19.28515625" style="412" bestFit="1" customWidth="1"/>
    <col min="8456" max="8704" width="11.42578125" style="412"/>
    <col min="8705" max="8705" width="2.85546875" style="412" customWidth="1"/>
    <col min="8706" max="8706" width="6.5703125" style="412" customWidth="1"/>
    <col min="8707" max="8707" width="41.42578125" style="412" customWidth="1"/>
    <col min="8708" max="8708" width="6.7109375" style="412" customWidth="1"/>
    <col min="8709" max="8709" width="19.28515625" style="412" bestFit="1" customWidth="1"/>
    <col min="8710" max="8710" width="11.42578125" style="412"/>
    <col min="8711" max="8711" width="19.28515625" style="412" bestFit="1" customWidth="1"/>
    <col min="8712" max="8960" width="11.42578125" style="412"/>
    <col min="8961" max="8961" width="2.85546875" style="412" customWidth="1"/>
    <col min="8962" max="8962" width="6.5703125" style="412" customWidth="1"/>
    <col min="8963" max="8963" width="41.42578125" style="412" customWidth="1"/>
    <col min="8964" max="8964" width="6.7109375" style="412" customWidth="1"/>
    <col min="8965" max="8965" width="19.28515625" style="412" bestFit="1" customWidth="1"/>
    <col min="8966" max="8966" width="11.42578125" style="412"/>
    <col min="8967" max="8967" width="19.28515625" style="412" bestFit="1" customWidth="1"/>
    <col min="8968" max="9216" width="11.42578125" style="412"/>
    <col min="9217" max="9217" width="2.85546875" style="412" customWidth="1"/>
    <col min="9218" max="9218" width="6.5703125" style="412" customWidth="1"/>
    <col min="9219" max="9219" width="41.42578125" style="412" customWidth="1"/>
    <col min="9220" max="9220" width="6.7109375" style="412" customWidth="1"/>
    <col min="9221" max="9221" width="19.28515625" style="412" bestFit="1" customWidth="1"/>
    <col min="9222" max="9222" width="11.42578125" style="412"/>
    <col min="9223" max="9223" width="19.28515625" style="412" bestFit="1" customWidth="1"/>
    <col min="9224" max="9472" width="11.42578125" style="412"/>
    <col min="9473" max="9473" width="2.85546875" style="412" customWidth="1"/>
    <col min="9474" max="9474" width="6.5703125" style="412" customWidth="1"/>
    <col min="9475" max="9475" width="41.42578125" style="412" customWidth="1"/>
    <col min="9476" max="9476" width="6.7109375" style="412" customWidth="1"/>
    <col min="9477" max="9477" width="19.28515625" style="412" bestFit="1" customWidth="1"/>
    <col min="9478" max="9478" width="11.42578125" style="412"/>
    <col min="9479" max="9479" width="19.28515625" style="412" bestFit="1" customWidth="1"/>
    <col min="9480" max="9728" width="11.42578125" style="412"/>
    <col min="9729" max="9729" width="2.85546875" style="412" customWidth="1"/>
    <col min="9730" max="9730" width="6.5703125" style="412" customWidth="1"/>
    <col min="9731" max="9731" width="41.42578125" style="412" customWidth="1"/>
    <col min="9732" max="9732" width="6.7109375" style="412" customWidth="1"/>
    <col min="9733" max="9733" width="19.28515625" style="412" bestFit="1" customWidth="1"/>
    <col min="9734" max="9734" width="11.42578125" style="412"/>
    <col min="9735" max="9735" width="19.28515625" style="412" bestFit="1" customWidth="1"/>
    <col min="9736" max="9984" width="11.42578125" style="412"/>
    <col min="9985" max="9985" width="2.85546875" style="412" customWidth="1"/>
    <col min="9986" max="9986" width="6.5703125" style="412" customWidth="1"/>
    <col min="9987" max="9987" width="41.42578125" style="412" customWidth="1"/>
    <col min="9988" max="9988" width="6.7109375" style="412" customWidth="1"/>
    <col min="9989" max="9989" width="19.28515625" style="412" bestFit="1" customWidth="1"/>
    <col min="9990" max="9990" width="11.42578125" style="412"/>
    <col min="9991" max="9991" width="19.28515625" style="412" bestFit="1" customWidth="1"/>
    <col min="9992" max="10240" width="11.42578125" style="412"/>
    <col min="10241" max="10241" width="2.85546875" style="412" customWidth="1"/>
    <col min="10242" max="10242" width="6.5703125" style="412" customWidth="1"/>
    <col min="10243" max="10243" width="41.42578125" style="412" customWidth="1"/>
    <col min="10244" max="10244" width="6.7109375" style="412" customWidth="1"/>
    <col min="10245" max="10245" width="19.28515625" style="412" bestFit="1" customWidth="1"/>
    <col min="10246" max="10246" width="11.42578125" style="412"/>
    <col min="10247" max="10247" width="19.28515625" style="412" bestFit="1" customWidth="1"/>
    <col min="10248" max="10496" width="11.42578125" style="412"/>
    <col min="10497" max="10497" width="2.85546875" style="412" customWidth="1"/>
    <col min="10498" max="10498" width="6.5703125" style="412" customWidth="1"/>
    <col min="10499" max="10499" width="41.42578125" style="412" customWidth="1"/>
    <col min="10500" max="10500" width="6.7109375" style="412" customWidth="1"/>
    <col min="10501" max="10501" width="19.28515625" style="412" bestFit="1" customWidth="1"/>
    <col min="10502" max="10502" width="11.42578125" style="412"/>
    <col min="10503" max="10503" width="19.28515625" style="412" bestFit="1" customWidth="1"/>
    <col min="10504" max="10752" width="11.42578125" style="412"/>
    <col min="10753" max="10753" width="2.85546875" style="412" customWidth="1"/>
    <col min="10754" max="10754" width="6.5703125" style="412" customWidth="1"/>
    <col min="10755" max="10755" width="41.42578125" style="412" customWidth="1"/>
    <col min="10756" max="10756" width="6.7109375" style="412" customWidth="1"/>
    <col min="10757" max="10757" width="19.28515625" style="412" bestFit="1" customWidth="1"/>
    <col min="10758" max="10758" width="11.42578125" style="412"/>
    <col min="10759" max="10759" width="19.28515625" style="412" bestFit="1" customWidth="1"/>
    <col min="10760" max="11008" width="11.42578125" style="412"/>
    <col min="11009" max="11009" width="2.85546875" style="412" customWidth="1"/>
    <col min="11010" max="11010" width="6.5703125" style="412" customWidth="1"/>
    <col min="11011" max="11011" width="41.42578125" style="412" customWidth="1"/>
    <col min="11012" max="11012" width="6.7109375" style="412" customWidth="1"/>
    <col min="11013" max="11013" width="19.28515625" style="412" bestFit="1" customWidth="1"/>
    <col min="11014" max="11014" width="11.42578125" style="412"/>
    <col min="11015" max="11015" width="19.28515625" style="412" bestFit="1" customWidth="1"/>
    <col min="11016" max="11264" width="11.42578125" style="412"/>
    <col min="11265" max="11265" width="2.85546875" style="412" customWidth="1"/>
    <col min="11266" max="11266" width="6.5703125" style="412" customWidth="1"/>
    <col min="11267" max="11267" width="41.42578125" style="412" customWidth="1"/>
    <col min="11268" max="11268" width="6.7109375" style="412" customWidth="1"/>
    <col min="11269" max="11269" width="19.28515625" style="412" bestFit="1" customWidth="1"/>
    <col min="11270" max="11270" width="11.42578125" style="412"/>
    <col min="11271" max="11271" width="19.28515625" style="412" bestFit="1" customWidth="1"/>
    <col min="11272" max="11520" width="11.42578125" style="412"/>
    <col min="11521" max="11521" width="2.85546875" style="412" customWidth="1"/>
    <col min="11522" max="11522" width="6.5703125" style="412" customWidth="1"/>
    <col min="11523" max="11523" width="41.42578125" style="412" customWidth="1"/>
    <col min="11524" max="11524" width="6.7109375" style="412" customWidth="1"/>
    <col min="11525" max="11525" width="19.28515625" style="412" bestFit="1" customWidth="1"/>
    <col min="11526" max="11526" width="11.42578125" style="412"/>
    <col min="11527" max="11527" width="19.28515625" style="412" bestFit="1" customWidth="1"/>
    <col min="11528" max="11776" width="11.42578125" style="412"/>
    <col min="11777" max="11777" width="2.85546875" style="412" customWidth="1"/>
    <col min="11778" max="11778" width="6.5703125" style="412" customWidth="1"/>
    <col min="11779" max="11779" width="41.42578125" style="412" customWidth="1"/>
    <col min="11780" max="11780" width="6.7109375" style="412" customWidth="1"/>
    <col min="11781" max="11781" width="19.28515625" style="412" bestFit="1" customWidth="1"/>
    <col min="11782" max="11782" width="11.42578125" style="412"/>
    <col min="11783" max="11783" width="19.28515625" style="412" bestFit="1" customWidth="1"/>
    <col min="11784" max="12032" width="11.42578125" style="412"/>
    <col min="12033" max="12033" width="2.85546875" style="412" customWidth="1"/>
    <col min="12034" max="12034" width="6.5703125" style="412" customWidth="1"/>
    <col min="12035" max="12035" width="41.42578125" style="412" customWidth="1"/>
    <col min="12036" max="12036" width="6.7109375" style="412" customWidth="1"/>
    <col min="12037" max="12037" width="19.28515625" style="412" bestFit="1" customWidth="1"/>
    <col min="12038" max="12038" width="11.42578125" style="412"/>
    <col min="12039" max="12039" width="19.28515625" style="412" bestFit="1" customWidth="1"/>
    <col min="12040" max="12288" width="11.42578125" style="412"/>
    <col min="12289" max="12289" width="2.85546875" style="412" customWidth="1"/>
    <col min="12290" max="12290" width="6.5703125" style="412" customWidth="1"/>
    <col min="12291" max="12291" width="41.42578125" style="412" customWidth="1"/>
    <col min="12292" max="12292" width="6.7109375" style="412" customWidth="1"/>
    <col min="12293" max="12293" width="19.28515625" style="412" bestFit="1" customWidth="1"/>
    <col min="12294" max="12294" width="11.42578125" style="412"/>
    <col min="12295" max="12295" width="19.28515625" style="412" bestFit="1" customWidth="1"/>
    <col min="12296" max="12544" width="11.42578125" style="412"/>
    <col min="12545" max="12545" width="2.85546875" style="412" customWidth="1"/>
    <col min="12546" max="12546" width="6.5703125" style="412" customWidth="1"/>
    <col min="12547" max="12547" width="41.42578125" style="412" customWidth="1"/>
    <col min="12548" max="12548" width="6.7109375" style="412" customWidth="1"/>
    <col min="12549" max="12549" width="19.28515625" style="412" bestFit="1" customWidth="1"/>
    <col min="12550" max="12550" width="11.42578125" style="412"/>
    <col min="12551" max="12551" width="19.28515625" style="412" bestFit="1" customWidth="1"/>
    <col min="12552" max="12800" width="11.42578125" style="412"/>
    <col min="12801" max="12801" width="2.85546875" style="412" customWidth="1"/>
    <col min="12802" max="12802" width="6.5703125" style="412" customWidth="1"/>
    <col min="12803" max="12803" width="41.42578125" style="412" customWidth="1"/>
    <col min="12804" max="12804" width="6.7109375" style="412" customWidth="1"/>
    <col min="12805" max="12805" width="19.28515625" style="412" bestFit="1" customWidth="1"/>
    <col min="12806" max="12806" width="11.42578125" style="412"/>
    <col min="12807" max="12807" width="19.28515625" style="412" bestFit="1" customWidth="1"/>
    <col min="12808" max="13056" width="11.42578125" style="412"/>
    <col min="13057" max="13057" width="2.85546875" style="412" customWidth="1"/>
    <col min="13058" max="13058" width="6.5703125" style="412" customWidth="1"/>
    <col min="13059" max="13059" width="41.42578125" style="412" customWidth="1"/>
    <col min="13060" max="13060" width="6.7109375" style="412" customWidth="1"/>
    <col min="13061" max="13061" width="19.28515625" style="412" bestFit="1" customWidth="1"/>
    <col min="13062" max="13062" width="11.42578125" style="412"/>
    <col min="13063" max="13063" width="19.28515625" style="412" bestFit="1" customWidth="1"/>
    <col min="13064" max="13312" width="11.42578125" style="412"/>
    <col min="13313" max="13313" width="2.85546875" style="412" customWidth="1"/>
    <col min="13314" max="13314" width="6.5703125" style="412" customWidth="1"/>
    <col min="13315" max="13315" width="41.42578125" style="412" customWidth="1"/>
    <col min="13316" max="13316" width="6.7109375" style="412" customWidth="1"/>
    <col min="13317" max="13317" width="19.28515625" style="412" bestFit="1" customWidth="1"/>
    <col min="13318" max="13318" width="11.42578125" style="412"/>
    <col min="13319" max="13319" width="19.28515625" style="412" bestFit="1" customWidth="1"/>
    <col min="13320" max="13568" width="11.42578125" style="412"/>
    <col min="13569" max="13569" width="2.85546875" style="412" customWidth="1"/>
    <col min="13570" max="13570" width="6.5703125" style="412" customWidth="1"/>
    <col min="13571" max="13571" width="41.42578125" style="412" customWidth="1"/>
    <col min="13572" max="13572" width="6.7109375" style="412" customWidth="1"/>
    <col min="13573" max="13573" width="19.28515625" style="412" bestFit="1" customWidth="1"/>
    <col min="13574" max="13574" width="11.42578125" style="412"/>
    <col min="13575" max="13575" width="19.28515625" style="412" bestFit="1" customWidth="1"/>
    <col min="13576" max="13824" width="11.42578125" style="412"/>
    <col min="13825" max="13825" width="2.85546875" style="412" customWidth="1"/>
    <col min="13826" max="13826" width="6.5703125" style="412" customWidth="1"/>
    <col min="13827" max="13827" width="41.42578125" style="412" customWidth="1"/>
    <col min="13828" max="13828" width="6.7109375" style="412" customWidth="1"/>
    <col min="13829" max="13829" width="19.28515625" style="412" bestFit="1" customWidth="1"/>
    <col min="13830" max="13830" width="11.42578125" style="412"/>
    <col min="13831" max="13831" width="19.28515625" style="412" bestFit="1" customWidth="1"/>
    <col min="13832" max="14080" width="11.42578125" style="412"/>
    <col min="14081" max="14081" width="2.85546875" style="412" customWidth="1"/>
    <col min="14082" max="14082" width="6.5703125" style="412" customWidth="1"/>
    <col min="14083" max="14083" width="41.42578125" style="412" customWidth="1"/>
    <col min="14084" max="14084" width="6.7109375" style="412" customWidth="1"/>
    <col min="14085" max="14085" width="19.28515625" style="412" bestFit="1" customWidth="1"/>
    <col min="14086" max="14086" width="11.42578125" style="412"/>
    <col min="14087" max="14087" width="19.28515625" style="412" bestFit="1" customWidth="1"/>
    <col min="14088" max="14336" width="11.42578125" style="412"/>
    <col min="14337" max="14337" width="2.85546875" style="412" customWidth="1"/>
    <col min="14338" max="14338" width="6.5703125" style="412" customWidth="1"/>
    <col min="14339" max="14339" width="41.42578125" style="412" customWidth="1"/>
    <col min="14340" max="14340" width="6.7109375" style="412" customWidth="1"/>
    <col min="14341" max="14341" width="19.28515625" style="412" bestFit="1" customWidth="1"/>
    <col min="14342" max="14342" width="11.42578125" style="412"/>
    <col min="14343" max="14343" width="19.28515625" style="412" bestFit="1" customWidth="1"/>
    <col min="14344" max="14592" width="11.42578125" style="412"/>
    <col min="14593" max="14593" width="2.85546875" style="412" customWidth="1"/>
    <col min="14594" max="14594" width="6.5703125" style="412" customWidth="1"/>
    <col min="14595" max="14595" width="41.42578125" style="412" customWidth="1"/>
    <col min="14596" max="14596" width="6.7109375" style="412" customWidth="1"/>
    <col min="14597" max="14597" width="19.28515625" style="412" bestFit="1" customWidth="1"/>
    <col min="14598" max="14598" width="11.42578125" style="412"/>
    <col min="14599" max="14599" width="19.28515625" style="412" bestFit="1" customWidth="1"/>
    <col min="14600" max="14848" width="11.42578125" style="412"/>
    <col min="14849" max="14849" width="2.85546875" style="412" customWidth="1"/>
    <col min="14850" max="14850" width="6.5703125" style="412" customWidth="1"/>
    <col min="14851" max="14851" width="41.42578125" style="412" customWidth="1"/>
    <col min="14852" max="14852" width="6.7109375" style="412" customWidth="1"/>
    <col min="14853" max="14853" width="19.28515625" style="412" bestFit="1" customWidth="1"/>
    <col min="14854" max="14854" width="11.42578125" style="412"/>
    <col min="14855" max="14855" width="19.28515625" style="412" bestFit="1" customWidth="1"/>
    <col min="14856" max="15104" width="11.42578125" style="412"/>
    <col min="15105" max="15105" width="2.85546875" style="412" customWidth="1"/>
    <col min="15106" max="15106" width="6.5703125" style="412" customWidth="1"/>
    <col min="15107" max="15107" width="41.42578125" style="412" customWidth="1"/>
    <col min="15108" max="15108" width="6.7109375" style="412" customWidth="1"/>
    <col min="15109" max="15109" width="19.28515625" style="412" bestFit="1" customWidth="1"/>
    <col min="15110" max="15110" width="11.42578125" style="412"/>
    <col min="15111" max="15111" width="19.28515625" style="412" bestFit="1" customWidth="1"/>
    <col min="15112" max="15360" width="11.42578125" style="412"/>
    <col min="15361" max="15361" width="2.85546875" style="412" customWidth="1"/>
    <col min="15362" max="15362" width="6.5703125" style="412" customWidth="1"/>
    <col min="15363" max="15363" width="41.42578125" style="412" customWidth="1"/>
    <col min="15364" max="15364" width="6.7109375" style="412" customWidth="1"/>
    <col min="15365" max="15365" width="19.28515625" style="412" bestFit="1" customWidth="1"/>
    <col min="15366" max="15366" width="11.42578125" style="412"/>
    <col min="15367" max="15367" width="19.28515625" style="412" bestFit="1" customWidth="1"/>
    <col min="15368" max="15616" width="11.42578125" style="412"/>
    <col min="15617" max="15617" width="2.85546875" style="412" customWidth="1"/>
    <col min="15618" max="15618" width="6.5703125" style="412" customWidth="1"/>
    <col min="15619" max="15619" width="41.42578125" style="412" customWidth="1"/>
    <col min="15620" max="15620" width="6.7109375" style="412" customWidth="1"/>
    <col min="15621" max="15621" width="19.28515625" style="412" bestFit="1" customWidth="1"/>
    <col min="15622" max="15622" width="11.42578125" style="412"/>
    <col min="15623" max="15623" width="19.28515625" style="412" bestFit="1" customWidth="1"/>
    <col min="15624" max="15872" width="11.42578125" style="412"/>
    <col min="15873" max="15873" width="2.85546875" style="412" customWidth="1"/>
    <col min="15874" max="15874" width="6.5703125" style="412" customWidth="1"/>
    <col min="15875" max="15875" width="41.42578125" style="412" customWidth="1"/>
    <col min="15876" max="15876" width="6.7109375" style="412" customWidth="1"/>
    <col min="15877" max="15877" width="19.28515625" style="412" bestFit="1" customWidth="1"/>
    <col min="15878" max="15878" width="11.42578125" style="412"/>
    <col min="15879" max="15879" width="19.28515625" style="412" bestFit="1" customWidth="1"/>
    <col min="15880" max="16128" width="11.42578125" style="412"/>
    <col min="16129" max="16129" width="2.85546875" style="412" customWidth="1"/>
    <col min="16130" max="16130" width="6.5703125" style="412" customWidth="1"/>
    <col min="16131" max="16131" width="41.42578125" style="412" customWidth="1"/>
    <col min="16132" max="16132" width="6.7109375" style="412" customWidth="1"/>
    <col min="16133" max="16133" width="19.28515625" style="412" bestFit="1" customWidth="1"/>
    <col min="16134" max="16134" width="11.42578125" style="412"/>
    <col min="16135" max="16135" width="19.28515625" style="412" bestFit="1" customWidth="1"/>
    <col min="16136" max="16384" width="11.42578125" style="412"/>
  </cols>
  <sheetData>
    <row r="3" spans="1:8" x14ac:dyDescent="0.25">
      <c r="A3" s="637"/>
      <c r="B3" s="637"/>
      <c r="C3" s="637"/>
      <c r="D3" s="637"/>
      <c r="E3" s="637"/>
      <c r="F3" s="637"/>
      <c r="G3" s="637"/>
      <c r="H3" s="637"/>
    </row>
    <row r="4" spans="1:8" x14ac:dyDescent="0.25">
      <c r="A4" s="637"/>
      <c r="B4" s="637"/>
      <c r="C4" s="637"/>
      <c r="D4" s="637"/>
      <c r="E4" s="637"/>
      <c r="F4" s="637"/>
      <c r="G4" s="637"/>
      <c r="H4" s="637"/>
    </row>
    <row r="5" spans="1:8" ht="21" customHeight="1" x14ac:dyDescent="0.25">
      <c r="A5" s="637"/>
      <c r="B5" s="637"/>
      <c r="C5" s="637"/>
      <c r="D5" s="637"/>
      <c r="E5" s="637"/>
      <c r="F5" s="637"/>
      <c r="G5" s="637"/>
    </row>
    <row r="7" spans="1:8" ht="10.5" customHeight="1" x14ac:dyDescent="0.25"/>
    <row r="8" spans="1:8" ht="15.75" x14ac:dyDescent="0.25">
      <c r="B8" s="415" t="s">
        <v>846</v>
      </c>
      <c r="C8" s="415"/>
      <c r="D8" s="415"/>
      <c r="E8" s="415"/>
      <c r="F8" s="415"/>
      <c r="G8" s="524"/>
      <c r="H8" s="410"/>
    </row>
    <row r="9" spans="1:8" ht="15.75" customHeight="1" x14ac:dyDescent="0.25">
      <c r="B9" s="415" t="s">
        <v>497</v>
      </c>
      <c r="C9" s="415"/>
      <c r="D9" s="415"/>
      <c r="E9" s="415"/>
      <c r="F9" s="415"/>
      <c r="G9" s="524"/>
      <c r="H9" s="410"/>
    </row>
    <row r="10" spans="1:8" ht="14.25" customHeight="1" x14ac:dyDescent="0.25">
      <c r="B10" s="418" t="s">
        <v>29</v>
      </c>
      <c r="C10" s="418"/>
      <c r="D10" s="418"/>
      <c r="E10" s="418"/>
      <c r="F10" s="418"/>
      <c r="G10" s="525"/>
      <c r="H10" s="413"/>
    </row>
    <row r="11" spans="1:8" ht="15.75" x14ac:dyDescent="0.25">
      <c r="B11" s="418"/>
      <c r="C11" s="418"/>
      <c r="D11" s="418"/>
      <c r="E11" s="418"/>
      <c r="F11" s="418"/>
      <c r="G11" s="525"/>
      <c r="H11" s="413"/>
    </row>
    <row r="12" spans="1:8" ht="15.75" x14ac:dyDescent="0.25">
      <c r="B12" s="526"/>
      <c r="C12" s="526"/>
      <c r="D12" s="526"/>
      <c r="E12" s="526"/>
      <c r="F12" s="526"/>
      <c r="G12" s="526"/>
      <c r="H12" s="527"/>
    </row>
    <row r="13" spans="1:8" ht="15.75" x14ac:dyDescent="0.25">
      <c r="B13" s="413"/>
      <c r="C13" s="413"/>
      <c r="D13" s="526"/>
      <c r="E13" s="526"/>
      <c r="F13" s="526"/>
      <c r="G13" s="638" t="s">
        <v>847</v>
      </c>
      <c r="H13" s="527"/>
    </row>
    <row r="14" spans="1:8" ht="18.75" customHeight="1" x14ac:dyDescent="0.25">
      <c r="B14" s="528"/>
      <c r="C14" s="528"/>
      <c r="D14" s="526"/>
      <c r="E14" s="526"/>
      <c r="F14" s="526"/>
      <c r="G14" s="638"/>
      <c r="H14" s="527"/>
    </row>
    <row r="15" spans="1:8" ht="15.75" x14ac:dyDescent="0.25">
      <c r="B15" s="529"/>
      <c r="C15" s="529"/>
      <c r="D15" s="530"/>
      <c r="E15" s="531"/>
      <c r="F15" s="413"/>
      <c r="G15" s="413"/>
      <c r="H15" s="527"/>
    </row>
    <row r="16" spans="1:8" ht="15.75" x14ac:dyDescent="0.25">
      <c r="B16" s="529"/>
      <c r="C16" s="529"/>
      <c r="D16" s="530"/>
      <c r="E16" s="531"/>
      <c r="F16" s="413"/>
      <c r="G16" s="413"/>
      <c r="H16" s="527"/>
    </row>
    <row r="17" spans="2:8" ht="18.75" customHeight="1" x14ac:dyDescent="0.25">
      <c r="B17" s="527"/>
      <c r="C17" s="532" t="s">
        <v>848</v>
      </c>
      <c r="D17" s="530"/>
      <c r="E17" s="531"/>
      <c r="F17" s="413"/>
      <c r="G17" s="530">
        <v>676278238</v>
      </c>
      <c r="H17" s="527"/>
    </row>
    <row r="18" spans="2:8" ht="15.75" x14ac:dyDescent="0.25">
      <c r="B18" s="527"/>
      <c r="C18" s="533"/>
      <c r="D18" s="530"/>
      <c r="E18" s="530"/>
      <c r="F18" s="530"/>
      <c r="G18" s="530"/>
      <c r="H18" s="527"/>
    </row>
    <row r="19" spans="2:8" ht="15.75" x14ac:dyDescent="0.25">
      <c r="B19" s="527"/>
      <c r="C19" s="533"/>
      <c r="D19" s="530"/>
      <c r="E19" s="530"/>
      <c r="F19" s="530"/>
      <c r="G19" s="530"/>
      <c r="H19" s="527"/>
    </row>
    <row r="20" spans="2:8" ht="15.75" x14ac:dyDescent="0.25">
      <c r="B20" s="527"/>
      <c r="C20" s="533" t="s">
        <v>849</v>
      </c>
      <c r="D20" s="530"/>
      <c r="E20" s="530">
        <v>257067802</v>
      </c>
      <c r="F20" s="530"/>
      <c r="G20" s="530"/>
      <c r="H20" s="527"/>
    </row>
    <row r="21" spans="2:8" ht="15.75" x14ac:dyDescent="0.25">
      <c r="B21" s="527"/>
      <c r="C21" s="533"/>
      <c r="D21" s="530"/>
      <c r="E21" s="530"/>
      <c r="F21" s="530"/>
      <c r="G21" s="530"/>
      <c r="H21" s="527"/>
    </row>
    <row r="22" spans="2:8" ht="15.75" x14ac:dyDescent="0.25">
      <c r="B22" s="527"/>
      <c r="C22" s="533"/>
      <c r="D22" s="530"/>
      <c r="E22" s="530"/>
      <c r="F22" s="530"/>
      <c r="G22" s="530"/>
      <c r="H22" s="527"/>
    </row>
    <row r="23" spans="2:8" ht="18.75" customHeight="1" x14ac:dyDescent="0.25">
      <c r="B23" s="527"/>
      <c r="C23" s="533" t="s">
        <v>850</v>
      </c>
      <c r="D23" s="530"/>
      <c r="E23" s="530">
        <v>419210436</v>
      </c>
      <c r="F23" s="530"/>
      <c r="G23" s="530"/>
      <c r="H23" s="527"/>
    </row>
    <row r="24" spans="2:8" ht="15.75" x14ac:dyDescent="0.25">
      <c r="B24" s="527"/>
      <c r="C24" s="533"/>
      <c r="D24" s="530"/>
      <c r="E24" s="530"/>
      <c r="F24" s="530"/>
      <c r="G24" s="530"/>
      <c r="H24" s="527"/>
    </row>
    <row r="25" spans="2:8" ht="15.75" x14ac:dyDescent="0.25">
      <c r="B25" s="527"/>
      <c r="C25" s="533"/>
      <c r="D25" s="530"/>
      <c r="E25" s="530"/>
      <c r="F25" s="530"/>
      <c r="G25" s="530"/>
      <c r="H25" s="527"/>
    </row>
    <row r="26" spans="2:8" ht="19.5" customHeight="1" x14ac:dyDescent="0.25">
      <c r="B26" s="527"/>
      <c r="C26" s="532" t="s">
        <v>851</v>
      </c>
      <c r="D26" s="534"/>
      <c r="E26" s="530"/>
      <c r="F26" s="530"/>
      <c r="G26" s="530">
        <v>1696761355</v>
      </c>
      <c r="H26" s="527"/>
    </row>
    <row r="27" spans="2:8" ht="15.75" x14ac:dyDescent="0.25">
      <c r="B27" s="527"/>
      <c r="C27" s="533"/>
      <c r="D27" s="534"/>
      <c r="E27" s="530"/>
      <c r="F27" s="530"/>
      <c r="G27" s="530"/>
      <c r="H27" s="527"/>
    </row>
    <row r="28" spans="2:8" ht="15.75" x14ac:dyDescent="0.25">
      <c r="B28" s="413"/>
      <c r="C28" s="533"/>
      <c r="D28" s="535"/>
      <c r="E28" s="531"/>
      <c r="F28" s="530"/>
      <c r="G28" s="530"/>
      <c r="H28" s="413"/>
    </row>
    <row r="29" spans="2:8" ht="15.75" x14ac:dyDescent="0.25">
      <c r="B29" s="413"/>
      <c r="C29" s="533" t="s">
        <v>849</v>
      </c>
      <c r="D29" s="535"/>
      <c r="E29" s="530">
        <v>565924572</v>
      </c>
      <c r="F29" s="530"/>
      <c r="G29" s="530"/>
      <c r="H29" s="413"/>
    </row>
    <row r="30" spans="2:8" ht="15.75" x14ac:dyDescent="0.25">
      <c r="B30" s="413"/>
      <c r="C30" s="533"/>
      <c r="D30" s="535"/>
      <c r="E30" s="530"/>
      <c r="F30" s="530"/>
      <c r="G30" s="530"/>
      <c r="H30" s="413"/>
    </row>
    <row r="31" spans="2:8" ht="15.75" x14ac:dyDescent="0.25">
      <c r="B31" s="413"/>
      <c r="C31" s="533"/>
      <c r="D31" s="535"/>
      <c r="E31" s="530"/>
      <c r="F31" s="530"/>
      <c r="G31" s="530"/>
      <c r="H31" s="413"/>
    </row>
    <row r="32" spans="2:8" ht="18" customHeight="1" x14ac:dyDescent="0.25">
      <c r="B32" s="413"/>
      <c r="C32" s="533" t="s">
        <v>850</v>
      </c>
      <c r="D32" s="535"/>
      <c r="E32" s="530">
        <v>1130836783</v>
      </c>
      <c r="F32" s="530"/>
      <c r="G32" s="530"/>
      <c r="H32" s="413"/>
    </row>
    <row r="33" spans="2:8" ht="15.75" x14ac:dyDescent="0.25">
      <c r="B33" s="413"/>
      <c r="C33" s="533"/>
      <c r="D33" s="530"/>
      <c r="E33" s="530"/>
      <c r="F33" s="530"/>
      <c r="G33" s="530"/>
      <c r="H33" s="413"/>
    </row>
    <row r="34" spans="2:8" ht="15.75" x14ac:dyDescent="0.25">
      <c r="B34" s="413"/>
      <c r="C34" s="533"/>
      <c r="D34" s="534"/>
      <c r="E34" s="530"/>
      <c r="F34" s="530"/>
      <c r="G34" s="530"/>
      <c r="H34" s="413"/>
    </row>
    <row r="35" spans="2:8" ht="20.25" customHeight="1" x14ac:dyDescent="0.25">
      <c r="B35" s="413"/>
      <c r="C35" s="532" t="s">
        <v>852</v>
      </c>
      <c r="D35" s="536"/>
      <c r="E35" s="537"/>
      <c r="F35" s="537"/>
      <c r="G35" s="530">
        <v>52276597</v>
      </c>
      <c r="H35" s="413"/>
    </row>
    <row r="36" spans="2:8" ht="15.75" x14ac:dyDescent="0.25">
      <c r="B36" s="413"/>
      <c r="C36" s="533"/>
      <c r="D36" s="534"/>
      <c r="E36" s="530"/>
      <c r="F36" s="530"/>
      <c r="G36" s="530"/>
      <c r="H36" s="413"/>
    </row>
    <row r="37" spans="2:8" ht="15.75" x14ac:dyDescent="0.25">
      <c r="B37" s="413"/>
      <c r="C37" s="533"/>
      <c r="D37" s="534"/>
      <c r="E37" s="530"/>
      <c r="F37" s="530"/>
      <c r="G37" s="530"/>
      <c r="H37" s="413"/>
    </row>
    <row r="38" spans="2:8" ht="15.75" x14ac:dyDescent="0.25">
      <c r="B38" s="413"/>
      <c r="C38" s="533" t="s">
        <v>849</v>
      </c>
      <c r="D38" s="534"/>
      <c r="E38" s="530">
        <v>0</v>
      </c>
      <c r="F38" s="530"/>
      <c r="G38" s="530"/>
      <c r="H38" s="413"/>
    </row>
    <row r="39" spans="2:8" ht="15.75" x14ac:dyDescent="0.25">
      <c r="B39" s="413"/>
      <c r="C39" s="533"/>
      <c r="D39" s="534"/>
      <c r="E39" s="530"/>
      <c r="F39" s="530"/>
      <c r="G39" s="530"/>
      <c r="H39" s="413"/>
    </row>
    <row r="40" spans="2:8" ht="15.75" x14ac:dyDescent="0.25">
      <c r="B40" s="413"/>
      <c r="C40" s="533"/>
      <c r="D40" s="534"/>
      <c r="E40" s="530"/>
      <c r="F40" s="530"/>
      <c r="G40" s="530"/>
      <c r="H40" s="413"/>
    </row>
    <row r="41" spans="2:8" ht="15.75" x14ac:dyDescent="0.25">
      <c r="B41" s="413"/>
      <c r="C41" s="533" t="s">
        <v>850</v>
      </c>
      <c r="D41" s="534"/>
      <c r="E41" s="530">
        <v>52276597</v>
      </c>
      <c r="F41" s="530"/>
      <c r="G41" s="530"/>
      <c r="H41" s="413"/>
    </row>
    <row r="42" spans="2:8" ht="15.75" x14ac:dyDescent="0.25">
      <c r="B42" s="413"/>
      <c r="C42" s="533"/>
      <c r="D42" s="534"/>
      <c r="E42" s="530"/>
      <c r="F42" s="530"/>
      <c r="G42" s="530"/>
      <c r="H42" s="413"/>
    </row>
    <row r="43" spans="2:8" ht="15.75" x14ac:dyDescent="0.25">
      <c r="B43" s="413"/>
      <c r="C43" s="533"/>
      <c r="D43" s="534"/>
      <c r="E43" s="530"/>
      <c r="F43" s="530"/>
      <c r="G43" s="530"/>
      <c r="H43" s="413"/>
    </row>
    <row r="44" spans="2:8" ht="18.75" customHeight="1" x14ac:dyDescent="0.25">
      <c r="B44" s="413"/>
      <c r="C44" s="532" t="s">
        <v>853</v>
      </c>
      <c r="D44" s="534"/>
      <c r="E44" s="530"/>
      <c r="F44" s="530"/>
      <c r="G44" s="530">
        <v>80250865</v>
      </c>
      <c r="H44" s="413"/>
    </row>
    <row r="45" spans="2:8" ht="15.75" x14ac:dyDescent="0.25">
      <c r="B45" s="413"/>
      <c r="C45" s="533"/>
      <c r="D45" s="534"/>
      <c r="E45" s="530"/>
      <c r="F45" s="530"/>
      <c r="G45" s="530"/>
      <c r="H45" s="413"/>
    </row>
    <row r="46" spans="2:8" ht="15.75" x14ac:dyDescent="0.25">
      <c r="B46" s="413"/>
      <c r="C46" s="533"/>
      <c r="D46" s="534"/>
      <c r="E46" s="530"/>
      <c r="F46" s="530"/>
      <c r="G46" s="530"/>
      <c r="H46" s="413"/>
    </row>
    <row r="47" spans="2:8" ht="15.75" x14ac:dyDescent="0.25">
      <c r="B47" s="413"/>
      <c r="C47" s="533" t="s">
        <v>849</v>
      </c>
      <c r="D47" s="534"/>
      <c r="E47" s="530">
        <v>80250865</v>
      </c>
      <c r="F47" s="530"/>
      <c r="G47" s="530"/>
      <c r="H47" s="413"/>
    </row>
    <row r="48" spans="2:8" ht="15.75" x14ac:dyDescent="0.25">
      <c r="B48" s="413"/>
      <c r="C48" s="533"/>
      <c r="D48" s="534"/>
      <c r="E48" s="530"/>
      <c r="F48" s="530"/>
      <c r="G48" s="530"/>
      <c r="H48" s="413"/>
    </row>
    <row r="49" spans="2:8" ht="15.75" x14ac:dyDescent="0.25">
      <c r="B49" s="413"/>
      <c r="C49" s="413"/>
      <c r="D49" s="413"/>
      <c r="E49" s="413"/>
      <c r="F49" s="413"/>
      <c r="G49" s="413"/>
      <c r="H49" s="413"/>
    </row>
    <row r="50" spans="2:8" ht="19.5" customHeight="1" x14ac:dyDescent="0.25">
      <c r="B50" s="413"/>
      <c r="C50" s="538" t="s">
        <v>854</v>
      </c>
      <c r="D50" s="413"/>
      <c r="E50" s="413"/>
      <c r="F50" s="413"/>
      <c r="G50" s="539">
        <v>2505567055</v>
      </c>
      <c r="H50" s="413"/>
    </row>
    <row r="51" spans="2:8" ht="15.75" x14ac:dyDescent="0.25">
      <c r="B51" s="413"/>
      <c r="C51" s="413"/>
      <c r="D51" s="413"/>
      <c r="E51" s="413"/>
      <c r="F51" s="413"/>
      <c r="G51" s="413"/>
      <c r="H51" s="413"/>
    </row>
  </sheetData>
  <mergeCells count="3">
    <mergeCell ref="A3:H4"/>
    <mergeCell ref="A5:G5"/>
    <mergeCell ref="G13:G14"/>
  </mergeCells>
  <pageMargins left="0.70866141732283472" right="0.31496062992125984" top="0.35433070866141736" bottom="0.74803149606299213" header="0.31496062992125984" footer="0.78740157480314965"/>
  <pageSetup scale="80" orientation="portrait" r:id="rId1"/>
  <headerFooter>
    <oddFooter>&amp;RCO-FM-013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43"/>
  <sheetViews>
    <sheetView workbookViewId="0">
      <selection activeCell="F20" sqref="F20"/>
    </sheetView>
  </sheetViews>
  <sheetFormatPr baseColWidth="10" defaultColWidth="11.42578125" defaultRowHeight="15.75" customHeight="1" x14ac:dyDescent="0.2"/>
  <cols>
    <col min="1" max="1" width="2" style="51" customWidth="1"/>
    <col min="2" max="2" width="2.5703125" style="51" customWidth="1"/>
    <col min="3" max="3" width="3.5703125" style="51" customWidth="1"/>
    <col min="4" max="4" width="64.85546875" style="51" customWidth="1"/>
    <col min="5" max="5" width="22.28515625" style="51" bestFit="1" customWidth="1"/>
    <col min="6" max="6" width="15.85546875" style="51" bestFit="1" customWidth="1"/>
    <col min="7" max="7" width="14.7109375" style="51" bestFit="1" customWidth="1"/>
    <col min="8" max="8" width="14" style="68" bestFit="1" customWidth="1"/>
    <col min="9" max="9" width="8.28515625" style="51" bestFit="1" customWidth="1"/>
    <col min="10" max="10" width="20.85546875" style="68" bestFit="1" customWidth="1"/>
    <col min="11" max="11" width="3.7109375" style="51" customWidth="1"/>
    <col min="12" max="12" width="4.42578125" style="114" bestFit="1" customWidth="1"/>
    <col min="13" max="13" width="13.5703125" style="51" bestFit="1" customWidth="1"/>
    <col min="14" max="14" width="12.7109375" style="66" bestFit="1" customWidth="1"/>
    <col min="15" max="16384" width="11.42578125" style="51"/>
  </cols>
  <sheetData>
    <row r="1" spans="1:13" ht="23.25" customHeight="1" x14ac:dyDescent="0.2">
      <c r="A1" s="64"/>
      <c r="B1" s="64"/>
      <c r="C1" s="64"/>
      <c r="D1" s="64"/>
      <c r="E1" s="64"/>
      <c r="F1" s="64"/>
      <c r="G1" s="64"/>
      <c r="H1" s="65"/>
      <c r="I1" s="64"/>
      <c r="J1" s="65"/>
      <c r="K1" s="64"/>
    </row>
    <row r="2" spans="1:13" ht="29.25" customHeight="1" x14ac:dyDescent="0.2">
      <c r="A2" s="674"/>
      <c r="B2" s="687"/>
      <c r="C2" s="687"/>
      <c r="D2" s="687"/>
      <c r="E2" s="687"/>
      <c r="F2" s="687"/>
      <c r="G2" s="687"/>
      <c r="H2" s="687"/>
      <c r="I2" s="687"/>
      <c r="J2" s="687"/>
      <c r="K2" s="687"/>
    </row>
    <row r="3" spans="1:13" ht="29.25" customHeight="1" x14ac:dyDescent="0.2">
      <c r="A3" s="687"/>
      <c r="B3" s="687"/>
      <c r="C3" s="687"/>
      <c r="D3" s="687"/>
      <c r="E3" s="687"/>
      <c r="F3" s="687"/>
      <c r="G3" s="687"/>
      <c r="H3" s="687"/>
      <c r="I3" s="687"/>
      <c r="J3" s="687"/>
      <c r="K3" s="687"/>
    </row>
    <row r="4" spans="1:13" ht="9" customHeight="1" x14ac:dyDescent="0.25">
      <c r="A4" s="675"/>
      <c r="B4" s="675"/>
      <c r="C4" s="675"/>
      <c r="D4" s="675"/>
      <c r="E4" s="675"/>
      <c r="F4" s="675"/>
      <c r="G4" s="675"/>
      <c r="H4" s="675"/>
      <c r="I4" s="675"/>
      <c r="J4" s="675"/>
      <c r="K4" s="67"/>
    </row>
    <row r="6" spans="1:13" ht="15.75" customHeight="1" x14ac:dyDescent="0.25">
      <c r="A6" s="64"/>
      <c r="B6" s="676" t="s">
        <v>139</v>
      </c>
      <c r="C6" s="676"/>
      <c r="D6" s="676"/>
      <c r="E6" s="676"/>
      <c r="F6" s="676"/>
      <c r="G6" s="676"/>
      <c r="H6" s="676"/>
      <c r="I6" s="676"/>
      <c r="J6" s="676"/>
      <c r="K6" s="676"/>
      <c r="L6" s="676"/>
    </row>
    <row r="7" spans="1:13" ht="15.75" customHeight="1" x14ac:dyDescent="0.25">
      <c r="A7" s="64"/>
      <c r="B7" s="676" t="s">
        <v>498</v>
      </c>
      <c r="C7" s="676"/>
      <c r="D7" s="676"/>
      <c r="E7" s="676"/>
      <c r="F7" s="676"/>
      <c r="G7" s="676"/>
      <c r="H7" s="676"/>
      <c r="I7" s="676"/>
      <c r="J7" s="676"/>
      <c r="K7" s="676"/>
      <c r="L7" s="676"/>
    </row>
    <row r="8" spans="1:13" ht="15.75" customHeight="1" x14ac:dyDescent="0.25">
      <c r="B8" s="676" t="s">
        <v>29</v>
      </c>
      <c r="C8" s="676"/>
      <c r="D8" s="676"/>
      <c r="E8" s="676"/>
      <c r="F8" s="676"/>
      <c r="G8" s="676"/>
      <c r="H8" s="676"/>
      <c r="I8" s="676"/>
      <c r="J8" s="676"/>
      <c r="K8" s="676"/>
      <c r="L8" s="676"/>
    </row>
    <row r="9" spans="1:13" ht="15.75" customHeight="1" x14ac:dyDescent="0.25">
      <c r="B9" s="54"/>
      <c r="C9" s="54"/>
      <c r="D9" s="67"/>
      <c r="E9" s="54"/>
      <c r="F9" s="55"/>
      <c r="G9" s="55"/>
      <c r="H9" s="69"/>
      <c r="I9" s="55"/>
      <c r="J9" s="69"/>
    </row>
    <row r="10" spans="1:13" ht="15.75" customHeight="1" x14ac:dyDescent="0.25">
      <c r="B10" s="54"/>
      <c r="C10" s="54"/>
      <c r="D10" s="67"/>
      <c r="E10" s="54"/>
      <c r="F10" s="55"/>
      <c r="G10" s="55"/>
      <c r="H10" s="69"/>
      <c r="I10" s="55"/>
      <c r="J10" s="69"/>
    </row>
    <row r="11" spans="1:13" ht="15.75" customHeight="1" x14ac:dyDescent="0.25">
      <c r="B11" s="70"/>
      <c r="C11" s="70"/>
      <c r="D11" s="70"/>
      <c r="E11" s="70"/>
      <c r="F11" s="70"/>
      <c r="G11" s="684"/>
      <c r="H11" s="684"/>
      <c r="I11" s="684"/>
      <c r="J11" s="685" t="s">
        <v>141</v>
      </c>
      <c r="L11" s="115"/>
      <c r="M11" s="71"/>
    </row>
    <row r="12" spans="1:13" hidden="1" x14ac:dyDescent="0.25">
      <c r="B12" s="70"/>
      <c r="C12" s="70"/>
      <c r="D12" s="70"/>
      <c r="E12" s="70"/>
      <c r="F12" s="70"/>
      <c r="G12" s="72"/>
      <c r="H12" s="72"/>
      <c r="I12" s="72"/>
      <c r="J12" s="685"/>
      <c r="L12" s="115"/>
      <c r="M12" s="71"/>
    </row>
    <row r="13" spans="1:13" ht="33" customHeight="1" x14ac:dyDescent="0.2">
      <c r="B13" s="686"/>
      <c r="C13" s="686"/>
      <c r="D13" s="686"/>
      <c r="E13" s="73" t="s">
        <v>124</v>
      </c>
      <c r="F13" s="74" t="s">
        <v>125</v>
      </c>
      <c r="G13" s="74" t="s">
        <v>127</v>
      </c>
      <c r="H13" s="686" t="s">
        <v>128</v>
      </c>
      <c r="I13" s="686"/>
      <c r="J13" s="685"/>
    </row>
    <row r="14" spans="1:13" x14ac:dyDescent="0.25">
      <c r="B14" s="75"/>
      <c r="C14" s="75"/>
      <c r="D14" s="75"/>
      <c r="E14" s="73"/>
      <c r="F14" s="73"/>
      <c r="G14" s="75"/>
      <c r="H14" s="76" t="s">
        <v>129</v>
      </c>
      <c r="I14" s="72" t="s">
        <v>130</v>
      </c>
      <c r="J14" s="685"/>
    </row>
    <row r="15" spans="1:13" hidden="1" x14ac:dyDescent="0.25">
      <c r="B15" s="70"/>
      <c r="C15" s="70"/>
      <c r="D15" s="70"/>
      <c r="E15" s="70"/>
      <c r="F15" s="70"/>
      <c r="G15" s="75"/>
      <c r="H15" s="76" t="s">
        <v>26</v>
      </c>
      <c r="I15" s="72" t="s">
        <v>26</v>
      </c>
      <c r="J15" s="685"/>
      <c r="L15" s="115"/>
      <c r="M15" s="71"/>
    </row>
    <row r="16" spans="1:13" ht="15" customHeight="1" x14ac:dyDescent="0.25">
      <c r="B16" s="78"/>
      <c r="C16" s="78"/>
      <c r="D16" s="78"/>
      <c r="E16" s="78"/>
      <c r="F16" s="78"/>
      <c r="G16" s="78"/>
      <c r="H16" s="79"/>
      <c r="I16" s="80"/>
      <c r="J16" s="79"/>
      <c r="L16" s="115"/>
      <c r="M16" s="71"/>
    </row>
    <row r="17" spans="2:15" s="81" customFormat="1" ht="15" customHeight="1" x14ac:dyDescent="0.2">
      <c r="B17" s="92"/>
      <c r="C17" s="92"/>
      <c r="D17" s="92"/>
      <c r="E17" s="116"/>
      <c r="F17" s="116"/>
      <c r="G17" s="116"/>
      <c r="H17" s="117"/>
      <c r="I17" s="118"/>
      <c r="J17" s="117"/>
      <c r="K17" s="84"/>
      <c r="L17" s="119"/>
      <c r="M17" s="85"/>
      <c r="N17" s="91"/>
    </row>
    <row r="18" spans="2:15" s="81" customFormat="1" ht="15" customHeight="1" x14ac:dyDescent="0.25">
      <c r="B18" s="120" t="s">
        <v>132</v>
      </c>
      <c r="C18" s="120"/>
      <c r="D18" s="120"/>
      <c r="E18" s="121">
        <v>712376402</v>
      </c>
      <c r="F18" s="121">
        <v>717397555</v>
      </c>
      <c r="G18" s="121">
        <v>215839170</v>
      </c>
      <c r="H18" s="121">
        <v>215839170</v>
      </c>
      <c r="I18" s="122">
        <v>30.08641003801581</v>
      </c>
      <c r="J18" s="121">
        <v>501558385</v>
      </c>
      <c r="K18" s="84"/>
      <c r="L18" s="119"/>
      <c r="M18" s="123"/>
      <c r="N18" s="91"/>
    </row>
    <row r="19" spans="2:15" s="81" customFormat="1" ht="15" customHeight="1" x14ac:dyDescent="0.2">
      <c r="B19" s="93"/>
      <c r="C19" s="93"/>
      <c r="D19" s="93"/>
      <c r="E19" s="96"/>
      <c r="F19" s="96"/>
      <c r="G19" s="96"/>
      <c r="H19" s="97"/>
      <c r="I19" s="98"/>
      <c r="J19" s="124"/>
      <c r="K19" s="84"/>
      <c r="L19" s="119"/>
      <c r="M19" s="85"/>
      <c r="N19" s="91"/>
    </row>
    <row r="20" spans="2:15" s="81" customFormat="1" ht="15" customHeight="1" x14ac:dyDescent="0.2">
      <c r="B20" s="93"/>
      <c r="C20" s="81" t="s">
        <v>46</v>
      </c>
      <c r="D20" s="93"/>
      <c r="E20" s="101">
        <v>4985715</v>
      </c>
      <c r="F20" s="101">
        <v>6392485</v>
      </c>
      <c r="G20" s="101">
        <v>3300414</v>
      </c>
      <c r="H20" s="101">
        <v>3300414</v>
      </c>
      <c r="I20" s="125">
        <v>51.629593186374315</v>
      </c>
      <c r="J20" s="101">
        <v>3092071</v>
      </c>
      <c r="K20" s="84"/>
      <c r="L20" s="126" t="s">
        <v>26</v>
      </c>
      <c r="M20" s="95"/>
      <c r="N20" s="91"/>
    </row>
    <row r="21" spans="2:15" s="81" customFormat="1" ht="15" customHeight="1" x14ac:dyDescent="0.2">
      <c r="B21" s="93"/>
      <c r="D21" s="93"/>
      <c r="E21" s="96"/>
      <c r="F21" s="96"/>
      <c r="G21" s="97"/>
      <c r="H21" s="101"/>
      <c r="I21" s="98"/>
      <c r="J21" s="101"/>
      <c r="K21" s="84"/>
      <c r="L21" s="119"/>
      <c r="M21" s="85"/>
      <c r="N21" s="91"/>
    </row>
    <row r="22" spans="2:15" s="81" customFormat="1" ht="15" customHeight="1" x14ac:dyDescent="0.2">
      <c r="B22" s="93"/>
      <c r="C22" s="81" t="s">
        <v>142</v>
      </c>
      <c r="D22" s="93"/>
      <c r="E22" s="86">
        <v>531191</v>
      </c>
      <c r="F22" s="86">
        <v>712005</v>
      </c>
      <c r="G22" s="101">
        <v>281983</v>
      </c>
      <c r="H22" s="101">
        <v>281983</v>
      </c>
      <c r="I22" s="125">
        <v>39.604075814074342</v>
      </c>
      <c r="J22" s="101">
        <v>430022</v>
      </c>
      <c r="K22" s="84"/>
      <c r="L22" s="119"/>
      <c r="M22" s="95"/>
      <c r="N22" s="91"/>
    </row>
    <row r="23" spans="2:15" s="81" customFormat="1" ht="15" customHeight="1" x14ac:dyDescent="0.2">
      <c r="B23" s="127"/>
      <c r="C23" s="100"/>
      <c r="E23" s="101"/>
      <c r="F23" s="101"/>
      <c r="G23" s="86"/>
      <c r="H23" s="101"/>
      <c r="I23" s="128"/>
      <c r="J23" s="101"/>
      <c r="K23" s="84"/>
      <c r="L23" s="126"/>
      <c r="M23" s="85"/>
      <c r="N23" s="91"/>
      <c r="O23" s="91"/>
    </row>
    <row r="24" spans="2:15" s="81" customFormat="1" ht="15" customHeight="1" x14ac:dyDescent="0.2">
      <c r="B24" s="127"/>
      <c r="C24" s="81" t="s">
        <v>143</v>
      </c>
      <c r="E24" s="101">
        <v>1713429</v>
      </c>
      <c r="F24" s="101">
        <v>2155581</v>
      </c>
      <c r="G24" s="101">
        <v>665583</v>
      </c>
      <c r="H24" s="101">
        <v>665583</v>
      </c>
      <c r="I24" s="125">
        <v>30.877197377412401</v>
      </c>
      <c r="J24" s="101">
        <v>1489998</v>
      </c>
      <c r="K24" s="84"/>
      <c r="L24" s="126"/>
      <c r="M24" s="95"/>
      <c r="N24" s="91"/>
      <c r="O24" s="91"/>
    </row>
    <row r="25" spans="2:15" s="81" customFormat="1" ht="15" customHeight="1" x14ac:dyDescent="0.2">
      <c r="B25" s="127"/>
      <c r="C25" s="100"/>
      <c r="E25" s="101"/>
      <c r="F25" s="101"/>
      <c r="G25" s="86"/>
      <c r="H25" s="101"/>
      <c r="I25" s="128"/>
      <c r="J25" s="101"/>
      <c r="K25" s="84"/>
      <c r="L25" s="126"/>
      <c r="M25" s="85"/>
      <c r="N25" s="91"/>
      <c r="O25" s="91"/>
    </row>
    <row r="26" spans="2:15" s="81" customFormat="1" ht="15" customHeight="1" x14ac:dyDescent="0.2">
      <c r="B26" s="127"/>
      <c r="C26" s="81" t="s">
        <v>144</v>
      </c>
      <c r="E26" s="101">
        <v>3427960</v>
      </c>
      <c r="F26" s="101">
        <v>3534391</v>
      </c>
      <c r="G26" s="101">
        <v>896002</v>
      </c>
      <c r="H26" s="101">
        <v>896002</v>
      </c>
      <c r="I26" s="125">
        <v>25.350958623423384</v>
      </c>
      <c r="J26" s="101">
        <v>2638389</v>
      </c>
      <c r="K26" s="84"/>
      <c r="L26" s="126"/>
      <c r="M26" s="95"/>
      <c r="N26" s="91"/>
      <c r="O26" s="91"/>
    </row>
    <row r="27" spans="2:15" ht="15.75" customHeight="1" x14ac:dyDescent="0.2">
      <c r="B27" s="50"/>
      <c r="C27" s="50"/>
      <c r="D27" s="50"/>
      <c r="E27" s="50"/>
      <c r="F27" s="50" t="s">
        <v>26</v>
      </c>
      <c r="G27" s="86"/>
      <c r="H27" s="101"/>
      <c r="I27" s="50"/>
      <c r="J27" s="101"/>
    </row>
    <row r="28" spans="2:15" ht="15.75" customHeight="1" x14ac:dyDescent="0.2">
      <c r="B28" s="50"/>
      <c r="C28" s="81" t="s">
        <v>45</v>
      </c>
      <c r="D28" s="50"/>
      <c r="E28" s="101">
        <v>2674517</v>
      </c>
      <c r="F28" s="101">
        <v>2801618</v>
      </c>
      <c r="G28" s="101">
        <v>790786</v>
      </c>
      <c r="H28" s="101">
        <v>790786</v>
      </c>
      <c r="I28" s="125">
        <v>28.226046520260791</v>
      </c>
      <c r="J28" s="101">
        <v>2010832</v>
      </c>
      <c r="M28" s="95"/>
    </row>
    <row r="29" spans="2:15" ht="15.75" customHeight="1" x14ac:dyDescent="0.2">
      <c r="B29" s="50"/>
      <c r="C29" s="50"/>
      <c r="D29" s="50"/>
      <c r="E29" s="50"/>
      <c r="F29" s="50"/>
      <c r="G29" s="86"/>
      <c r="H29" s="101"/>
      <c r="I29" s="50"/>
      <c r="J29" s="101"/>
    </row>
    <row r="30" spans="2:15" ht="15.6" customHeight="1" x14ac:dyDescent="0.2">
      <c r="B30" s="50"/>
      <c r="C30" s="81" t="s">
        <v>48</v>
      </c>
      <c r="D30" s="50"/>
      <c r="E30" s="101">
        <v>1633665</v>
      </c>
      <c r="F30" s="101">
        <v>1601560</v>
      </c>
      <c r="G30" s="101">
        <v>351408</v>
      </c>
      <c r="H30" s="101">
        <v>351408</v>
      </c>
      <c r="I30" s="125">
        <v>21.941606933240092</v>
      </c>
      <c r="J30" s="101">
        <v>1250152</v>
      </c>
      <c r="M30" s="95"/>
    </row>
    <row r="31" spans="2:15" ht="15.75" customHeight="1" x14ac:dyDescent="0.2">
      <c r="B31" s="50"/>
      <c r="C31" s="50"/>
      <c r="D31" s="50"/>
      <c r="E31" s="50"/>
      <c r="F31" s="50"/>
      <c r="G31" s="86"/>
      <c r="H31" s="101"/>
      <c r="I31" s="50"/>
      <c r="J31" s="101"/>
    </row>
    <row r="32" spans="2:15" ht="15.75" customHeight="1" x14ac:dyDescent="0.2">
      <c r="B32" s="50"/>
      <c r="C32" s="81" t="s">
        <v>47</v>
      </c>
      <c r="D32" s="50"/>
      <c r="E32" s="101">
        <v>663472858</v>
      </c>
      <c r="F32" s="101">
        <v>660644567</v>
      </c>
      <c r="G32" s="101">
        <v>195818075</v>
      </c>
      <c r="H32" s="101">
        <v>195818075</v>
      </c>
      <c r="I32" s="125">
        <v>29.640457937800615</v>
      </c>
      <c r="J32" s="101">
        <v>464826492</v>
      </c>
      <c r="M32" s="95"/>
    </row>
    <row r="33" spans="2:15" ht="15.75" customHeight="1" x14ac:dyDescent="0.2">
      <c r="B33" s="50"/>
      <c r="C33" s="50"/>
      <c r="D33" s="50"/>
      <c r="E33" s="50"/>
      <c r="F33" s="50"/>
      <c r="G33" s="86"/>
      <c r="H33" s="101"/>
      <c r="I33" s="50"/>
      <c r="J33" s="101"/>
    </row>
    <row r="34" spans="2:15" ht="15.75" customHeight="1" x14ac:dyDescent="0.2">
      <c r="B34" s="50"/>
      <c r="C34" s="81" t="s">
        <v>145</v>
      </c>
      <c r="D34" s="50"/>
      <c r="E34" s="101">
        <v>27520669</v>
      </c>
      <c r="F34" s="101">
        <v>32395406</v>
      </c>
      <c r="G34" s="101">
        <v>12062099</v>
      </c>
      <c r="H34" s="101">
        <v>12062099</v>
      </c>
      <c r="I34" s="125">
        <v>37.233980027908892</v>
      </c>
      <c r="J34" s="101">
        <v>20333307</v>
      </c>
      <c r="M34" s="95"/>
    </row>
    <row r="35" spans="2:15" ht="15.75" customHeight="1" x14ac:dyDescent="0.2">
      <c r="B35" s="50"/>
      <c r="C35" s="50"/>
      <c r="D35" s="50"/>
      <c r="E35" s="50"/>
      <c r="F35" s="50"/>
      <c r="G35" s="86"/>
      <c r="H35" s="101"/>
      <c r="I35" s="50"/>
      <c r="J35" s="101"/>
    </row>
    <row r="36" spans="2:15" ht="15.75" customHeight="1" x14ac:dyDescent="0.2">
      <c r="B36" s="50"/>
      <c r="C36" s="81" t="s">
        <v>87</v>
      </c>
      <c r="D36" s="50"/>
      <c r="E36" s="101">
        <v>6416398</v>
      </c>
      <c r="F36" s="101">
        <v>7159942</v>
      </c>
      <c r="G36" s="101">
        <v>1672820</v>
      </c>
      <c r="H36" s="101">
        <v>1672820</v>
      </c>
      <c r="I36" s="125">
        <v>23.363597079417683</v>
      </c>
      <c r="J36" s="101">
        <v>5487122</v>
      </c>
      <c r="M36" s="95"/>
    </row>
    <row r="37" spans="2:15" s="81" customFormat="1" ht="15" customHeight="1" x14ac:dyDescent="0.2">
      <c r="B37" s="87"/>
      <c r="C37" s="87"/>
      <c r="D37" s="84"/>
      <c r="E37" s="88"/>
      <c r="F37" s="88"/>
      <c r="G37" s="88"/>
      <c r="H37" s="89"/>
      <c r="I37" s="90"/>
      <c r="J37" s="89"/>
      <c r="K37" s="84"/>
      <c r="L37" s="126"/>
      <c r="M37" s="85"/>
      <c r="N37" s="91"/>
      <c r="O37" s="91"/>
    </row>
    <row r="38" spans="2:15" s="81" customFormat="1" ht="15" customHeight="1" x14ac:dyDescent="0.2">
      <c r="B38" s="87"/>
      <c r="C38" s="87"/>
      <c r="D38" s="84"/>
      <c r="E38" s="88"/>
      <c r="F38" s="88"/>
      <c r="G38" s="88"/>
      <c r="H38" s="89"/>
      <c r="I38" s="90"/>
      <c r="J38" s="89"/>
      <c r="K38" s="84"/>
      <c r="L38" s="126"/>
      <c r="M38" s="85"/>
      <c r="N38" s="91"/>
      <c r="O38" s="91"/>
    </row>
    <row r="39" spans="2:15" s="81" customFormat="1" ht="15" customHeight="1" x14ac:dyDescent="0.2">
      <c r="B39" s="87"/>
      <c r="C39" s="87"/>
      <c r="D39" s="84"/>
      <c r="E39" s="88"/>
      <c r="F39" s="88"/>
      <c r="G39" s="88"/>
      <c r="H39" s="89"/>
      <c r="I39" s="90"/>
      <c r="J39" s="89"/>
      <c r="K39" s="84"/>
      <c r="L39" s="126"/>
      <c r="M39" s="85"/>
      <c r="N39" s="91"/>
      <c r="O39" s="91"/>
    </row>
    <row r="40" spans="2:15" s="81" customFormat="1" ht="15" customHeight="1" x14ac:dyDescent="0.2">
      <c r="B40" s="87"/>
      <c r="C40" s="87"/>
      <c r="D40" s="84"/>
      <c r="E40" s="88"/>
      <c r="F40" s="88"/>
      <c r="G40" s="88"/>
      <c r="H40" s="89"/>
      <c r="I40" s="90"/>
      <c r="J40" s="89"/>
      <c r="K40" s="84"/>
      <c r="L40" s="126"/>
      <c r="M40" s="85"/>
      <c r="N40" s="91"/>
      <c r="O40" s="91"/>
    </row>
    <row r="41" spans="2:15" s="81" customFormat="1" ht="15" customHeight="1" x14ac:dyDescent="0.2">
      <c r="B41" s="87"/>
      <c r="C41" s="87"/>
      <c r="D41" s="84"/>
      <c r="E41" s="88"/>
      <c r="F41" s="88"/>
      <c r="G41" s="88"/>
      <c r="H41" s="89"/>
      <c r="I41" s="90"/>
      <c r="J41" s="89"/>
      <c r="K41" s="84"/>
      <c r="L41" s="126"/>
      <c r="M41" s="85"/>
      <c r="N41" s="91"/>
      <c r="O41" s="91"/>
    </row>
    <row r="43" spans="2:15" ht="15.75" customHeight="1" x14ac:dyDescent="0.2">
      <c r="E43" s="108"/>
    </row>
  </sheetData>
  <mergeCells count="9">
    <mergeCell ref="G11:I11"/>
    <mergeCell ref="J11:J15"/>
    <mergeCell ref="B13:D13"/>
    <mergeCell ref="H13:I13"/>
    <mergeCell ref="A2:K3"/>
    <mergeCell ref="A4:J4"/>
    <mergeCell ref="B6:L6"/>
    <mergeCell ref="B7:L7"/>
    <mergeCell ref="B8:L8"/>
  </mergeCells>
  <printOptions horizontalCentered="1"/>
  <pageMargins left="0.39370078740157483" right="0.59055118110236227" top="0.59055118110236227" bottom="0.39370078740157483" header="0" footer="0.39370078740157483"/>
  <pageSetup scale="67" orientation="landscape" r:id="rId1"/>
  <headerFooter alignWithMargins="0">
    <oddFooter>&amp;RCO-FM-030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66"/>
  <sheetViews>
    <sheetView workbookViewId="0">
      <selection activeCell="G31" sqref="G31"/>
    </sheetView>
  </sheetViews>
  <sheetFormatPr baseColWidth="10" defaultColWidth="11.42578125" defaultRowHeight="15.75" customHeight="1" x14ac:dyDescent="0.2"/>
  <cols>
    <col min="1" max="1" width="1.85546875" style="51" customWidth="1"/>
    <col min="2" max="2" width="1.7109375" style="51" customWidth="1"/>
    <col min="3" max="3" width="3.85546875" style="51" hidden="1" customWidth="1"/>
    <col min="4" max="4" width="1.7109375" style="51" customWidth="1"/>
    <col min="5" max="5" width="4" style="51" customWidth="1"/>
    <col min="6" max="6" width="68.5703125" style="51" customWidth="1"/>
    <col min="7" max="7" width="21.85546875" style="51" bestFit="1" customWidth="1"/>
    <col min="8" max="8" width="15.85546875" style="51" bestFit="1" customWidth="1"/>
    <col min="9" max="9" width="14.7109375" style="51" bestFit="1" customWidth="1"/>
    <col min="10" max="10" width="14" style="68" bestFit="1" customWidth="1"/>
    <col min="11" max="11" width="11.140625" style="51" customWidth="1"/>
    <col min="12" max="12" width="19.28515625" style="68" customWidth="1"/>
    <col min="13" max="13" width="3.7109375" style="51" customWidth="1"/>
    <col min="14" max="14" width="13" style="51" hidden="1" customWidth="1"/>
    <col min="15" max="15" width="15.7109375" style="66" hidden="1" customWidth="1"/>
    <col min="16" max="16" width="11.42578125" style="51"/>
    <col min="17" max="17" width="14" style="51" bestFit="1" customWidth="1"/>
    <col min="18" max="16384" width="11.42578125" style="51"/>
  </cols>
  <sheetData>
    <row r="1" spans="1:18" ht="1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/>
      <c r="K1" s="64"/>
      <c r="L1" s="65"/>
      <c r="M1" s="64"/>
    </row>
    <row r="2" spans="1:18" ht="29.25" customHeight="1" x14ac:dyDescent="0.2">
      <c r="A2" s="674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</row>
    <row r="3" spans="1:18" ht="29.25" customHeight="1" x14ac:dyDescent="0.2">
      <c r="A3" s="687"/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</row>
    <row r="4" spans="1:18" ht="9" customHeight="1" x14ac:dyDescent="0.25">
      <c r="A4" s="675"/>
      <c r="B4" s="675"/>
      <c r="C4" s="675"/>
      <c r="D4" s="675"/>
      <c r="E4" s="675"/>
      <c r="F4" s="675"/>
      <c r="G4" s="675"/>
      <c r="H4" s="675"/>
      <c r="I4" s="675"/>
      <c r="J4" s="675"/>
      <c r="K4" s="675"/>
      <c r="L4" s="675"/>
      <c r="M4" s="67"/>
    </row>
    <row r="6" spans="1:18" ht="15.75" customHeight="1" x14ac:dyDescent="0.25">
      <c r="A6" s="64"/>
      <c r="B6" s="676" t="s">
        <v>146</v>
      </c>
      <c r="C6" s="676"/>
      <c r="D6" s="676"/>
      <c r="E6" s="676"/>
      <c r="F6" s="676"/>
      <c r="G6" s="676"/>
      <c r="H6" s="676"/>
      <c r="I6" s="676"/>
      <c r="J6" s="676"/>
      <c r="K6" s="676"/>
      <c r="L6" s="676"/>
    </row>
    <row r="7" spans="1:18" ht="15.75" customHeight="1" x14ac:dyDescent="0.25">
      <c r="A7" s="64"/>
      <c r="B7" s="676" t="s">
        <v>499</v>
      </c>
      <c r="C7" s="676"/>
      <c r="D7" s="676"/>
      <c r="E7" s="676"/>
      <c r="F7" s="676"/>
      <c r="G7" s="676"/>
      <c r="H7" s="676"/>
      <c r="I7" s="676"/>
      <c r="J7" s="676"/>
      <c r="K7" s="676"/>
      <c r="L7" s="676"/>
    </row>
    <row r="8" spans="1:18" ht="15.75" customHeight="1" x14ac:dyDescent="0.25">
      <c r="B8" s="676" t="s">
        <v>29</v>
      </c>
      <c r="C8" s="676"/>
      <c r="D8" s="676"/>
      <c r="E8" s="676"/>
      <c r="F8" s="676"/>
      <c r="G8" s="676"/>
      <c r="H8" s="676"/>
      <c r="I8" s="676"/>
      <c r="J8" s="676"/>
      <c r="K8" s="676"/>
      <c r="L8" s="676"/>
    </row>
    <row r="9" spans="1:18" ht="15.75" customHeight="1" x14ac:dyDescent="0.25">
      <c r="B9" s="54"/>
      <c r="C9" s="54"/>
      <c r="D9" s="54"/>
      <c r="E9" s="54"/>
      <c r="F9" s="67"/>
      <c r="G9" s="54"/>
      <c r="H9" s="55"/>
      <c r="I9" s="55"/>
      <c r="J9" s="69"/>
      <c r="K9" s="55"/>
      <c r="L9" s="69"/>
    </row>
    <row r="10" spans="1:18" ht="15.75" customHeight="1" x14ac:dyDescent="0.25">
      <c r="B10" s="54"/>
      <c r="C10" s="54"/>
      <c r="D10" s="54"/>
      <c r="E10" s="54"/>
      <c r="F10" s="67"/>
      <c r="G10" s="54"/>
      <c r="H10" s="55"/>
      <c r="I10" s="55"/>
      <c r="J10" s="69"/>
      <c r="K10" s="55"/>
      <c r="L10" s="69"/>
    </row>
    <row r="11" spans="1:18" ht="15" customHeight="1" x14ac:dyDescent="0.25">
      <c r="B11" s="70"/>
      <c r="C11" s="70"/>
      <c r="D11" s="70"/>
      <c r="E11" s="70"/>
      <c r="F11" s="70"/>
      <c r="G11" s="70"/>
      <c r="H11" s="70"/>
      <c r="I11" s="684"/>
      <c r="J11" s="684"/>
      <c r="K11" s="684"/>
      <c r="L11" s="685" t="s">
        <v>111</v>
      </c>
      <c r="N11" s="71"/>
    </row>
    <row r="12" spans="1:18" hidden="1" x14ac:dyDescent="0.25">
      <c r="B12" s="70"/>
      <c r="C12" s="70"/>
      <c r="D12" s="70"/>
      <c r="E12" s="70"/>
      <c r="F12" s="70"/>
      <c r="G12" s="70"/>
      <c r="H12" s="70"/>
      <c r="I12" s="72"/>
      <c r="J12" s="72"/>
      <c r="K12" s="72"/>
      <c r="L12" s="685"/>
      <c r="N12" s="71"/>
    </row>
    <row r="13" spans="1:18" ht="47.25" x14ac:dyDescent="0.2">
      <c r="B13" s="686" t="s">
        <v>28</v>
      </c>
      <c r="C13" s="686"/>
      <c r="D13" s="686"/>
      <c r="E13" s="686"/>
      <c r="F13" s="686"/>
      <c r="G13" s="73" t="s">
        <v>124</v>
      </c>
      <c r="H13" s="74" t="s">
        <v>125</v>
      </c>
      <c r="I13" s="74" t="s">
        <v>127</v>
      </c>
      <c r="J13" s="686" t="s">
        <v>128</v>
      </c>
      <c r="K13" s="686"/>
      <c r="L13" s="685"/>
    </row>
    <row r="14" spans="1:18" x14ac:dyDescent="0.25">
      <c r="B14" s="70"/>
      <c r="C14" s="70"/>
      <c r="D14" s="70"/>
      <c r="E14" s="70"/>
      <c r="F14" s="70"/>
      <c r="G14" s="70"/>
      <c r="H14" s="70"/>
      <c r="I14" s="75"/>
      <c r="J14" s="76" t="s">
        <v>129</v>
      </c>
      <c r="K14" s="72" t="s">
        <v>130</v>
      </c>
      <c r="L14" s="685"/>
      <c r="N14" s="71"/>
    </row>
    <row r="15" spans="1:18" ht="15" customHeight="1" x14ac:dyDescent="0.25">
      <c r="B15" s="78"/>
      <c r="C15" s="78"/>
      <c r="D15" s="78"/>
      <c r="E15" s="78"/>
      <c r="F15" s="78"/>
      <c r="G15" s="78"/>
      <c r="H15" s="78"/>
      <c r="I15" s="78"/>
      <c r="J15" s="79"/>
      <c r="K15" s="80"/>
      <c r="L15" s="79"/>
      <c r="N15" s="71"/>
    </row>
    <row r="16" spans="1:18" s="81" customFormat="1" ht="15" customHeight="1" x14ac:dyDescent="0.25">
      <c r="B16" s="70" t="s">
        <v>147</v>
      </c>
      <c r="C16" s="77"/>
      <c r="D16" s="70"/>
      <c r="E16" s="70"/>
      <c r="F16" s="70"/>
      <c r="G16" s="82">
        <v>876988253</v>
      </c>
      <c r="H16" s="82">
        <v>945125280</v>
      </c>
      <c r="I16" s="82">
        <v>316824351</v>
      </c>
      <c r="J16" s="82">
        <v>316824351</v>
      </c>
      <c r="K16" s="83">
        <v>33.521942297427493</v>
      </c>
      <c r="L16" s="82">
        <v>628300929</v>
      </c>
      <c r="M16" s="84"/>
      <c r="N16" s="85"/>
      <c r="O16" s="91"/>
      <c r="R16" s="86" t="s">
        <v>26</v>
      </c>
    </row>
    <row r="17" spans="2:18" s="81" customFormat="1" ht="15" customHeight="1" x14ac:dyDescent="0.2">
      <c r="B17" s="87"/>
      <c r="C17" s="87"/>
      <c r="D17" s="87"/>
      <c r="E17" s="87"/>
      <c r="F17" s="84"/>
      <c r="G17" s="88"/>
      <c r="H17" s="88"/>
      <c r="I17" s="88"/>
      <c r="J17" s="89"/>
      <c r="K17" s="90"/>
      <c r="L17" s="89"/>
      <c r="M17" s="84"/>
      <c r="N17" s="85"/>
      <c r="O17" s="91"/>
    </row>
    <row r="18" spans="2:18" s="81" customFormat="1" ht="15" customHeight="1" x14ac:dyDescent="0.2">
      <c r="B18" s="92"/>
      <c r="C18" s="93" t="s">
        <v>9</v>
      </c>
      <c r="D18" s="93"/>
      <c r="E18" s="93"/>
      <c r="F18" s="93"/>
      <c r="G18" s="96">
        <v>632316883</v>
      </c>
      <c r="H18" s="96">
        <v>672616739</v>
      </c>
      <c r="I18" s="130">
        <v>230120104</v>
      </c>
      <c r="J18" s="96">
        <v>230120104</v>
      </c>
      <c r="K18" s="131">
        <v>34.21266386294915</v>
      </c>
      <c r="L18" s="96">
        <v>442496635</v>
      </c>
      <c r="M18" s="84"/>
      <c r="N18" s="85"/>
      <c r="O18" s="91"/>
      <c r="R18" s="86" t="s">
        <v>26</v>
      </c>
    </row>
    <row r="19" spans="2:18" s="81" customFormat="1" ht="15" customHeight="1" x14ac:dyDescent="0.25">
      <c r="B19" s="92"/>
      <c r="C19" s="93"/>
      <c r="D19" s="93"/>
      <c r="E19" s="81" t="s">
        <v>64</v>
      </c>
      <c r="F19" s="93"/>
      <c r="G19" s="86">
        <v>63827116</v>
      </c>
      <c r="H19" s="86">
        <v>63739174</v>
      </c>
      <c r="I19" s="86">
        <v>16886383</v>
      </c>
      <c r="J19" s="86">
        <v>16886383</v>
      </c>
      <c r="K19" s="132">
        <v>26.492942942749774</v>
      </c>
      <c r="L19" s="133">
        <v>46852791</v>
      </c>
      <c r="M19" s="84"/>
      <c r="N19" s="139">
        <v>86551487.290000007</v>
      </c>
      <c r="O19" s="139">
        <v>85374061.099999994</v>
      </c>
      <c r="Q19" s="58"/>
    </row>
    <row r="20" spans="2:18" s="81" customFormat="1" ht="15" customHeight="1" x14ac:dyDescent="0.25">
      <c r="B20" s="87"/>
      <c r="C20" s="99"/>
      <c r="D20" s="134"/>
      <c r="E20" s="43" t="s">
        <v>154</v>
      </c>
      <c r="G20" s="86">
        <v>348978578</v>
      </c>
      <c r="H20" s="86">
        <v>353362428</v>
      </c>
      <c r="I20" s="86">
        <v>132577744</v>
      </c>
      <c r="J20" s="86">
        <v>132577744</v>
      </c>
      <c r="K20" s="132">
        <v>37.518913584100687</v>
      </c>
      <c r="L20" s="133">
        <v>220784684</v>
      </c>
      <c r="M20" s="84"/>
      <c r="N20" s="139">
        <v>241401610</v>
      </c>
      <c r="O20" s="139">
        <v>243493784</v>
      </c>
      <c r="Q20" s="58"/>
    </row>
    <row r="21" spans="2:18" s="81" customFormat="1" ht="15" customHeight="1" x14ac:dyDescent="0.25">
      <c r="B21" s="87"/>
      <c r="C21" s="99"/>
      <c r="D21" s="134"/>
      <c r="E21" s="81" t="s">
        <v>65</v>
      </c>
      <c r="G21" s="86">
        <v>17753656</v>
      </c>
      <c r="H21" s="86">
        <v>17820207</v>
      </c>
      <c r="I21" s="86">
        <v>5212552</v>
      </c>
      <c r="J21" s="86">
        <v>5212552</v>
      </c>
      <c r="K21" s="132">
        <v>29.250793775852323</v>
      </c>
      <c r="L21" s="133">
        <v>12607655</v>
      </c>
      <c r="M21" s="84"/>
      <c r="N21" s="139">
        <v>5075013</v>
      </c>
      <c r="O21" s="139">
        <v>5170042.5999999996</v>
      </c>
      <c r="Q21" s="58"/>
    </row>
    <row r="22" spans="2:18" s="81" customFormat="1" ht="15" customHeight="1" x14ac:dyDescent="0.25">
      <c r="B22" s="87"/>
      <c r="C22" s="99"/>
      <c r="D22" s="134"/>
      <c r="E22" s="81" t="s">
        <v>66</v>
      </c>
      <c r="G22" s="86">
        <v>31381133</v>
      </c>
      <c r="H22" s="86">
        <v>38689683</v>
      </c>
      <c r="I22" s="86">
        <v>15319275</v>
      </c>
      <c r="J22" s="86">
        <v>15319275</v>
      </c>
      <c r="K22" s="132">
        <v>39.595245585237798</v>
      </c>
      <c r="L22" s="133">
        <v>23370408</v>
      </c>
      <c r="M22" s="84"/>
      <c r="N22" s="139">
        <v>22360679.530000001</v>
      </c>
      <c r="O22" s="139">
        <v>23131260.120000001</v>
      </c>
      <c r="Q22" s="58"/>
    </row>
    <row r="23" spans="2:18" s="81" customFormat="1" ht="15" customHeight="1" x14ac:dyDescent="0.25">
      <c r="B23" s="87"/>
      <c r="C23" s="99"/>
      <c r="D23" s="134"/>
      <c r="E23" s="43" t="s">
        <v>153</v>
      </c>
      <c r="G23" s="86">
        <v>525718</v>
      </c>
      <c r="H23" s="86">
        <v>246384</v>
      </c>
      <c r="I23" s="86">
        <v>245904</v>
      </c>
      <c r="J23" s="86">
        <v>245904</v>
      </c>
      <c r="K23" s="132">
        <v>99.805182154685369</v>
      </c>
      <c r="L23" s="133">
        <v>480</v>
      </c>
      <c r="M23" s="84"/>
      <c r="N23" s="139">
        <v>530332.21</v>
      </c>
      <c r="O23" s="139">
        <v>543665.68999999994</v>
      </c>
      <c r="Q23" s="58"/>
    </row>
    <row r="24" spans="2:18" s="81" customFormat="1" ht="15" customHeight="1" x14ac:dyDescent="0.25">
      <c r="B24" s="87"/>
      <c r="C24" s="99"/>
      <c r="D24" s="134"/>
      <c r="E24" s="43" t="s">
        <v>155</v>
      </c>
      <c r="F24" s="43"/>
      <c r="G24" s="86">
        <v>63610973</v>
      </c>
      <c r="H24" s="86">
        <v>65772427</v>
      </c>
      <c r="I24" s="86">
        <v>8347619</v>
      </c>
      <c r="J24" s="86">
        <v>8347619</v>
      </c>
      <c r="K24" s="132">
        <v>12.691669413385034</v>
      </c>
      <c r="L24" s="133">
        <v>57424808</v>
      </c>
      <c r="M24" s="84"/>
      <c r="N24" s="139">
        <v>44399388.939999998</v>
      </c>
      <c r="O24" s="139">
        <v>44346233.75</v>
      </c>
      <c r="Q24" s="58"/>
    </row>
    <row r="25" spans="2:18" s="81" customFormat="1" ht="15" customHeight="1" x14ac:dyDescent="0.25">
      <c r="B25" s="87"/>
      <c r="C25" s="99"/>
      <c r="D25" s="134"/>
      <c r="E25" s="81" t="s">
        <v>67</v>
      </c>
      <c r="G25" s="86">
        <v>7871514</v>
      </c>
      <c r="H25" s="86">
        <v>11395665</v>
      </c>
      <c r="I25" s="86">
        <v>5330628</v>
      </c>
      <c r="J25" s="86">
        <v>5330628</v>
      </c>
      <c r="K25" s="132">
        <v>46.777682566133699</v>
      </c>
      <c r="L25" s="133">
        <v>6065037</v>
      </c>
      <c r="M25" s="84"/>
      <c r="N25" s="139">
        <v>6968434.7999999998</v>
      </c>
      <c r="O25" s="139">
        <v>6776182.7999999998</v>
      </c>
      <c r="Q25" s="58"/>
    </row>
    <row r="26" spans="2:18" s="81" customFormat="1" ht="15" customHeight="1" x14ac:dyDescent="0.25">
      <c r="B26" s="87"/>
      <c r="C26" s="99"/>
      <c r="D26" s="134"/>
      <c r="E26" s="43" t="s">
        <v>156</v>
      </c>
      <c r="G26" s="86">
        <v>1767120</v>
      </c>
      <c r="H26" s="86">
        <v>2244391</v>
      </c>
      <c r="I26" s="86">
        <v>936961</v>
      </c>
      <c r="J26" s="86">
        <v>936961</v>
      </c>
      <c r="K26" s="132">
        <v>41.746781198106746</v>
      </c>
      <c r="L26" s="133">
        <v>1307430</v>
      </c>
      <c r="M26" s="84"/>
      <c r="N26" s="139">
        <v>1368513</v>
      </c>
      <c r="O26" s="139">
        <v>1139374</v>
      </c>
      <c r="Q26" s="58"/>
    </row>
    <row r="27" spans="2:18" s="81" customFormat="1" ht="15" customHeight="1" x14ac:dyDescent="0.25">
      <c r="B27" s="87"/>
      <c r="C27" s="99"/>
      <c r="D27" s="134"/>
      <c r="E27" s="81" t="s">
        <v>68</v>
      </c>
      <c r="G27" s="86">
        <v>26791580</v>
      </c>
      <c r="H27" s="86">
        <v>25262987</v>
      </c>
      <c r="I27" s="86">
        <v>3876237</v>
      </c>
      <c r="J27" s="86">
        <v>3876237</v>
      </c>
      <c r="K27" s="132">
        <v>15.343541917667931</v>
      </c>
      <c r="L27" s="133">
        <v>21386750</v>
      </c>
      <c r="M27" s="84"/>
      <c r="N27" s="139">
        <v>17347673.879999999</v>
      </c>
      <c r="O27" s="139">
        <v>15836896.66</v>
      </c>
      <c r="Q27" s="58"/>
    </row>
    <row r="28" spans="2:18" s="81" customFormat="1" ht="15" customHeight="1" x14ac:dyDescent="0.2">
      <c r="B28" s="87"/>
      <c r="C28" s="99"/>
      <c r="D28" s="134"/>
      <c r="E28" s="81" t="s">
        <v>151</v>
      </c>
      <c r="G28" s="86">
        <v>21565885</v>
      </c>
      <c r="H28" s="86">
        <v>22973308</v>
      </c>
      <c r="I28" s="86">
        <v>6263639</v>
      </c>
      <c r="J28" s="86">
        <v>6263639</v>
      </c>
      <c r="K28" s="132">
        <v>27.264854499839554</v>
      </c>
      <c r="L28" s="133">
        <v>16709669</v>
      </c>
      <c r="M28" s="84"/>
      <c r="N28" s="85"/>
      <c r="O28" s="91"/>
      <c r="Q28" s="58"/>
    </row>
    <row r="29" spans="2:18" s="81" customFormat="1" ht="15" customHeight="1" x14ac:dyDescent="0.25">
      <c r="B29" s="87"/>
      <c r="C29" s="99"/>
      <c r="D29" s="134"/>
      <c r="E29" s="81" t="s">
        <v>69</v>
      </c>
      <c r="G29" s="86">
        <v>2272573</v>
      </c>
      <c r="H29" s="86">
        <v>2434666</v>
      </c>
      <c r="I29" s="86">
        <v>735491</v>
      </c>
      <c r="J29" s="86">
        <v>735491</v>
      </c>
      <c r="K29" s="132">
        <v>30.209112872155771</v>
      </c>
      <c r="L29" s="133">
        <v>1699175</v>
      </c>
      <c r="M29" s="84"/>
      <c r="N29" s="139">
        <v>2030483.21</v>
      </c>
      <c r="O29" s="139">
        <v>2021063.89</v>
      </c>
      <c r="Q29" s="58"/>
    </row>
    <row r="30" spans="2:18" s="81" customFormat="1" ht="15" customHeight="1" x14ac:dyDescent="0.25">
      <c r="B30" s="87"/>
      <c r="C30" s="99"/>
      <c r="D30" s="134"/>
      <c r="E30" s="81" t="s">
        <v>108</v>
      </c>
      <c r="G30" s="86">
        <v>510238</v>
      </c>
      <c r="H30" s="86">
        <v>582240</v>
      </c>
      <c r="I30" s="86">
        <v>139160</v>
      </c>
      <c r="J30" s="86">
        <v>139160</v>
      </c>
      <c r="K30" s="132">
        <v>23.900796922231383</v>
      </c>
      <c r="L30" s="133">
        <v>443080</v>
      </c>
      <c r="M30" s="84"/>
      <c r="N30" s="139"/>
      <c r="O30" s="139"/>
      <c r="Q30" s="58"/>
    </row>
    <row r="31" spans="2:18" s="81" customFormat="1" ht="15" customHeight="1" x14ac:dyDescent="0.25">
      <c r="B31" s="87"/>
      <c r="C31" s="99"/>
      <c r="D31" s="134"/>
      <c r="E31" s="81" t="s">
        <v>157</v>
      </c>
      <c r="G31" s="86">
        <v>1007000</v>
      </c>
      <c r="H31" s="86">
        <v>978190</v>
      </c>
      <c r="I31" s="86">
        <v>327190</v>
      </c>
      <c r="J31" s="86">
        <v>327190</v>
      </c>
      <c r="K31" s="132">
        <v>33.448512047761682</v>
      </c>
      <c r="L31" s="133">
        <v>651000</v>
      </c>
      <c r="M31" s="84"/>
      <c r="N31" s="139"/>
      <c r="O31" s="139"/>
      <c r="Q31" s="58"/>
    </row>
    <row r="32" spans="2:18" s="81" customFormat="1" ht="15" customHeight="1" x14ac:dyDescent="0.25">
      <c r="B32" s="87"/>
      <c r="C32" s="99"/>
      <c r="D32" s="134"/>
      <c r="E32" s="43" t="s">
        <v>158</v>
      </c>
      <c r="G32" s="86">
        <v>1357956</v>
      </c>
      <c r="H32" s="86">
        <v>1783301</v>
      </c>
      <c r="I32" s="86">
        <v>674603</v>
      </c>
      <c r="J32" s="86">
        <v>674603</v>
      </c>
      <c r="K32" s="132">
        <v>37.828891477097812</v>
      </c>
      <c r="L32" s="133">
        <v>1108698</v>
      </c>
      <c r="M32" s="84"/>
      <c r="N32" s="139"/>
      <c r="O32" s="139"/>
      <c r="Q32" s="58"/>
    </row>
    <row r="33" spans="2:17" s="81" customFormat="1" ht="15" customHeight="1" x14ac:dyDescent="0.25">
      <c r="B33" s="87"/>
      <c r="C33" s="99"/>
      <c r="D33" s="134"/>
      <c r="E33" s="43" t="s">
        <v>450</v>
      </c>
      <c r="G33" s="86">
        <v>0</v>
      </c>
      <c r="H33" s="86">
        <v>957327</v>
      </c>
      <c r="I33" s="86">
        <v>957327</v>
      </c>
      <c r="J33" s="86">
        <v>957327</v>
      </c>
      <c r="K33" s="132">
        <v>100</v>
      </c>
      <c r="L33" s="133">
        <v>0</v>
      </c>
      <c r="M33" s="84"/>
      <c r="N33" s="139"/>
      <c r="O33" s="139"/>
      <c r="Q33" s="58"/>
    </row>
    <row r="34" spans="2:17" s="81" customFormat="1" ht="15" customHeight="1" x14ac:dyDescent="0.25">
      <c r="B34" s="87"/>
      <c r="C34" s="99"/>
      <c r="D34" s="134"/>
      <c r="E34" s="81" t="s">
        <v>37</v>
      </c>
      <c r="G34" s="86">
        <v>29296112</v>
      </c>
      <c r="H34" s="86">
        <v>35412735</v>
      </c>
      <c r="I34" s="86">
        <v>13677562</v>
      </c>
      <c r="J34" s="86">
        <v>13677562</v>
      </c>
      <c r="K34" s="132">
        <v>38.62328622739814</v>
      </c>
      <c r="L34" s="133">
        <v>21735173</v>
      </c>
      <c r="M34" s="84"/>
      <c r="N34" s="139">
        <v>8974079.6600000001</v>
      </c>
      <c r="O34" s="139">
        <v>9659822.1400000006</v>
      </c>
      <c r="Q34" s="58"/>
    </row>
    <row r="35" spans="2:17" s="81" customFormat="1" ht="15" customHeight="1" x14ac:dyDescent="0.25">
      <c r="B35" s="87"/>
      <c r="C35" s="99"/>
      <c r="D35" s="134"/>
      <c r="E35" s="81" t="s">
        <v>88</v>
      </c>
      <c r="G35" s="86">
        <v>13799731</v>
      </c>
      <c r="H35" s="86">
        <v>28961626</v>
      </c>
      <c r="I35" s="86">
        <v>18611829</v>
      </c>
      <c r="J35" s="86">
        <v>18611829</v>
      </c>
      <c r="K35" s="132">
        <v>64.263757152309054</v>
      </c>
      <c r="L35" s="133">
        <v>10349797</v>
      </c>
      <c r="M35" s="84"/>
      <c r="N35" s="139">
        <v>11466406</v>
      </c>
      <c r="O35" s="139">
        <v>11553072</v>
      </c>
      <c r="Q35" s="58"/>
    </row>
    <row r="36" spans="2:17" s="81" customFormat="1" ht="15" customHeight="1" x14ac:dyDescent="0.2">
      <c r="B36" s="87"/>
      <c r="C36" s="99"/>
      <c r="D36" s="99"/>
      <c r="E36" s="99"/>
      <c r="F36" s="99"/>
      <c r="G36" s="96"/>
      <c r="H36" s="96"/>
      <c r="I36" s="135"/>
      <c r="J36" s="124"/>
      <c r="K36" s="99"/>
      <c r="L36" s="133"/>
      <c r="M36" s="84"/>
      <c r="N36" s="85"/>
      <c r="O36" s="91"/>
    </row>
    <row r="37" spans="2:17" s="81" customFormat="1" ht="15" customHeight="1" x14ac:dyDescent="0.2">
      <c r="B37" s="92"/>
      <c r="C37" s="93" t="s">
        <v>10</v>
      </c>
      <c r="D37" s="93"/>
      <c r="E37" s="93"/>
      <c r="F37" s="93"/>
      <c r="G37" s="96">
        <v>89907285</v>
      </c>
      <c r="H37" s="96">
        <v>118542172</v>
      </c>
      <c r="I37" s="136">
        <v>52332697</v>
      </c>
      <c r="J37" s="96">
        <v>52332697</v>
      </c>
      <c r="K37" s="131">
        <v>44.146902420515801</v>
      </c>
      <c r="L37" s="96">
        <v>66209475</v>
      </c>
      <c r="M37" s="84"/>
      <c r="N37" s="85"/>
      <c r="O37" s="91"/>
    </row>
    <row r="38" spans="2:17" s="81" customFormat="1" ht="15" customHeight="1" x14ac:dyDescent="0.2">
      <c r="B38" s="92"/>
      <c r="C38" s="93"/>
      <c r="D38" s="93"/>
      <c r="E38" s="81" t="s">
        <v>89</v>
      </c>
      <c r="F38" s="93"/>
      <c r="G38" s="101">
        <v>0</v>
      </c>
      <c r="H38" s="101">
        <v>0</v>
      </c>
      <c r="I38" s="101">
        <v>0</v>
      </c>
      <c r="J38" s="86">
        <v>0</v>
      </c>
      <c r="K38" s="132">
        <v>0</v>
      </c>
      <c r="L38" s="133">
        <v>0</v>
      </c>
      <c r="M38" s="84"/>
      <c r="N38" s="85"/>
      <c r="O38" s="91"/>
    </row>
    <row r="39" spans="2:17" s="81" customFormat="1" ht="15" customHeight="1" x14ac:dyDescent="0.2">
      <c r="B39" s="87"/>
      <c r="C39" s="99"/>
      <c r="D39" s="134"/>
      <c r="E39" s="81" t="s">
        <v>70</v>
      </c>
      <c r="G39" s="86">
        <v>664896</v>
      </c>
      <c r="H39" s="86">
        <v>500774</v>
      </c>
      <c r="I39" s="101">
        <v>171779</v>
      </c>
      <c r="J39" s="86">
        <v>171779</v>
      </c>
      <c r="K39" s="132">
        <v>34.302699421295834</v>
      </c>
      <c r="L39" s="133">
        <v>328995</v>
      </c>
      <c r="M39" s="84"/>
      <c r="N39" s="85"/>
      <c r="O39" s="91"/>
    </row>
    <row r="40" spans="2:17" s="81" customFormat="1" ht="15" customHeight="1" x14ac:dyDescent="0.2">
      <c r="B40" s="87"/>
      <c r="C40" s="99"/>
      <c r="D40" s="134"/>
      <c r="E40" s="81" t="s">
        <v>71</v>
      </c>
      <c r="G40" s="86">
        <v>66950000</v>
      </c>
      <c r="H40" s="86">
        <v>95697887</v>
      </c>
      <c r="I40" s="101">
        <v>46055100</v>
      </c>
      <c r="J40" s="86">
        <v>46055100</v>
      </c>
      <c r="K40" s="132">
        <v>48.12551399384607</v>
      </c>
      <c r="L40" s="133">
        <v>49642787</v>
      </c>
      <c r="M40" s="84"/>
      <c r="N40" s="85"/>
      <c r="O40" s="91"/>
    </row>
    <row r="41" spans="2:17" s="81" customFormat="1" ht="15" customHeight="1" x14ac:dyDescent="0.2">
      <c r="B41" s="92"/>
      <c r="C41" s="93"/>
      <c r="D41" s="134"/>
      <c r="E41" s="81" t="s">
        <v>72</v>
      </c>
      <c r="G41" s="86">
        <v>4386834</v>
      </c>
      <c r="H41" s="86">
        <v>4383829</v>
      </c>
      <c r="I41" s="101">
        <v>1054043</v>
      </c>
      <c r="J41" s="86">
        <v>1054043</v>
      </c>
      <c r="K41" s="132">
        <v>24.043889485652841</v>
      </c>
      <c r="L41" s="133">
        <v>3329786</v>
      </c>
      <c r="M41" s="84"/>
      <c r="N41" s="85"/>
      <c r="O41" s="91"/>
    </row>
    <row r="42" spans="2:17" s="81" customFormat="1" ht="15" customHeight="1" x14ac:dyDescent="0.2">
      <c r="B42" s="87"/>
      <c r="C42" s="99"/>
      <c r="D42" s="134"/>
      <c r="E42" s="81" t="s">
        <v>73</v>
      </c>
      <c r="G42" s="86">
        <v>15508710</v>
      </c>
      <c r="H42" s="86">
        <v>16025998</v>
      </c>
      <c r="I42" s="101">
        <v>5047895</v>
      </c>
      <c r="J42" s="86">
        <v>5047895</v>
      </c>
      <c r="K42" s="132">
        <v>31.49816317211571</v>
      </c>
      <c r="L42" s="133">
        <v>10978103</v>
      </c>
      <c r="M42" s="84"/>
      <c r="N42" s="85"/>
      <c r="O42" s="91"/>
    </row>
    <row r="43" spans="2:17" s="81" customFormat="1" ht="15" customHeight="1" x14ac:dyDescent="0.2">
      <c r="B43" s="87"/>
      <c r="C43" s="99"/>
      <c r="D43" s="134"/>
      <c r="E43" s="81" t="s">
        <v>74</v>
      </c>
      <c r="G43" s="86">
        <v>2396845</v>
      </c>
      <c r="H43" s="86">
        <v>1933684</v>
      </c>
      <c r="I43" s="101">
        <v>3880</v>
      </c>
      <c r="J43" s="86">
        <v>3880</v>
      </c>
      <c r="K43" s="132">
        <v>0.20065326082234738</v>
      </c>
      <c r="L43" s="133">
        <v>1929804</v>
      </c>
      <c r="M43" s="84"/>
      <c r="N43" s="85"/>
      <c r="O43" s="91"/>
    </row>
    <row r="44" spans="2:17" ht="15.75" customHeight="1" x14ac:dyDescent="0.2">
      <c r="G44" s="51" t="s">
        <v>26</v>
      </c>
      <c r="O44" s="91"/>
    </row>
    <row r="45" spans="2:17" ht="15.75" customHeight="1" x14ac:dyDescent="0.2">
      <c r="G45" s="137">
        <v>1071200</v>
      </c>
      <c r="H45" s="137">
        <v>3324525</v>
      </c>
      <c r="I45" s="137">
        <v>2781715</v>
      </c>
      <c r="J45" s="137">
        <v>2781715</v>
      </c>
      <c r="K45" s="131">
        <v>83.672554725863094</v>
      </c>
      <c r="L45" s="137">
        <v>542810</v>
      </c>
      <c r="M45" s="84"/>
      <c r="O45" s="91"/>
    </row>
    <row r="46" spans="2:17" s="81" customFormat="1" ht="15" customHeight="1" x14ac:dyDescent="0.2">
      <c r="B46" s="87"/>
      <c r="C46" s="45"/>
      <c r="E46" s="81" t="s">
        <v>75</v>
      </c>
      <c r="G46" s="101">
        <v>0</v>
      </c>
      <c r="H46" s="101">
        <v>0</v>
      </c>
      <c r="I46" s="101">
        <v>0</v>
      </c>
      <c r="J46" s="86">
        <v>0</v>
      </c>
      <c r="K46" s="132">
        <v>0</v>
      </c>
      <c r="L46" s="103">
        <v>0</v>
      </c>
      <c r="M46" s="84"/>
      <c r="N46" s="85"/>
      <c r="O46" s="91"/>
    </row>
    <row r="47" spans="2:17" s="81" customFormat="1" ht="15" customHeight="1" x14ac:dyDescent="0.2">
      <c r="B47" s="87"/>
      <c r="C47" s="45"/>
      <c r="E47" s="81" t="s">
        <v>76</v>
      </c>
      <c r="G47" s="101">
        <v>0</v>
      </c>
      <c r="H47" s="101">
        <v>0</v>
      </c>
      <c r="I47" s="101">
        <v>0</v>
      </c>
      <c r="J47" s="86">
        <v>0</v>
      </c>
      <c r="K47" s="132">
        <v>0</v>
      </c>
      <c r="L47" s="103">
        <v>0</v>
      </c>
      <c r="M47" s="84"/>
      <c r="N47" s="85"/>
      <c r="O47" s="91"/>
    </row>
    <row r="48" spans="2:17" s="81" customFormat="1" ht="15" customHeight="1" x14ac:dyDescent="0.2">
      <c r="B48" s="87"/>
      <c r="C48" s="45"/>
      <c r="E48" s="81" t="s">
        <v>77</v>
      </c>
      <c r="G48" s="101">
        <v>0</v>
      </c>
      <c r="H48" s="101">
        <v>0</v>
      </c>
      <c r="I48" s="101">
        <v>0</v>
      </c>
      <c r="J48" s="86">
        <v>0</v>
      </c>
      <c r="K48" s="132">
        <v>0</v>
      </c>
      <c r="L48" s="103">
        <v>0</v>
      </c>
      <c r="M48" s="84"/>
      <c r="N48" s="85"/>
      <c r="O48" s="91"/>
    </row>
    <row r="49" spans="1:17" s="81" customFormat="1" ht="15" customHeight="1" x14ac:dyDescent="0.2">
      <c r="B49" s="87"/>
      <c r="C49" s="45"/>
      <c r="E49" s="81" t="s">
        <v>78</v>
      </c>
      <c r="G49" s="101">
        <v>0</v>
      </c>
      <c r="H49" s="101">
        <v>0</v>
      </c>
      <c r="I49" s="101">
        <v>0</v>
      </c>
      <c r="J49" s="86">
        <v>0</v>
      </c>
      <c r="K49" s="132">
        <v>0</v>
      </c>
      <c r="L49" s="103">
        <v>0</v>
      </c>
      <c r="M49" s="84"/>
      <c r="N49" s="85"/>
      <c r="O49" s="91"/>
    </row>
    <row r="50" spans="1:17" s="81" customFormat="1" ht="15" customHeight="1" x14ac:dyDescent="0.2">
      <c r="B50" s="87"/>
      <c r="C50" s="45"/>
      <c r="E50" s="81" t="s">
        <v>8</v>
      </c>
      <c r="G50" s="101">
        <v>1071200</v>
      </c>
      <c r="H50" s="101">
        <v>3324525</v>
      </c>
      <c r="I50" s="101">
        <v>2781715</v>
      </c>
      <c r="J50" s="86">
        <v>2781715</v>
      </c>
      <c r="K50" s="132">
        <v>83.672554725863094</v>
      </c>
      <c r="L50" s="103">
        <v>542810</v>
      </c>
      <c r="M50" s="84"/>
      <c r="N50" s="85"/>
      <c r="O50" s="91"/>
    </row>
    <row r="52" spans="1:17" ht="15.75" customHeight="1" x14ac:dyDescent="0.2">
      <c r="A52" s="81"/>
      <c r="B52" s="87"/>
      <c r="C52" s="99"/>
      <c r="D52" s="99"/>
      <c r="E52" s="99" t="s">
        <v>26</v>
      </c>
      <c r="F52" s="99"/>
      <c r="G52" s="96">
        <v>153692885</v>
      </c>
      <c r="H52" s="96">
        <v>150641844</v>
      </c>
      <c r="I52" s="96">
        <v>31589835</v>
      </c>
      <c r="J52" s="96">
        <v>31589835</v>
      </c>
      <c r="K52" s="131">
        <v>20.970159526193797</v>
      </c>
      <c r="L52" s="96">
        <v>119052009</v>
      </c>
      <c r="O52" s="91"/>
      <c r="Q52" s="51" t="s">
        <v>26</v>
      </c>
    </row>
    <row r="53" spans="1:17" ht="15.75" customHeight="1" x14ac:dyDescent="0.2">
      <c r="A53" s="81"/>
      <c r="B53" s="87"/>
      <c r="C53" s="99"/>
      <c r="D53" s="99"/>
      <c r="E53" s="99" t="s">
        <v>148</v>
      </c>
      <c r="F53" s="99"/>
      <c r="G53" s="86">
        <v>153692885</v>
      </c>
      <c r="H53" s="86">
        <v>150641844</v>
      </c>
      <c r="I53" s="101">
        <v>31589835</v>
      </c>
      <c r="J53" s="86">
        <v>31589835</v>
      </c>
      <c r="K53" s="132">
        <v>20.970159526193797</v>
      </c>
      <c r="L53" s="103">
        <v>119052009</v>
      </c>
    </row>
    <row r="54" spans="1:17" ht="15.75" customHeight="1" x14ac:dyDescent="0.2">
      <c r="Q54" s="68" t="s">
        <v>26</v>
      </c>
    </row>
    <row r="55" spans="1:17" ht="15.75" customHeight="1" x14ac:dyDescent="0.2">
      <c r="H55" s="108" t="s">
        <v>26</v>
      </c>
    </row>
    <row r="56" spans="1:17" ht="15.75" customHeight="1" x14ac:dyDescent="0.2">
      <c r="L56" s="68" t="s">
        <v>26</v>
      </c>
    </row>
    <row r="57" spans="1:17" s="81" customFormat="1" ht="15" customHeight="1" x14ac:dyDescent="0.2">
      <c r="B57" s="87"/>
      <c r="C57" s="99"/>
      <c r="D57" s="134"/>
      <c r="E57" s="134"/>
      <c r="G57" s="101"/>
      <c r="H57" s="101"/>
      <c r="I57" s="102"/>
      <c r="J57" s="103"/>
      <c r="K57" s="104"/>
      <c r="L57" s="103"/>
      <c r="M57" s="84"/>
      <c r="N57" s="85"/>
      <c r="O57" s="91"/>
    </row>
    <row r="58" spans="1:17" s="81" customFormat="1" ht="15" customHeight="1" x14ac:dyDescent="0.2">
      <c r="B58" s="87"/>
      <c r="C58" s="93" t="s">
        <v>11</v>
      </c>
      <c r="D58" s="43"/>
      <c r="E58" s="134"/>
      <c r="H58" s="86"/>
      <c r="J58" s="86" t="s">
        <v>26</v>
      </c>
      <c r="N58" s="85"/>
      <c r="O58" s="91"/>
    </row>
    <row r="59" spans="1:17" ht="15.75" customHeight="1" x14ac:dyDescent="0.2">
      <c r="J59" s="68" t="s">
        <v>26</v>
      </c>
    </row>
    <row r="64" spans="1:17" s="81" customFormat="1" ht="15" customHeight="1" x14ac:dyDescent="0.2">
      <c r="B64" s="87"/>
      <c r="C64" s="87"/>
      <c r="D64" s="138"/>
      <c r="E64" s="138"/>
      <c r="F64" s="84"/>
      <c r="G64" s="106"/>
      <c r="H64" s="106"/>
      <c r="I64" s="88"/>
      <c r="J64" s="89"/>
      <c r="K64" s="90"/>
      <c r="L64" s="89"/>
      <c r="M64" s="84"/>
      <c r="N64" s="85"/>
      <c r="O64" s="91"/>
    </row>
    <row r="65" spans="2:15" s="81" customFormat="1" ht="15" customHeight="1" x14ac:dyDescent="0.2">
      <c r="B65" s="87"/>
      <c r="C65" s="87"/>
      <c r="D65" s="138"/>
      <c r="E65" s="138"/>
      <c r="F65" s="84"/>
      <c r="G65" s="106"/>
      <c r="H65" s="106"/>
      <c r="I65" s="88"/>
      <c r="J65" s="89"/>
      <c r="K65" s="90"/>
      <c r="L65" s="89"/>
      <c r="M65" s="84"/>
      <c r="N65" s="85"/>
      <c r="O65" s="91"/>
    </row>
    <row r="66" spans="2:15" s="81" customFormat="1" ht="15" customHeight="1" x14ac:dyDescent="0.2">
      <c r="B66" s="87"/>
      <c r="C66" s="87"/>
      <c r="D66" s="138"/>
      <c r="E66" s="138"/>
      <c r="F66" s="84"/>
      <c r="G66" s="106"/>
      <c r="H66" s="106"/>
      <c r="I66" s="88"/>
      <c r="J66" s="89"/>
      <c r="K66" s="90"/>
      <c r="L66" s="89"/>
      <c r="M66" s="84"/>
      <c r="N66" s="85"/>
      <c r="O66" s="91"/>
    </row>
  </sheetData>
  <mergeCells count="9">
    <mergeCell ref="I11:K11"/>
    <mergeCell ref="L11:L14"/>
    <mergeCell ref="B13:F13"/>
    <mergeCell ref="J13:K13"/>
    <mergeCell ref="A2:M3"/>
    <mergeCell ref="A4:L4"/>
    <mergeCell ref="B6:L6"/>
    <mergeCell ref="B7:L7"/>
    <mergeCell ref="B8:L8"/>
  </mergeCells>
  <printOptions horizontalCentered="1"/>
  <pageMargins left="0.39370078740157483" right="0.59055118110236227" top="0.59055118110236227" bottom="0.39370078740157483" header="0" footer="0.39370078740157483"/>
  <pageSetup scale="53" orientation="landscape" r:id="rId1"/>
  <headerFooter alignWithMargins="0">
    <oddFooter>&amp;RCO-FM-031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I60"/>
  <sheetViews>
    <sheetView zoomScale="70" zoomScaleNormal="70" zoomScaleSheetLayoutView="55" workbookViewId="0">
      <selection activeCell="L43" sqref="L43"/>
    </sheetView>
  </sheetViews>
  <sheetFormatPr baseColWidth="10" defaultRowHeight="15.75" customHeight="1" x14ac:dyDescent="0.3"/>
  <cols>
    <col min="1" max="1" width="3.7109375" style="476" customWidth="1"/>
    <col min="2" max="2" width="7.7109375" style="476" customWidth="1"/>
    <col min="3" max="3" width="5.42578125" style="476" customWidth="1"/>
    <col min="4" max="4" width="9" style="476" bestFit="1" customWidth="1"/>
    <col min="5" max="5" width="7.140625" style="476" customWidth="1"/>
    <col min="6" max="6" width="61.5703125" style="476" customWidth="1"/>
    <col min="7" max="7" width="19.5703125" style="476" customWidth="1"/>
    <col min="8" max="8" width="20.42578125" style="476" customWidth="1"/>
    <col min="9" max="9" width="19.7109375" style="476" customWidth="1"/>
    <col min="10" max="10" width="21.5703125" style="521" customWidth="1"/>
    <col min="11" max="11" width="10.28515625" style="476" customWidth="1"/>
    <col min="12" max="12" width="19.5703125" style="521" customWidth="1"/>
    <col min="13" max="13" width="3.7109375" style="476" customWidth="1"/>
    <col min="14" max="14" width="30.140625" style="476" bestFit="1" customWidth="1"/>
    <col min="15" max="15" width="17.42578125" style="477" bestFit="1" customWidth="1"/>
    <col min="16" max="16" width="17.42578125" style="476" bestFit="1" customWidth="1"/>
    <col min="17" max="17" width="22.28515625" style="476" customWidth="1"/>
    <col min="18" max="18" width="11.5703125" style="476" bestFit="1" customWidth="1"/>
    <col min="19" max="19" width="14" style="476" bestFit="1" customWidth="1"/>
    <col min="20" max="20" width="17.7109375" style="476" bestFit="1" customWidth="1"/>
    <col min="21" max="33" width="11.5703125" style="476" bestFit="1" customWidth="1"/>
    <col min="34" max="34" width="17.7109375" style="476" bestFit="1" customWidth="1"/>
    <col min="35" max="35" width="11.5703125" style="476" bestFit="1" customWidth="1"/>
    <col min="36" max="36" width="19.140625" style="476" bestFit="1" customWidth="1"/>
    <col min="37" max="16384" width="11.42578125" style="476"/>
  </cols>
  <sheetData>
    <row r="1" spans="1:17" ht="9" customHeight="1" x14ac:dyDescent="0.3">
      <c r="A1" s="691"/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475"/>
    </row>
    <row r="2" spans="1:17" ht="29.25" customHeight="1" x14ac:dyDescent="0.3">
      <c r="A2" s="691"/>
      <c r="B2" s="691"/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478"/>
    </row>
    <row r="3" spans="1:17" ht="29.25" customHeight="1" x14ac:dyDescent="0.3">
      <c r="A3" s="691"/>
      <c r="B3" s="691"/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478"/>
    </row>
    <row r="4" spans="1:17" ht="9" customHeight="1" x14ac:dyDescent="0.3">
      <c r="A4" s="692"/>
      <c r="B4" s="692"/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479"/>
    </row>
    <row r="6" spans="1:17" ht="15.75" customHeight="1" x14ac:dyDescent="0.3">
      <c r="A6" s="475"/>
      <c r="B6" s="693" t="s">
        <v>840</v>
      </c>
      <c r="C6" s="693"/>
      <c r="D6" s="693"/>
      <c r="E6" s="693"/>
      <c r="F6" s="693"/>
      <c r="G6" s="693"/>
      <c r="H6" s="693"/>
      <c r="I6" s="693"/>
      <c r="J6" s="693"/>
      <c r="K6" s="693"/>
      <c r="L6" s="693"/>
    </row>
    <row r="7" spans="1:17" ht="17.25" x14ac:dyDescent="0.3">
      <c r="A7" s="475"/>
      <c r="B7" s="693" t="s">
        <v>495</v>
      </c>
      <c r="C7" s="693"/>
      <c r="D7" s="693"/>
      <c r="E7" s="693"/>
      <c r="F7" s="693"/>
      <c r="G7" s="693"/>
      <c r="H7" s="693"/>
      <c r="I7" s="693"/>
      <c r="J7" s="693"/>
      <c r="K7" s="693"/>
      <c r="L7" s="693"/>
    </row>
    <row r="8" spans="1:17" ht="17.25" x14ac:dyDescent="0.3">
      <c r="B8" s="693" t="s">
        <v>29</v>
      </c>
      <c r="C8" s="693"/>
      <c r="D8" s="693"/>
      <c r="E8" s="693"/>
      <c r="F8" s="693"/>
      <c r="G8" s="693"/>
      <c r="H8" s="693"/>
      <c r="I8" s="693"/>
      <c r="J8" s="693"/>
      <c r="K8" s="693"/>
      <c r="L8" s="693"/>
    </row>
    <row r="9" spans="1:17" ht="17.25" x14ac:dyDescent="0.3">
      <c r="B9" s="480"/>
      <c r="C9" s="480"/>
      <c r="D9" s="480"/>
      <c r="E9" s="480"/>
      <c r="F9" s="479"/>
      <c r="G9" s="480"/>
      <c r="H9" s="481"/>
      <c r="I9" s="481"/>
      <c r="J9" s="482"/>
      <c r="K9" s="481"/>
      <c r="L9" s="482"/>
    </row>
    <row r="10" spans="1:17" ht="15.75" customHeight="1" x14ac:dyDescent="0.3">
      <c r="B10" s="480"/>
      <c r="C10" s="480"/>
      <c r="D10" s="480"/>
      <c r="E10" s="480"/>
      <c r="F10" s="479"/>
      <c r="G10" s="480"/>
      <c r="H10" s="481"/>
      <c r="I10" s="481"/>
      <c r="J10" s="482"/>
      <c r="K10" s="481"/>
      <c r="L10" s="482"/>
    </row>
    <row r="11" spans="1:17" ht="21.75" customHeight="1" x14ac:dyDescent="0.3">
      <c r="B11" s="483"/>
      <c r="C11" s="483"/>
      <c r="D11" s="483"/>
      <c r="E11" s="483"/>
      <c r="F11" s="483"/>
      <c r="G11" s="694"/>
      <c r="H11" s="694"/>
      <c r="I11" s="694"/>
      <c r="J11" s="694"/>
      <c r="K11" s="694"/>
      <c r="L11" s="694"/>
      <c r="N11" s="484"/>
    </row>
    <row r="12" spans="1:17" ht="47.25" customHeight="1" x14ac:dyDescent="0.3">
      <c r="B12" s="688" t="s">
        <v>28</v>
      </c>
      <c r="C12" s="688"/>
      <c r="D12" s="688"/>
      <c r="E12" s="688"/>
      <c r="F12" s="688"/>
      <c r="G12" s="689" t="s">
        <v>124</v>
      </c>
      <c r="H12" s="485" t="s">
        <v>125</v>
      </c>
      <c r="I12" s="485" t="s">
        <v>127</v>
      </c>
      <c r="J12" s="688" t="s">
        <v>128</v>
      </c>
      <c r="K12" s="688"/>
      <c r="L12" s="690" t="s">
        <v>841</v>
      </c>
    </row>
    <row r="13" spans="1:17" ht="15.75" customHeight="1" x14ac:dyDescent="0.3">
      <c r="B13" s="483"/>
      <c r="C13" s="483"/>
      <c r="D13" s="483"/>
      <c r="E13" s="483"/>
      <c r="F13" s="483"/>
      <c r="G13" s="689"/>
      <c r="H13" s="483"/>
      <c r="I13" s="485"/>
      <c r="J13" s="486" t="s">
        <v>129</v>
      </c>
      <c r="K13" s="487" t="s">
        <v>130</v>
      </c>
      <c r="L13" s="690"/>
      <c r="N13" s="488"/>
    </row>
    <row r="14" spans="1:17" ht="15" customHeight="1" x14ac:dyDescent="0.3">
      <c r="B14" s="489"/>
      <c r="C14" s="489"/>
      <c r="D14" s="489"/>
      <c r="E14" s="489"/>
      <c r="F14" s="489"/>
      <c r="G14" s="489"/>
      <c r="H14" s="489"/>
      <c r="I14" s="489"/>
      <c r="J14" s="490"/>
      <c r="K14" s="491"/>
      <c r="L14" s="490"/>
      <c r="N14" s="484"/>
    </row>
    <row r="15" spans="1:17" s="492" customFormat="1" ht="15" customHeight="1" x14ac:dyDescent="0.25">
      <c r="B15" s="483" t="s">
        <v>135</v>
      </c>
      <c r="C15" s="483"/>
      <c r="D15" s="483"/>
      <c r="E15" s="483"/>
      <c r="F15" s="483"/>
      <c r="G15" s="493">
        <v>11187458749</v>
      </c>
      <c r="H15" s="493">
        <v>11134277442</v>
      </c>
      <c r="I15" s="493">
        <v>2900494448</v>
      </c>
      <c r="J15" s="493">
        <v>2900494448</v>
      </c>
      <c r="K15" s="494">
        <v>26.050136285080725</v>
      </c>
      <c r="L15" s="493">
        <v>8233782994</v>
      </c>
      <c r="N15" s="495"/>
      <c r="O15" s="496"/>
      <c r="P15" s="497"/>
      <c r="Q15" s="498"/>
    </row>
    <row r="16" spans="1:17" s="492" customFormat="1" ht="15" customHeight="1" x14ac:dyDescent="0.2">
      <c r="B16" s="499"/>
      <c r="C16" s="499"/>
      <c r="D16" s="499"/>
      <c r="E16" s="499"/>
      <c r="G16" s="500"/>
      <c r="H16" s="500"/>
      <c r="I16" s="500"/>
      <c r="J16" s="501"/>
      <c r="K16" s="502"/>
      <c r="L16" s="501"/>
      <c r="N16" s="495"/>
      <c r="O16" s="496"/>
      <c r="P16" s="496"/>
    </row>
    <row r="17" spans="2:17" s="492" customFormat="1" ht="15" customHeight="1" x14ac:dyDescent="0.2">
      <c r="C17" s="321" t="s">
        <v>842</v>
      </c>
      <c r="D17" s="321"/>
      <c r="E17" s="321"/>
      <c r="F17" s="321"/>
      <c r="G17" s="324">
        <v>8366976892</v>
      </c>
      <c r="H17" s="324">
        <v>8256688386</v>
      </c>
      <c r="I17" s="324">
        <v>2114442126</v>
      </c>
      <c r="J17" s="324">
        <v>2114442126</v>
      </c>
      <c r="K17" s="503">
        <v>25.608840096051555</v>
      </c>
      <c r="L17" s="504">
        <v>6142246260</v>
      </c>
      <c r="M17" s="492" t="s">
        <v>26</v>
      </c>
      <c r="N17" s="505"/>
      <c r="O17" s="496"/>
      <c r="P17" s="496"/>
    </row>
    <row r="18" spans="2:17" s="492" customFormat="1" ht="15" customHeight="1" x14ac:dyDescent="0.25">
      <c r="B18" s="499"/>
      <c r="C18" s="506"/>
      <c r="D18" s="507"/>
      <c r="E18" s="507"/>
      <c r="F18" s="321"/>
      <c r="G18" s="508"/>
      <c r="H18" s="509"/>
      <c r="I18" s="99"/>
      <c r="J18" s="504"/>
      <c r="K18" s="503"/>
      <c r="L18" s="504"/>
      <c r="N18" s="510"/>
      <c r="O18" s="496"/>
      <c r="P18" s="496"/>
    </row>
    <row r="19" spans="2:17" s="492" customFormat="1" ht="15" customHeight="1" x14ac:dyDescent="0.25">
      <c r="B19" s="499"/>
      <c r="C19" s="321" t="s">
        <v>79</v>
      </c>
      <c r="D19" s="507"/>
      <c r="E19" s="507"/>
      <c r="F19" s="321"/>
      <c r="G19" s="511">
        <v>547642406</v>
      </c>
      <c r="H19" s="511">
        <v>534356708</v>
      </c>
      <c r="I19" s="511">
        <v>132351964</v>
      </c>
      <c r="J19" s="511">
        <v>132351964</v>
      </c>
      <c r="K19" s="503">
        <v>24.768466834704732</v>
      </c>
      <c r="L19" s="504">
        <v>402004744</v>
      </c>
      <c r="N19" s="505"/>
      <c r="O19" s="496"/>
      <c r="P19" s="496"/>
    </row>
    <row r="20" spans="2:17" s="492" customFormat="1" ht="15.75" customHeight="1" x14ac:dyDescent="0.2">
      <c r="B20" s="499"/>
      <c r="C20" s="506"/>
      <c r="D20" s="506"/>
      <c r="E20" s="506"/>
      <c r="F20" s="506"/>
      <c r="G20" s="324"/>
      <c r="H20" s="512"/>
      <c r="I20" s="99"/>
      <c r="J20" s="99"/>
      <c r="K20" s="503"/>
      <c r="L20" s="504"/>
      <c r="N20" s="510"/>
      <c r="O20" s="496"/>
      <c r="P20" s="496"/>
    </row>
    <row r="21" spans="2:17" s="492" customFormat="1" ht="15" customHeight="1" x14ac:dyDescent="0.2">
      <c r="B21" s="499"/>
      <c r="C21" s="321" t="s">
        <v>80</v>
      </c>
      <c r="D21" s="506"/>
      <c r="E21" s="506"/>
      <c r="F21" s="506"/>
      <c r="G21" s="324">
        <v>408231717</v>
      </c>
      <c r="H21" s="324">
        <v>397048598</v>
      </c>
      <c r="I21" s="324">
        <v>87671925</v>
      </c>
      <c r="J21" s="324">
        <v>87671925</v>
      </c>
      <c r="K21" s="506">
        <v>22.080905320310436</v>
      </c>
      <c r="L21" s="513">
        <v>309376673</v>
      </c>
      <c r="N21" s="505"/>
      <c r="O21" s="496"/>
      <c r="P21" s="496"/>
    </row>
    <row r="22" spans="2:17" s="492" customFormat="1" ht="16.5" customHeight="1" x14ac:dyDescent="0.2">
      <c r="B22" s="499"/>
      <c r="C22" s="506" t="s">
        <v>26</v>
      </c>
      <c r="D22" s="506"/>
      <c r="E22" s="506"/>
      <c r="F22" s="506"/>
      <c r="G22" s="324"/>
      <c r="H22" s="511"/>
      <c r="I22" s="99"/>
      <c r="J22" s="99"/>
      <c r="K22" s="503"/>
      <c r="L22" s="504"/>
      <c r="N22" s="510"/>
      <c r="O22" s="496"/>
      <c r="P22" s="496"/>
    </row>
    <row r="23" spans="2:17" s="492" customFormat="1" ht="15" customHeight="1" x14ac:dyDescent="0.2">
      <c r="B23" s="499"/>
      <c r="C23" s="321" t="s">
        <v>81</v>
      </c>
      <c r="D23" s="506"/>
      <c r="E23" s="506"/>
      <c r="F23" s="506"/>
      <c r="G23" s="324">
        <v>619122861</v>
      </c>
      <c r="H23" s="324">
        <v>604081018</v>
      </c>
      <c r="I23" s="324">
        <v>128175836</v>
      </c>
      <c r="J23" s="324">
        <v>128175836</v>
      </c>
      <c r="K23" s="503">
        <v>21.218318765315018</v>
      </c>
      <c r="L23" s="513">
        <v>475905182</v>
      </c>
      <c r="N23" s="510"/>
      <c r="O23" s="496"/>
      <c r="P23" s="496"/>
    </row>
    <row r="24" spans="2:17" s="492" customFormat="1" ht="15" customHeight="1" x14ac:dyDescent="0.25">
      <c r="B24" s="499"/>
      <c r="C24" s="506"/>
      <c r="D24" s="507"/>
      <c r="E24" s="507"/>
      <c r="F24" s="321"/>
      <c r="G24" s="508"/>
      <c r="H24" s="508"/>
      <c r="I24" s="99"/>
      <c r="J24" s="99"/>
      <c r="K24" s="503"/>
      <c r="L24" s="504"/>
      <c r="N24" s="510"/>
      <c r="O24" s="496"/>
      <c r="P24" s="496"/>
    </row>
    <row r="25" spans="2:17" s="492" customFormat="1" ht="15" customHeight="1" x14ac:dyDescent="0.25">
      <c r="B25" s="499"/>
      <c r="C25" s="321" t="s">
        <v>90</v>
      </c>
      <c r="D25" s="507"/>
      <c r="E25" s="507"/>
      <c r="F25" s="321"/>
      <c r="G25" s="508">
        <v>3655952</v>
      </c>
      <c r="H25" s="508">
        <v>3791478</v>
      </c>
      <c r="I25" s="514">
        <v>1242399</v>
      </c>
      <c r="J25" s="514">
        <v>1242399</v>
      </c>
      <c r="K25" s="503">
        <v>32.768197520861257</v>
      </c>
      <c r="L25" s="508">
        <v>2549079</v>
      </c>
      <c r="N25" s="510"/>
      <c r="O25" s="496"/>
      <c r="P25" s="496"/>
    </row>
    <row r="26" spans="2:17" s="81" customFormat="1" ht="15" customHeight="1" x14ac:dyDescent="0.2">
      <c r="B26" s="99"/>
      <c r="C26" s="99"/>
      <c r="D26" s="515"/>
      <c r="E26" s="515"/>
      <c r="G26" s="516"/>
      <c r="H26" s="516"/>
      <c r="I26" s="99"/>
      <c r="J26" s="103"/>
      <c r="K26" s="104"/>
      <c r="L26" s="508"/>
      <c r="N26" s="510"/>
      <c r="O26" s="517"/>
      <c r="P26" s="517"/>
    </row>
    <row r="27" spans="2:17" s="492" customFormat="1" ht="17.25" x14ac:dyDescent="0.25">
      <c r="B27" s="499"/>
      <c r="C27" s="321" t="s">
        <v>843</v>
      </c>
      <c r="D27" s="507"/>
      <c r="E27" s="507"/>
      <c r="F27" s="321"/>
      <c r="G27" s="508">
        <v>814819960</v>
      </c>
      <c r="H27" s="508">
        <v>902438043</v>
      </c>
      <c r="I27" s="514">
        <v>323253285</v>
      </c>
      <c r="J27" s="514">
        <v>323253285</v>
      </c>
      <c r="K27" s="503">
        <v>35.903442661801058</v>
      </c>
      <c r="L27" s="508">
        <v>579184758</v>
      </c>
      <c r="N27" s="510"/>
      <c r="O27" s="496"/>
      <c r="P27" s="496"/>
    </row>
    <row r="28" spans="2:17" s="492" customFormat="1" ht="15" customHeight="1" x14ac:dyDescent="0.2">
      <c r="B28" s="499"/>
      <c r="C28" s="506"/>
      <c r="D28" s="506"/>
      <c r="E28" s="506"/>
      <c r="F28" s="506"/>
      <c r="G28" s="518"/>
      <c r="H28" s="518"/>
      <c r="I28" s="99"/>
      <c r="J28" s="504"/>
      <c r="K28" s="503"/>
      <c r="L28" s="504"/>
      <c r="N28" s="510"/>
      <c r="O28" s="496"/>
      <c r="P28" s="496"/>
    </row>
    <row r="29" spans="2:17" s="492" customFormat="1" ht="15" customHeight="1" x14ac:dyDescent="0.2">
      <c r="B29" s="499"/>
      <c r="C29" s="321" t="s">
        <v>82</v>
      </c>
      <c r="D29" s="506"/>
      <c r="E29" s="506"/>
      <c r="F29" s="506"/>
      <c r="G29" s="324">
        <v>75399152</v>
      </c>
      <c r="H29" s="324">
        <v>75744218</v>
      </c>
      <c r="I29" s="324">
        <v>22644413</v>
      </c>
      <c r="J29" s="324">
        <v>22644413</v>
      </c>
      <c r="K29" s="503">
        <v>29.895896476216837</v>
      </c>
      <c r="L29" s="504">
        <v>53099805</v>
      </c>
      <c r="N29" s="510"/>
      <c r="O29" s="496"/>
      <c r="P29" s="496"/>
      <c r="Q29" s="497"/>
    </row>
    <row r="30" spans="2:17" s="492" customFormat="1" ht="15" customHeight="1" x14ac:dyDescent="0.25">
      <c r="B30" s="499"/>
      <c r="C30" s="506"/>
      <c r="D30" s="507"/>
      <c r="E30" s="507"/>
      <c r="F30" s="321"/>
      <c r="G30" s="508"/>
      <c r="H30" s="508"/>
      <c r="I30" s="99"/>
      <c r="J30" s="504"/>
      <c r="K30" s="503"/>
      <c r="L30" s="504"/>
      <c r="N30" s="510"/>
      <c r="O30" s="496"/>
      <c r="P30" s="496"/>
    </row>
    <row r="31" spans="2:17" s="492" customFormat="1" ht="15" customHeight="1" x14ac:dyDescent="0.25">
      <c r="B31" s="499"/>
      <c r="C31" s="506" t="s">
        <v>83</v>
      </c>
      <c r="D31" s="507"/>
      <c r="E31" s="507"/>
      <c r="F31" s="321"/>
      <c r="G31" s="511">
        <v>11640431</v>
      </c>
      <c r="H31" s="511">
        <v>11653694</v>
      </c>
      <c r="I31" s="511">
        <v>2923371</v>
      </c>
      <c r="J31" s="511">
        <v>2923371</v>
      </c>
      <c r="K31" s="503">
        <v>25.085359200267316</v>
      </c>
      <c r="L31" s="513">
        <v>8730323</v>
      </c>
      <c r="N31" s="510"/>
      <c r="O31" s="496"/>
      <c r="P31" s="496"/>
    </row>
    <row r="32" spans="2:17" s="492" customFormat="1" ht="15" customHeight="1" x14ac:dyDescent="0.25">
      <c r="B32" s="499"/>
      <c r="C32" s="506"/>
      <c r="D32" s="507"/>
      <c r="E32" s="507"/>
      <c r="F32" s="321"/>
      <c r="G32" s="508"/>
      <c r="H32" s="508"/>
      <c r="I32" s="99"/>
      <c r="J32" s="504"/>
      <c r="K32" s="503"/>
      <c r="L32" s="504"/>
      <c r="N32" s="510"/>
      <c r="O32" s="496"/>
      <c r="P32" s="496"/>
    </row>
    <row r="33" spans="2:35" s="492" customFormat="1" ht="15" customHeight="1" x14ac:dyDescent="0.25">
      <c r="B33" s="499"/>
      <c r="C33" s="506" t="s">
        <v>84</v>
      </c>
      <c r="D33" s="507"/>
      <c r="E33" s="507"/>
      <c r="F33" s="321"/>
      <c r="G33" s="508">
        <v>225828023</v>
      </c>
      <c r="H33" s="508">
        <v>230720235</v>
      </c>
      <c r="I33" s="514">
        <v>57131544</v>
      </c>
      <c r="J33" s="513">
        <v>57131544</v>
      </c>
      <c r="K33" s="503">
        <v>24.762259799189266</v>
      </c>
      <c r="L33" s="504">
        <v>173588691</v>
      </c>
      <c r="N33" s="510"/>
      <c r="O33" s="496"/>
      <c r="P33" s="496"/>
    </row>
    <row r="34" spans="2:35" s="492" customFormat="1" ht="15" customHeight="1" x14ac:dyDescent="0.25">
      <c r="B34" s="499"/>
      <c r="C34" s="506"/>
      <c r="D34" s="507"/>
      <c r="E34" s="507"/>
      <c r="F34" s="321"/>
      <c r="G34" s="508"/>
      <c r="H34" s="508"/>
      <c r="I34" s="99"/>
      <c r="J34" s="504"/>
      <c r="K34" s="503"/>
      <c r="L34" s="504"/>
      <c r="N34" s="495"/>
      <c r="O34" s="496"/>
      <c r="P34" s="496"/>
      <c r="S34" s="519"/>
    </row>
    <row r="35" spans="2:35" s="492" customFormat="1" ht="16.5" x14ac:dyDescent="0.25">
      <c r="B35" s="499"/>
      <c r="C35" s="506" t="s">
        <v>844</v>
      </c>
      <c r="D35" s="507"/>
      <c r="E35" s="507"/>
      <c r="F35" s="321"/>
      <c r="G35" s="324">
        <v>114141355</v>
      </c>
      <c r="H35" s="324">
        <v>117755064</v>
      </c>
      <c r="I35" s="324">
        <v>30657585</v>
      </c>
      <c r="J35" s="324">
        <v>30657585</v>
      </c>
      <c r="K35" s="503">
        <v>26.035045932292135</v>
      </c>
      <c r="L35" s="504">
        <v>87097479</v>
      </c>
      <c r="N35" s="495"/>
      <c r="O35" s="520"/>
      <c r="P35" s="520"/>
      <c r="Q35" s="519"/>
      <c r="R35" s="519"/>
      <c r="S35" s="519"/>
      <c r="T35" s="519"/>
      <c r="U35" s="519"/>
      <c r="V35" s="519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519"/>
      <c r="AI35" s="519"/>
    </row>
    <row r="36" spans="2:35" s="81" customFormat="1" ht="15" customHeight="1" x14ac:dyDescent="0.2">
      <c r="B36" s="99"/>
      <c r="N36" s="133"/>
      <c r="O36" s="517"/>
      <c r="P36" s="517"/>
    </row>
    <row r="37" spans="2:35" s="81" customFormat="1" ht="15" customHeight="1" x14ac:dyDescent="0.2">
      <c r="B37" s="99"/>
      <c r="C37" s="515"/>
      <c r="N37" s="133"/>
      <c r="O37" s="517"/>
      <c r="P37" s="517"/>
    </row>
    <row r="38" spans="2:35" s="81" customFormat="1" ht="15" customHeight="1" x14ac:dyDescent="0.2">
      <c r="B38" s="99"/>
      <c r="C38" s="515"/>
      <c r="N38" s="133"/>
      <c r="O38" s="517"/>
      <c r="P38" s="517"/>
    </row>
    <row r="39" spans="2:35" s="81" customFormat="1" ht="15" customHeight="1" x14ac:dyDescent="0.2">
      <c r="B39" s="99"/>
      <c r="C39" s="515"/>
      <c r="N39" s="133"/>
      <c r="O39" s="517"/>
      <c r="P39" s="517"/>
    </row>
    <row r="40" spans="2:35" s="81" customFormat="1" ht="15" customHeight="1" x14ac:dyDescent="0.2">
      <c r="B40" s="99"/>
      <c r="C40" s="515"/>
      <c r="N40" s="133"/>
      <c r="O40" s="517"/>
      <c r="P40" s="517"/>
    </row>
    <row r="41" spans="2:35" s="81" customFormat="1" ht="15" customHeight="1" x14ac:dyDescent="0.2">
      <c r="B41" s="99"/>
      <c r="C41" s="515"/>
      <c r="N41" s="133"/>
      <c r="O41" s="517"/>
      <c r="P41" s="517"/>
    </row>
    <row r="42" spans="2:35" s="81" customFormat="1" ht="15" customHeight="1" x14ac:dyDescent="0.2">
      <c r="B42" s="99"/>
      <c r="C42" s="515"/>
      <c r="N42" s="133"/>
      <c r="O42" s="517"/>
      <c r="P42" s="517"/>
    </row>
    <row r="43" spans="2:35" ht="15.75" customHeight="1" x14ac:dyDescent="0.3">
      <c r="J43" s="476"/>
      <c r="L43" s="476"/>
    </row>
    <row r="44" spans="2:35" ht="15.75" customHeight="1" x14ac:dyDescent="0.3">
      <c r="J44" s="476"/>
      <c r="L44" s="476"/>
    </row>
    <row r="45" spans="2:35" ht="15.75" customHeight="1" x14ac:dyDescent="0.3">
      <c r="J45" s="476"/>
      <c r="L45" s="476"/>
    </row>
    <row r="46" spans="2:35" ht="15.75" customHeight="1" x14ac:dyDescent="0.3">
      <c r="J46" s="476"/>
      <c r="L46" s="476"/>
    </row>
    <row r="47" spans="2:35" ht="15.75" customHeight="1" x14ac:dyDescent="0.3">
      <c r="H47" s="484"/>
    </row>
    <row r="50" spans="12:12" ht="15.75" customHeight="1" x14ac:dyDescent="0.3">
      <c r="L50" s="476"/>
    </row>
    <row r="51" spans="12:12" ht="15.75" customHeight="1" x14ac:dyDescent="0.3">
      <c r="L51" s="522"/>
    </row>
    <row r="60" spans="12:12" ht="15.75" customHeight="1" x14ac:dyDescent="0.3">
      <c r="L60" s="523" t="s">
        <v>845</v>
      </c>
    </row>
  </sheetData>
  <mergeCells count="10">
    <mergeCell ref="B12:F12"/>
    <mergeCell ref="G12:G13"/>
    <mergeCell ref="J12:K12"/>
    <mergeCell ref="L12:L13"/>
    <mergeCell ref="A1:L3"/>
    <mergeCell ref="A4:L4"/>
    <mergeCell ref="B6:L6"/>
    <mergeCell ref="B7:L7"/>
    <mergeCell ref="B8:L8"/>
    <mergeCell ref="G11:L11"/>
  </mergeCells>
  <printOptions horizontalCentered="1" verticalCentered="1"/>
  <pageMargins left="0" right="0.39370078740157483" top="0" bottom="0" header="0" footer="0"/>
  <pageSetup scale="60" orientation="landscape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89"/>
  <sheetViews>
    <sheetView workbookViewId="0">
      <selection activeCell="F26" sqref="F26"/>
    </sheetView>
  </sheetViews>
  <sheetFormatPr baseColWidth="10" defaultRowHeight="15" x14ac:dyDescent="0.2"/>
  <cols>
    <col min="1" max="1" width="3.7109375" style="51" customWidth="1"/>
    <col min="2" max="2" width="7.7109375" style="51" customWidth="1"/>
    <col min="3" max="3" width="3.85546875" style="51" customWidth="1"/>
    <col min="4" max="4" width="5.42578125" style="51" customWidth="1"/>
    <col min="5" max="5" width="7.140625" style="51" customWidth="1"/>
    <col min="6" max="6" width="57.140625" style="51" customWidth="1"/>
    <col min="7" max="7" width="17.7109375" style="51" customWidth="1"/>
    <col min="8" max="8" width="17.28515625" style="51" bestFit="1" customWidth="1"/>
    <col min="9" max="9" width="20.140625" style="51" bestFit="1" customWidth="1"/>
    <col min="10" max="10" width="15.85546875" style="68" bestFit="1" customWidth="1"/>
    <col min="11" max="11" width="11.5703125" style="51" customWidth="1"/>
    <col min="12" max="12" width="18.140625" style="68" bestFit="1" customWidth="1"/>
    <col min="13" max="13" width="14" style="56" customWidth="1"/>
    <col min="14" max="14" width="18.85546875" style="56" hidden="1" customWidth="1"/>
    <col min="15" max="15" width="18.42578125" style="56" hidden="1" customWidth="1"/>
    <col min="16" max="16" width="15.140625" style="149" customWidth="1"/>
    <col min="17" max="17" width="14.85546875" style="149" customWidth="1"/>
    <col min="18" max="18" width="11.42578125" style="149"/>
    <col min="19" max="21" width="11.42578125" style="51"/>
    <col min="22" max="22" width="26.28515625" style="51" customWidth="1"/>
    <col min="23" max="24" width="23.28515625" style="149" customWidth="1"/>
    <col min="25" max="25" width="13.42578125" style="51" customWidth="1"/>
    <col min="26" max="16384" width="11.42578125" style="51"/>
  </cols>
  <sheetData>
    <row r="1" spans="1:24" ht="11.2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5"/>
      <c r="K1" s="64"/>
      <c r="L1" s="65"/>
    </row>
    <row r="2" spans="1:24" ht="29.25" customHeight="1" x14ac:dyDescent="0.2">
      <c r="A2" s="674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</row>
    <row r="3" spans="1:24" ht="29.25" customHeight="1" x14ac:dyDescent="0.2">
      <c r="A3" s="687"/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4" spans="1:24" ht="9" customHeight="1" x14ac:dyDescent="0.2">
      <c r="A4" s="675"/>
      <c r="B4" s="675"/>
      <c r="C4" s="675"/>
      <c r="D4" s="675"/>
      <c r="E4" s="675"/>
      <c r="F4" s="675"/>
      <c r="G4" s="675"/>
      <c r="H4" s="675"/>
      <c r="I4" s="675"/>
      <c r="J4" s="675"/>
      <c r="K4" s="675"/>
      <c r="L4" s="675"/>
    </row>
    <row r="6" spans="1:24" ht="15.75" customHeight="1" x14ac:dyDescent="0.25">
      <c r="A6" s="64"/>
      <c r="B6" s="676" t="s">
        <v>982</v>
      </c>
      <c r="C6" s="676"/>
      <c r="D6" s="676"/>
      <c r="E6" s="676"/>
      <c r="F6" s="676"/>
      <c r="G6" s="676"/>
      <c r="H6" s="676"/>
      <c r="I6" s="676"/>
      <c r="J6" s="676"/>
      <c r="K6" s="676"/>
      <c r="L6" s="676"/>
    </row>
    <row r="7" spans="1:24" ht="15.75" customHeight="1" x14ac:dyDescent="0.25">
      <c r="A7" s="64"/>
      <c r="B7" s="676" t="s">
        <v>496</v>
      </c>
      <c r="C7" s="676"/>
      <c r="D7" s="676"/>
      <c r="E7" s="676"/>
      <c r="F7" s="676"/>
      <c r="G7" s="676"/>
      <c r="H7" s="676"/>
      <c r="I7" s="676"/>
      <c r="J7" s="676"/>
      <c r="K7" s="676"/>
      <c r="L7" s="676"/>
    </row>
    <row r="8" spans="1:24" ht="15.75" customHeight="1" x14ac:dyDescent="0.25">
      <c r="B8" s="676" t="s">
        <v>29</v>
      </c>
      <c r="C8" s="676"/>
      <c r="D8" s="676"/>
      <c r="E8" s="676"/>
      <c r="F8" s="676"/>
      <c r="G8" s="676"/>
      <c r="H8" s="676"/>
      <c r="I8" s="676"/>
      <c r="J8" s="676"/>
      <c r="K8" s="676"/>
      <c r="L8" s="676"/>
    </row>
    <row r="9" spans="1:24" ht="8.25" customHeight="1" x14ac:dyDescent="0.25">
      <c r="B9" s="54"/>
      <c r="C9" s="54"/>
      <c r="D9" s="54"/>
      <c r="E9" s="54"/>
      <c r="F9" s="67"/>
      <c r="G9" s="54"/>
      <c r="H9" s="55"/>
      <c r="I9" s="55"/>
      <c r="J9" s="69"/>
      <c r="K9" s="55"/>
      <c r="L9" s="69"/>
    </row>
    <row r="10" spans="1:24" ht="15.75" customHeight="1" x14ac:dyDescent="0.25">
      <c r="B10" s="54"/>
      <c r="C10" s="54"/>
      <c r="D10" s="54"/>
      <c r="E10" s="54"/>
      <c r="F10" s="67"/>
      <c r="G10" s="54"/>
      <c r="H10" s="55"/>
      <c r="I10" s="55"/>
      <c r="J10" s="69"/>
      <c r="K10" s="55"/>
      <c r="L10" s="69"/>
    </row>
    <row r="11" spans="1:24" ht="15.75" customHeight="1" x14ac:dyDescent="0.25">
      <c r="B11" s="695"/>
      <c r="C11" s="695"/>
      <c r="D11" s="695"/>
      <c r="E11" s="695"/>
      <c r="F11" s="695"/>
      <c r="G11" s="70"/>
      <c r="H11" s="70"/>
      <c r="I11" s="684"/>
      <c r="J11" s="684"/>
      <c r="K11" s="684"/>
      <c r="L11" s="685" t="s">
        <v>111</v>
      </c>
    </row>
    <row r="12" spans="1:24" ht="47.25" x14ac:dyDescent="0.2">
      <c r="B12" s="695" t="s">
        <v>28</v>
      </c>
      <c r="C12" s="695"/>
      <c r="D12" s="695"/>
      <c r="E12" s="695"/>
      <c r="F12" s="695"/>
      <c r="G12" s="73" t="s">
        <v>124</v>
      </c>
      <c r="H12" s="75" t="s">
        <v>125</v>
      </c>
      <c r="I12" s="74" t="s">
        <v>127</v>
      </c>
      <c r="J12" s="686" t="s">
        <v>128</v>
      </c>
      <c r="K12" s="686"/>
      <c r="L12" s="685"/>
    </row>
    <row r="13" spans="1:24" ht="15.75" customHeight="1" x14ac:dyDescent="0.25">
      <c r="B13" s="695"/>
      <c r="C13" s="695"/>
      <c r="D13" s="695"/>
      <c r="E13" s="695"/>
      <c r="F13" s="695"/>
      <c r="G13" s="70"/>
      <c r="H13" s="70"/>
      <c r="I13" s="75"/>
      <c r="J13" s="76" t="s">
        <v>129</v>
      </c>
      <c r="K13" s="72" t="s">
        <v>130</v>
      </c>
      <c r="L13" s="685"/>
    </row>
    <row r="14" spans="1:24" ht="15" customHeight="1" x14ac:dyDescent="0.25">
      <c r="B14" s="78"/>
      <c r="C14" s="78"/>
      <c r="D14" s="78"/>
      <c r="E14" s="78"/>
      <c r="F14" s="78"/>
      <c r="G14" s="78"/>
      <c r="H14" s="78"/>
      <c r="I14" s="78"/>
      <c r="J14" s="79"/>
      <c r="K14" s="80"/>
      <c r="L14" s="79"/>
    </row>
    <row r="15" spans="1:24" s="81" customFormat="1" ht="15" customHeight="1" x14ac:dyDescent="0.25">
      <c r="B15" s="70" t="s">
        <v>983</v>
      </c>
      <c r="C15" s="70"/>
      <c r="D15" s="70"/>
      <c r="E15" s="70"/>
      <c r="F15" s="70"/>
      <c r="G15" s="82">
        <v>12794739972.1</v>
      </c>
      <c r="H15" s="82">
        <v>12422851354.93</v>
      </c>
      <c r="I15" s="82">
        <v>2505153056.9299998</v>
      </c>
      <c r="J15" s="82">
        <v>2505153056.9299998</v>
      </c>
      <c r="K15" s="575">
        <v>20.165684876651376</v>
      </c>
      <c r="L15" s="82">
        <v>9917698298</v>
      </c>
      <c r="M15" s="576"/>
      <c r="N15" s="576"/>
      <c r="O15" s="576"/>
      <c r="P15" s="30"/>
      <c r="Q15" s="30"/>
      <c r="R15" s="30"/>
      <c r="W15" s="30"/>
      <c r="X15" s="30"/>
    </row>
    <row r="16" spans="1:24" s="81" customFormat="1" ht="15" customHeight="1" x14ac:dyDescent="0.2">
      <c r="B16" s="87"/>
      <c r="C16" s="87"/>
      <c r="D16" s="87"/>
      <c r="E16" s="87"/>
      <c r="F16" s="84"/>
      <c r="G16" s="88"/>
      <c r="H16" s="88"/>
      <c r="I16" s="88"/>
      <c r="J16" s="89"/>
      <c r="K16" s="90"/>
      <c r="L16" s="89"/>
      <c r="M16" s="576"/>
      <c r="N16" s="576"/>
      <c r="O16" s="30"/>
      <c r="P16" s="30"/>
      <c r="Q16" s="30"/>
      <c r="R16" s="30"/>
      <c r="W16" s="30"/>
      <c r="X16" s="30"/>
    </row>
    <row r="17" spans="1:25" s="81" customFormat="1" ht="15" customHeight="1" x14ac:dyDescent="0.2">
      <c r="B17" s="87"/>
      <c r="C17" s="99" t="s">
        <v>984</v>
      </c>
      <c r="D17" s="577"/>
      <c r="E17" s="577"/>
      <c r="G17" s="101">
        <v>6554258966</v>
      </c>
      <c r="H17" s="101">
        <v>6079404951.4899998</v>
      </c>
      <c r="I17" s="102">
        <v>768164142.49000001</v>
      </c>
      <c r="J17" s="103">
        <v>768164142.49000001</v>
      </c>
      <c r="K17" s="104">
        <v>12.635515294991672</v>
      </c>
      <c r="L17" s="103">
        <v>5311240809</v>
      </c>
      <c r="M17" s="578"/>
      <c r="N17" s="578">
        <v>341174306.06999999</v>
      </c>
      <c r="O17" s="30">
        <v>6146523658</v>
      </c>
      <c r="P17" s="30"/>
      <c r="Q17" s="30"/>
      <c r="R17" s="30"/>
      <c r="W17" s="30"/>
      <c r="X17" s="30"/>
    </row>
    <row r="18" spans="1:25" s="81" customFormat="1" ht="15" hidden="1" customHeight="1" x14ac:dyDescent="0.2">
      <c r="B18" s="87"/>
      <c r="C18" s="99"/>
      <c r="D18" s="577">
        <v>8211</v>
      </c>
      <c r="E18" s="577"/>
      <c r="F18" s="81" t="s">
        <v>985</v>
      </c>
      <c r="G18" s="101">
        <v>3584009367</v>
      </c>
      <c r="H18" s="101">
        <v>3584009367</v>
      </c>
      <c r="I18" s="102">
        <v>0</v>
      </c>
      <c r="J18" s="103" t="e">
        <v>#REF!</v>
      </c>
      <c r="K18" s="104" t="e">
        <v>#REF!</v>
      </c>
      <c r="L18" s="103" t="e">
        <v>#REF!</v>
      </c>
      <c r="M18" s="579"/>
      <c r="N18" s="579"/>
      <c r="O18" s="579"/>
      <c r="P18" s="30"/>
      <c r="Q18" s="30"/>
      <c r="R18" s="30"/>
      <c r="W18" s="30"/>
      <c r="X18" s="30"/>
    </row>
    <row r="19" spans="1:25" s="81" customFormat="1" ht="15" customHeight="1" x14ac:dyDescent="0.2">
      <c r="B19" s="87"/>
      <c r="C19" s="99"/>
      <c r="D19" s="577"/>
      <c r="E19" s="577"/>
      <c r="G19" s="101"/>
      <c r="H19" s="101"/>
      <c r="I19" s="102"/>
      <c r="J19" s="103"/>
      <c r="K19" s="104"/>
      <c r="L19" s="103"/>
      <c r="M19" s="578"/>
      <c r="N19" s="578">
        <v>15408465</v>
      </c>
      <c r="O19" s="30">
        <v>22120052</v>
      </c>
      <c r="P19" s="30"/>
      <c r="Q19" s="30"/>
      <c r="R19" s="30"/>
      <c r="W19" s="30"/>
      <c r="X19" s="30"/>
    </row>
    <row r="20" spans="1:25" s="81" customFormat="1" ht="15" customHeight="1" x14ac:dyDescent="0.2">
      <c r="B20" s="87"/>
      <c r="C20" s="99" t="s">
        <v>85</v>
      </c>
      <c r="D20" s="577"/>
      <c r="E20" s="577"/>
      <c r="G20" s="101">
        <v>2186743976</v>
      </c>
      <c r="H20" s="102">
        <v>2241713306</v>
      </c>
      <c r="I20" s="102">
        <v>605739922</v>
      </c>
      <c r="J20" s="103">
        <v>605739922</v>
      </c>
      <c r="K20" s="104">
        <v>27.021293060924535</v>
      </c>
      <c r="L20" s="103">
        <v>1635973384</v>
      </c>
      <c r="M20" s="578"/>
      <c r="N20" s="578">
        <v>6677627</v>
      </c>
      <c r="O20" s="580"/>
      <c r="P20" s="30"/>
      <c r="Q20" s="30"/>
      <c r="R20" s="30"/>
      <c r="W20" s="30"/>
      <c r="X20" s="30"/>
    </row>
    <row r="21" spans="1:25" s="81" customFormat="1" ht="15" hidden="1" customHeight="1" x14ac:dyDescent="0.2">
      <c r="B21" s="87"/>
      <c r="C21" s="99"/>
      <c r="D21" s="577">
        <v>8218</v>
      </c>
      <c r="E21" s="577"/>
      <c r="F21" s="81" t="s">
        <v>986</v>
      </c>
      <c r="G21" s="101">
        <v>1057000396</v>
      </c>
      <c r="H21" s="101">
        <v>1057000396</v>
      </c>
      <c r="I21" s="102">
        <v>0</v>
      </c>
      <c r="J21" s="103" t="e">
        <v>#REF!</v>
      </c>
      <c r="K21" s="104" t="e">
        <v>#REF!</v>
      </c>
      <c r="L21" s="103" t="e">
        <v>#REF!</v>
      </c>
      <c r="M21" s="579"/>
      <c r="N21" s="579"/>
      <c r="O21" s="579"/>
      <c r="P21" s="30"/>
      <c r="Q21" s="30"/>
      <c r="R21" s="30"/>
      <c r="W21" s="30"/>
      <c r="X21" s="30"/>
    </row>
    <row r="22" spans="1:25" s="81" customFormat="1" ht="15" customHeight="1" x14ac:dyDescent="0.2">
      <c r="B22" s="87"/>
      <c r="C22" s="99"/>
      <c r="D22" s="577"/>
      <c r="E22" s="577"/>
      <c r="G22" s="101"/>
      <c r="H22" s="101"/>
      <c r="I22" s="102"/>
      <c r="J22" s="103"/>
      <c r="K22" s="104"/>
      <c r="L22" s="103"/>
      <c r="M22" s="580"/>
      <c r="N22" s="580"/>
      <c r="O22" s="580"/>
      <c r="P22" s="30"/>
      <c r="Q22" s="30"/>
      <c r="R22" s="30"/>
      <c r="W22" s="30"/>
      <c r="X22" s="30"/>
      <c r="Y22" s="580"/>
    </row>
    <row r="23" spans="1:25" s="81" customFormat="1" ht="15" customHeight="1" x14ac:dyDescent="0.2">
      <c r="B23" s="87"/>
      <c r="C23" s="99" t="s">
        <v>987</v>
      </c>
      <c r="D23" s="577"/>
      <c r="E23" s="577"/>
      <c r="G23" s="101">
        <v>1173088410</v>
      </c>
      <c r="H23" s="101">
        <v>1173088413</v>
      </c>
      <c r="I23" s="101">
        <v>351926526</v>
      </c>
      <c r="J23" s="103">
        <v>351926526</v>
      </c>
      <c r="K23" s="104">
        <v>30.000000179014641</v>
      </c>
      <c r="L23" s="103">
        <v>821161887</v>
      </c>
      <c r="M23" s="579"/>
      <c r="N23" s="580">
        <v>363260398.06999999</v>
      </c>
      <c r="O23" s="581"/>
      <c r="P23" s="30"/>
      <c r="Q23" s="30"/>
      <c r="R23" s="30"/>
      <c r="W23" s="30"/>
      <c r="X23" s="30"/>
    </row>
    <row r="24" spans="1:25" s="81" customFormat="1" ht="15" customHeight="1" x14ac:dyDescent="0.2">
      <c r="A24" s="81" t="s">
        <v>988</v>
      </c>
      <c r="B24" s="87"/>
      <c r="C24" s="99"/>
      <c r="E24" s="577" t="s">
        <v>989</v>
      </c>
      <c r="G24" s="101">
        <v>142195345</v>
      </c>
      <c r="H24" s="101">
        <v>142195348</v>
      </c>
      <c r="I24" s="102">
        <v>42658605</v>
      </c>
      <c r="J24" s="103">
        <v>42658605</v>
      </c>
      <c r="K24" s="104">
        <v>30.000000421954731</v>
      </c>
      <c r="L24" s="103">
        <v>99536743</v>
      </c>
      <c r="M24" s="579"/>
      <c r="N24" s="30"/>
      <c r="O24" s="581"/>
      <c r="P24" s="30"/>
      <c r="Q24" s="30"/>
      <c r="R24" s="30"/>
      <c r="W24" s="30"/>
      <c r="X24" s="30"/>
    </row>
    <row r="25" spans="1:25" s="81" customFormat="1" ht="15" hidden="1" customHeight="1" x14ac:dyDescent="0.2">
      <c r="B25" s="87"/>
      <c r="C25" s="99"/>
      <c r="D25" s="577" t="s">
        <v>990</v>
      </c>
      <c r="E25" s="577"/>
      <c r="F25" s="81" t="s">
        <v>989</v>
      </c>
      <c r="G25" s="101">
        <v>57810165</v>
      </c>
      <c r="H25" s="101">
        <v>573093195</v>
      </c>
      <c r="I25" s="102">
        <v>0</v>
      </c>
      <c r="J25" s="103" t="e">
        <v>#REF!</v>
      </c>
      <c r="K25" s="104" t="e">
        <v>#REF!</v>
      </c>
      <c r="L25" s="103" t="e">
        <v>#REF!</v>
      </c>
      <c r="M25" s="579"/>
      <c r="N25" s="579"/>
      <c r="O25" s="579"/>
      <c r="P25" s="30"/>
      <c r="Q25" s="30"/>
      <c r="R25" s="30"/>
      <c r="W25" s="30"/>
      <c r="X25" s="30"/>
    </row>
    <row r="26" spans="1:25" s="81" customFormat="1" ht="15" customHeight="1" x14ac:dyDescent="0.2">
      <c r="B26" s="87"/>
      <c r="C26" s="99"/>
      <c r="E26" s="577" t="s">
        <v>991</v>
      </c>
      <c r="G26" s="101">
        <v>1030893065</v>
      </c>
      <c r="H26" s="101">
        <v>1030893065</v>
      </c>
      <c r="I26" s="102">
        <v>309267921</v>
      </c>
      <c r="J26" s="103">
        <v>309267921</v>
      </c>
      <c r="K26" s="104">
        <v>30.000000145504906</v>
      </c>
      <c r="L26" s="103">
        <v>721625144</v>
      </c>
      <c r="M26" s="576"/>
      <c r="N26" s="576"/>
      <c r="O26" s="581"/>
      <c r="P26" s="30"/>
      <c r="Q26" s="30"/>
      <c r="R26" s="30"/>
      <c r="W26" s="30"/>
      <c r="X26" s="30"/>
    </row>
    <row r="27" spans="1:25" s="81" customFormat="1" ht="15" hidden="1" customHeight="1" x14ac:dyDescent="0.2">
      <c r="B27" s="87"/>
      <c r="C27" s="99"/>
      <c r="D27" s="577" t="s">
        <v>992</v>
      </c>
      <c r="E27" s="577"/>
      <c r="F27" s="81" t="s">
        <v>993</v>
      </c>
      <c r="G27" s="101">
        <v>419171396</v>
      </c>
      <c r="H27" s="101">
        <v>419171396</v>
      </c>
      <c r="I27" s="102">
        <v>0</v>
      </c>
      <c r="J27" s="103" t="e">
        <v>#REF!</v>
      </c>
      <c r="K27" s="104" t="e">
        <v>#REF!</v>
      </c>
      <c r="L27" s="103" t="e">
        <v>#REF!</v>
      </c>
      <c r="M27" s="579"/>
      <c r="N27" s="579"/>
      <c r="O27" s="579"/>
      <c r="P27" s="30"/>
      <c r="Q27" s="30"/>
      <c r="R27" s="30"/>
      <c r="W27" s="30"/>
      <c r="X27" s="30"/>
    </row>
    <row r="28" spans="1:25" s="81" customFormat="1" ht="15" customHeight="1" x14ac:dyDescent="0.2">
      <c r="B28" s="87"/>
      <c r="C28" s="99"/>
      <c r="D28" s="577"/>
      <c r="E28" s="577"/>
      <c r="G28" s="101"/>
      <c r="H28" s="101"/>
      <c r="I28" s="102"/>
      <c r="J28" s="103"/>
      <c r="K28" s="104"/>
      <c r="L28" s="103"/>
      <c r="M28" s="579"/>
      <c r="N28" s="579"/>
      <c r="O28" s="576"/>
      <c r="P28" s="30"/>
      <c r="Q28" s="30"/>
      <c r="R28" s="30"/>
      <c r="W28" s="30"/>
      <c r="X28" s="30"/>
    </row>
    <row r="29" spans="1:25" s="81" customFormat="1" ht="27" customHeight="1" x14ac:dyDescent="0.2">
      <c r="B29" s="87"/>
      <c r="C29" s="696" t="s">
        <v>994</v>
      </c>
      <c r="D29" s="696"/>
      <c r="E29" s="696"/>
      <c r="F29" s="696"/>
      <c r="G29" s="101">
        <v>1195629098</v>
      </c>
      <c r="H29" s="101">
        <v>1196278902</v>
      </c>
      <c r="I29" s="102">
        <v>299557080</v>
      </c>
      <c r="J29" s="103">
        <v>299557080</v>
      </c>
      <c r="K29" s="104">
        <v>25.040739203808176</v>
      </c>
      <c r="L29" s="103">
        <v>896721822</v>
      </c>
      <c r="M29" s="579"/>
      <c r="N29" s="579"/>
      <c r="O29" s="30"/>
      <c r="P29" s="30"/>
      <c r="Q29" s="30"/>
      <c r="R29" s="30"/>
      <c r="W29" s="30"/>
      <c r="X29" s="30"/>
    </row>
    <row r="30" spans="1:25" s="81" customFormat="1" ht="15" hidden="1" customHeight="1" x14ac:dyDescent="0.2">
      <c r="B30" s="87"/>
      <c r="C30" s="99"/>
      <c r="D30" s="577" t="s">
        <v>995</v>
      </c>
      <c r="E30" s="577"/>
      <c r="F30" s="81" t="s">
        <v>996</v>
      </c>
      <c r="G30" s="101">
        <v>569121707</v>
      </c>
      <c r="H30" s="101">
        <v>569121707</v>
      </c>
      <c r="I30" s="102">
        <v>0</v>
      </c>
      <c r="J30" s="103" t="e">
        <v>#REF!</v>
      </c>
      <c r="K30" s="104" t="e">
        <v>#REF!</v>
      </c>
      <c r="L30" s="103" t="e">
        <v>#REF!</v>
      </c>
      <c r="M30" s="579"/>
      <c r="N30" s="579"/>
      <c r="O30" s="30"/>
      <c r="P30" s="30"/>
      <c r="Q30" s="30"/>
      <c r="R30" s="30"/>
      <c r="W30" s="30"/>
      <c r="X30" s="30"/>
    </row>
    <row r="31" spans="1:25" s="81" customFormat="1" ht="15" customHeight="1" x14ac:dyDescent="0.2">
      <c r="B31" s="87"/>
      <c r="C31" s="99"/>
      <c r="D31" s="577"/>
      <c r="E31" s="577"/>
      <c r="G31" s="101"/>
      <c r="H31" s="101"/>
      <c r="I31" s="102"/>
      <c r="J31" s="103"/>
      <c r="K31" s="104"/>
      <c r="L31" s="103"/>
      <c r="M31" s="579"/>
      <c r="N31" s="579"/>
      <c r="O31" s="30"/>
      <c r="P31" s="30"/>
      <c r="Q31" s="30"/>
      <c r="R31" s="30"/>
      <c r="W31" s="30"/>
      <c r="X31" s="30"/>
    </row>
    <row r="32" spans="1:25" s="81" customFormat="1" ht="15" customHeight="1" x14ac:dyDescent="0.2">
      <c r="B32" s="87"/>
      <c r="C32" s="99" t="s">
        <v>997</v>
      </c>
      <c r="D32" s="577"/>
      <c r="E32" s="577"/>
      <c r="G32" s="101">
        <v>507298956</v>
      </c>
      <c r="H32" s="101">
        <v>547815246</v>
      </c>
      <c r="I32" s="101">
        <v>167341032</v>
      </c>
      <c r="J32" s="103">
        <v>167341032</v>
      </c>
      <c r="K32" s="104">
        <v>30.546983352851043</v>
      </c>
      <c r="L32" s="103">
        <v>380474214</v>
      </c>
      <c r="M32" s="579"/>
      <c r="N32" s="579"/>
      <c r="O32" s="30"/>
      <c r="P32" s="30"/>
      <c r="Q32" s="30"/>
      <c r="R32" s="30"/>
      <c r="W32" s="30"/>
      <c r="X32" s="30"/>
    </row>
    <row r="33" spans="2:24" s="81" customFormat="1" ht="15" customHeight="1" x14ac:dyDescent="0.2">
      <c r="B33" s="87"/>
      <c r="C33" s="99"/>
      <c r="D33" s="577"/>
      <c r="E33" s="577" t="s">
        <v>998</v>
      </c>
      <c r="G33" s="101">
        <v>219954769</v>
      </c>
      <c r="H33" s="101">
        <v>220393735</v>
      </c>
      <c r="I33" s="102">
        <v>55427658</v>
      </c>
      <c r="J33" s="103">
        <v>55427658</v>
      </c>
      <c r="K33" s="104">
        <v>25.149380040226642</v>
      </c>
      <c r="L33" s="103">
        <v>164966077</v>
      </c>
      <c r="M33" s="579"/>
      <c r="N33" s="579"/>
      <c r="O33" s="30"/>
      <c r="P33" s="30"/>
      <c r="Q33" s="30"/>
      <c r="R33" s="30"/>
      <c r="W33" s="30"/>
      <c r="X33" s="30"/>
    </row>
    <row r="34" spans="2:24" s="81" customFormat="1" ht="15" hidden="1" customHeight="1" x14ac:dyDescent="0.2">
      <c r="B34" s="87"/>
      <c r="C34" s="99"/>
      <c r="D34" s="577">
        <v>8214</v>
      </c>
      <c r="E34" s="577"/>
      <c r="F34" s="81" t="s">
        <v>999</v>
      </c>
      <c r="G34" s="101">
        <v>91678074</v>
      </c>
      <c r="H34" s="101">
        <v>91678074</v>
      </c>
      <c r="I34" s="102">
        <v>0</v>
      </c>
      <c r="J34" s="103">
        <v>10540453</v>
      </c>
      <c r="K34" s="104">
        <v>11.497245240994046</v>
      </c>
      <c r="L34" s="103">
        <v>81137621</v>
      </c>
      <c r="M34" s="579"/>
      <c r="N34" s="579"/>
      <c r="O34" s="579"/>
      <c r="P34" s="30"/>
      <c r="Q34" s="30"/>
      <c r="R34" s="30"/>
      <c r="W34" s="30"/>
      <c r="X34" s="30"/>
    </row>
    <row r="35" spans="2:24" s="81" customFormat="1" ht="15" customHeight="1" x14ac:dyDescent="0.2">
      <c r="B35" s="87"/>
      <c r="C35" s="99"/>
      <c r="D35" s="577"/>
      <c r="E35" s="577" t="s">
        <v>1000</v>
      </c>
      <c r="G35" s="101">
        <v>182954572</v>
      </c>
      <c r="H35" s="101">
        <v>193608481</v>
      </c>
      <c r="I35" s="102">
        <v>56392554</v>
      </c>
      <c r="J35" s="103">
        <v>56392554</v>
      </c>
      <c r="K35" s="104">
        <v>29.127109364594414</v>
      </c>
      <c r="L35" s="103">
        <v>137215927</v>
      </c>
      <c r="M35" s="579"/>
      <c r="N35" s="579"/>
      <c r="O35" s="581"/>
      <c r="P35" s="30"/>
      <c r="Q35" s="30"/>
      <c r="R35" s="30"/>
      <c r="W35" s="30"/>
      <c r="X35" s="30"/>
    </row>
    <row r="36" spans="2:24" s="81" customFormat="1" ht="15" hidden="1" customHeight="1" x14ac:dyDescent="0.2">
      <c r="B36" s="87"/>
      <c r="C36" s="99"/>
      <c r="D36" s="577">
        <v>8215</v>
      </c>
      <c r="E36" s="577"/>
      <c r="F36" s="81" t="s">
        <v>1001</v>
      </c>
      <c r="G36" s="101">
        <v>96209152</v>
      </c>
      <c r="H36" s="101">
        <v>96209152</v>
      </c>
      <c r="I36" s="102">
        <v>0</v>
      </c>
      <c r="J36" s="103">
        <v>690351</v>
      </c>
      <c r="K36" s="104">
        <v>0.71755231768387273</v>
      </c>
      <c r="L36" s="103">
        <v>95518801</v>
      </c>
      <c r="M36" s="579"/>
      <c r="N36" s="579"/>
      <c r="O36" s="579"/>
      <c r="P36" s="30"/>
      <c r="Q36" s="30"/>
      <c r="R36" s="30"/>
      <c r="W36" s="30"/>
      <c r="X36" s="30"/>
    </row>
    <row r="37" spans="2:24" s="81" customFormat="1" ht="15" customHeight="1" x14ac:dyDescent="0.2">
      <c r="B37" s="87"/>
      <c r="C37" s="99"/>
      <c r="D37" s="577"/>
      <c r="E37" s="577" t="s">
        <v>1002</v>
      </c>
      <c r="G37" s="101">
        <v>94518071</v>
      </c>
      <c r="H37" s="101">
        <v>123554417</v>
      </c>
      <c r="I37" s="102">
        <v>52665864</v>
      </c>
      <c r="J37" s="103">
        <v>52665864</v>
      </c>
      <c r="K37" s="104">
        <v>42.625642432516194</v>
      </c>
      <c r="L37" s="103">
        <v>70888553</v>
      </c>
      <c r="M37" s="581"/>
      <c r="N37" s="581"/>
      <c r="O37" s="579"/>
      <c r="P37" s="30"/>
      <c r="Q37" s="30"/>
      <c r="R37" s="30"/>
      <c r="W37" s="30"/>
      <c r="X37" s="30"/>
    </row>
    <row r="38" spans="2:24" s="81" customFormat="1" ht="15" hidden="1" customHeight="1" x14ac:dyDescent="0.2">
      <c r="B38" s="87"/>
      <c r="C38" s="99"/>
      <c r="D38" s="577">
        <v>8216</v>
      </c>
      <c r="E38" s="577"/>
      <c r="F38" s="81" t="s">
        <v>1003</v>
      </c>
      <c r="G38" s="101">
        <v>35492824</v>
      </c>
      <c r="H38" s="101">
        <v>35492824</v>
      </c>
      <c r="I38" s="102">
        <v>0</v>
      </c>
      <c r="J38" s="103">
        <v>0</v>
      </c>
      <c r="K38" s="104">
        <v>0</v>
      </c>
      <c r="L38" s="103">
        <v>35492824</v>
      </c>
      <c r="M38" s="579"/>
      <c r="N38" s="579"/>
      <c r="O38" s="579"/>
      <c r="P38" s="30"/>
      <c r="Q38" s="30"/>
      <c r="R38" s="30"/>
      <c r="W38" s="30"/>
      <c r="X38" s="30"/>
    </row>
    <row r="39" spans="2:24" s="81" customFormat="1" ht="15" customHeight="1" x14ac:dyDescent="0.2">
      <c r="B39" s="87"/>
      <c r="C39" s="99"/>
      <c r="D39" s="577"/>
      <c r="E39" s="577" t="s">
        <v>1004</v>
      </c>
      <c r="G39" s="101">
        <v>9871544</v>
      </c>
      <c r="H39" s="101">
        <v>10258613</v>
      </c>
      <c r="I39" s="102">
        <v>2854956</v>
      </c>
      <c r="J39" s="103">
        <v>2854956</v>
      </c>
      <c r="K39" s="104">
        <v>27.82984405396714</v>
      </c>
      <c r="L39" s="103">
        <v>7403657</v>
      </c>
      <c r="M39" s="579"/>
      <c r="N39" s="579"/>
      <c r="O39" s="581"/>
      <c r="P39" s="30"/>
      <c r="Q39" s="30"/>
      <c r="R39" s="30"/>
      <c r="W39" s="30"/>
      <c r="X39" s="30"/>
    </row>
    <row r="40" spans="2:24" s="81" customFormat="1" ht="15" customHeight="1" x14ac:dyDescent="0.2">
      <c r="B40" s="87"/>
      <c r="C40" s="99"/>
      <c r="D40" s="577"/>
      <c r="E40" s="577"/>
      <c r="G40" s="101"/>
      <c r="H40" s="101"/>
      <c r="I40" s="102"/>
      <c r="J40" s="103"/>
      <c r="K40" s="104"/>
      <c r="L40" s="103"/>
      <c r="M40" s="579"/>
      <c r="N40" s="579"/>
      <c r="O40" s="579"/>
      <c r="P40" s="30"/>
      <c r="Q40" s="30"/>
      <c r="R40" s="30"/>
      <c r="W40" s="30"/>
      <c r="X40" s="30"/>
    </row>
    <row r="41" spans="2:24" s="81" customFormat="1" ht="15" customHeight="1" x14ac:dyDescent="0.2">
      <c r="B41" s="87"/>
      <c r="C41" s="99" t="s">
        <v>1005</v>
      </c>
      <c r="D41" s="577"/>
      <c r="E41" s="577"/>
      <c r="G41" s="101">
        <v>106959348</v>
      </c>
      <c r="H41" s="101">
        <v>106639590</v>
      </c>
      <c r="I41" s="101">
        <v>28854184</v>
      </c>
      <c r="J41" s="103">
        <v>28854184</v>
      </c>
      <c r="K41" s="104">
        <v>27.057665919383222</v>
      </c>
      <c r="L41" s="103">
        <v>77785406</v>
      </c>
      <c r="M41" s="579"/>
      <c r="N41" s="579"/>
      <c r="O41" s="581"/>
      <c r="P41" s="30"/>
      <c r="Q41" s="30"/>
      <c r="R41" s="30"/>
      <c r="W41" s="30"/>
      <c r="X41" s="30"/>
    </row>
    <row r="42" spans="2:24" s="81" customFormat="1" ht="15" customHeight="1" x14ac:dyDescent="0.2">
      <c r="B42" s="87"/>
      <c r="C42" s="99"/>
      <c r="D42" s="577"/>
      <c r="E42" s="99" t="s">
        <v>1006</v>
      </c>
      <c r="G42" s="101">
        <v>53590110</v>
      </c>
      <c r="H42" s="101">
        <v>53588505</v>
      </c>
      <c r="I42" s="102">
        <v>13654212</v>
      </c>
      <c r="J42" s="103">
        <v>13654212</v>
      </c>
      <c r="K42" s="104">
        <v>25.479740477925258</v>
      </c>
      <c r="L42" s="103">
        <v>39934293</v>
      </c>
      <c r="M42" s="579"/>
      <c r="N42" s="579"/>
      <c r="O42" s="30"/>
      <c r="P42" s="30"/>
      <c r="Q42" s="30"/>
      <c r="R42" s="30"/>
      <c r="W42" s="30"/>
      <c r="X42" s="30"/>
    </row>
    <row r="43" spans="2:24" s="81" customFormat="1" ht="15" hidden="1" customHeight="1" x14ac:dyDescent="0.2">
      <c r="B43" s="87"/>
      <c r="C43" s="99"/>
      <c r="D43" s="577">
        <v>8212</v>
      </c>
      <c r="E43" s="577"/>
      <c r="F43" s="81" t="s">
        <v>1007</v>
      </c>
      <c r="G43" s="101">
        <v>32078002</v>
      </c>
      <c r="H43" s="101">
        <v>32078002</v>
      </c>
      <c r="I43" s="102">
        <v>0</v>
      </c>
      <c r="J43" s="103">
        <v>2921741.73</v>
      </c>
      <c r="K43" s="104">
        <v>9.1082409995485385</v>
      </c>
      <c r="L43" s="103">
        <v>29156260.27</v>
      </c>
      <c r="M43" s="579"/>
      <c r="N43" s="579"/>
      <c r="O43" s="579"/>
      <c r="P43" s="30"/>
      <c r="Q43" s="30"/>
      <c r="R43" s="30"/>
      <c r="W43" s="30"/>
      <c r="X43" s="30"/>
    </row>
    <row r="44" spans="2:24" s="81" customFormat="1" ht="15" customHeight="1" x14ac:dyDescent="0.2">
      <c r="B44" s="87"/>
      <c r="C44" s="99"/>
      <c r="D44" s="577"/>
      <c r="E44" s="99" t="s">
        <v>1008</v>
      </c>
      <c r="G44" s="101">
        <v>53369238</v>
      </c>
      <c r="H44" s="101">
        <v>53051085</v>
      </c>
      <c r="I44" s="102">
        <v>15199972</v>
      </c>
      <c r="J44" s="103">
        <v>15199972</v>
      </c>
      <c r="K44" s="104">
        <v>28.651576117623229</v>
      </c>
      <c r="L44" s="103">
        <v>37851113</v>
      </c>
      <c r="M44" s="579"/>
      <c r="N44" s="579"/>
      <c r="O44" s="30"/>
      <c r="P44" s="30"/>
      <c r="Q44" s="30"/>
      <c r="R44" s="30"/>
      <c r="W44" s="30"/>
      <c r="X44" s="30"/>
    </row>
    <row r="45" spans="2:24" s="81" customFormat="1" ht="15" hidden="1" customHeight="1" x14ac:dyDescent="0.2">
      <c r="B45" s="87"/>
      <c r="C45" s="99"/>
      <c r="D45" s="577">
        <v>8213</v>
      </c>
      <c r="E45" s="577"/>
      <c r="F45" s="81" t="s">
        <v>1009</v>
      </c>
      <c r="G45" s="101">
        <v>33575089</v>
      </c>
      <c r="H45" s="101">
        <v>33575089</v>
      </c>
      <c r="I45" s="102">
        <v>0</v>
      </c>
      <c r="J45" s="103" t="e">
        <v>#REF!</v>
      </c>
      <c r="K45" s="104" t="e">
        <v>#REF!</v>
      </c>
      <c r="L45" s="103" t="e">
        <v>#REF!</v>
      </c>
      <c r="M45" s="579"/>
      <c r="N45" s="579"/>
      <c r="O45" s="579"/>
      <c r="P45" s="30"/>
      <c r="Q45" s="30"/>
      <c r="R45" s="30"/>
      <c r="W45" s="30"/>
      <c r="X45" s="30"/>
    </row>
    <row r="46" spans="2:24" s="81" customFormat="1" ht="15" customHeight="1" x14ac:dyDescent="0.2">
      <c r="B46" s="87"/>
      <c r="C46" s="99"/>
      <c r="D46" s="577"/>
      <c r="E46" s="99"/>
      <c r="G46" s="101"/>
      <c r="H46" s="101"/>
      <c r="I46" s="102"/>
      <c r="J46" s="103"/>
      <c r="K46" s="104"/>
      <c r="L46" s="103"/>
      <c r="M46" s="579"/>
      <c r="N46" s="579"/>
      <c r="O46" s="579"/>
      <c r="P46" s="30"/>
      <c r="Q46" s="30"/>
      <c r="R46" s="30"/>
      <c r="W46" s="30"/>
      <c r="X46" s="30"/>
    </row>
    <row r="47" spans="2:24" s="81" customFormat="1" ht="15" customHeight="1" x14ac:dyDescent="0.2">
      <c r="B47" s="87"/>
      <c r="C47" s="99" t="s">
        <v>1010</v>
      </c>
      <c r="D47" s="577"/>
      <c r="E47" s="577"/>
      <c r="G47" s="101">
        <v>174602950</v>
      </c>
      <c r="H47" s="101">
        <v>178162819</v>
      </c>
      <c r="I47" s="102">
        <v>55940751</v>
      </c>
      <c r="J47" s="103">
        <v>55940751</v>
      </c>
      <c r="K47" s="104">
        <v>31.398667417807303</v>
      </c>
      <c r="L47" s="103">
        <v>122222068</v>
      </c>
      <c r="M47" s="579"/>
      <c r="N47" s="579"/>
      <c r="O47" s="30"/>
      <c r="P47" s="30"/>
      <c r="Q47" s="30"/>
      <c r="R47" s="30"/>
      <c r="W47" s="30"/>
      <c r="X47" s="30"/>
    </row>
    <row r="48" spans="2:24" s="81" customFormat="1" ht="15" hidden="1" customHeight="1" x14ac:dyDescent="0.2">
      <c r="B48" s="87"/>
      <c r="C48" s="99"/>
      <c r="D48" s="577">
        <v>8217</v>
      </c>
      <c r="E48" s="577"/>
      <c r="F48" s="81" t="s">
        <v>1011</v>
      </c>
      <c r="G48" s="101">
        <v>139926309</v>
      </c>
      <c r="H48" s="101">
        <v>139926309</v>
      </c>
      <c r="I48" s="102">
        <v>0</v>
      </c>
      <c r="J48" s="103" t="e">
        <v>#REF!</v>
      </c>
      <c r="K48" s="104" t="e">
        <v>#REF!</v>
      </c>
      <c r="L48" s="103" t="e">
        <v>#REF!</v>
      </c>
      <c r="M48" s="579"/>
      <c r="N48" s="579"/>
      <c r="O48" s="579"/>
      <c r="P48" s="30"/>
      <c r="Q48" s="30"/>
      <c r="R48" s="30"/>
      <c r="W48" s="30"/>
      <c r="X48" s="30"/>
    </row>
    <row r="49" spans="2:24" s="81" customFormat="1" ht="15" customHeight="1" x14ac:dyDescent="0.2">
      <c r="B49" s="87"/>
      <c r="C49" s="99"/>
      <c r="D49" s="577"/>
      <c r="E49" s="577"/>
      <c r="G49" s="101"/>
      <c r="H49" s="101"/>
      <c r="I49" s="102"/>
      <c r="J49" s="103"/>
      <c r="K49" s="104"/>
      <c r="L49" s="103"/>
      <c r="M49" s="579"/>
      <c r="N49" s="579"/>
      <c r="O49" s="579"/>
      <c r="P49" s="30"/>
      <c r="Q49" s="30"/>
      <c r="R49" s="30"/>
      <c r="W49" s="30"/>
      <c r="X49" s="30"/>
    </row>
    <row r="50" spans="2:24" s="81" customFormat="1" ht="15" customHeight="1" x14ac:dyDescent="0.2">
      <c r="B50" s="87"/>
      <c r="C50" s="99" t="s">
        <v>1012</v>
      </c>
      <c r="D50" s="577"/>
      <c r="E50" s="577"/>
      <c r="G50" s="101">
        <v>896158268</v>
      </c>
      <c r="H50" s="101">
        <v>896467686</v>
      </c>
      <c r="I50" s="102">
        <v>224348979</v>
      </c>
      <c r="J50" s="103">
        <v>224348979</v>
      </c>
      <c r="K50" s="104">
        <v>25.025885762936468</v>
      </c>
      <c r="L50" s="103">
        <v>672118707</v>
      </c>
      <c r="M50" s="576"/>
      <c r="N50" s="576"/>
      <c r="O50" s="580"/>
      <c r="P50" s="30"/>
      <c r="Q50" s="30"/>
      <c r="R50" s="30"/>
      <c r="W50" s="30"/>
      <c r="X50" s="30"/>
    </row>
    <row r="51" spans="2:24" s="81" customFormat="1" ht="15" customHeight="1" x14ac:dyDescent="0.2">
      <c r="B51" s="87"/>
      <c r="C51" s="99"/>
      <c r="D51" s="577"/>
      <c r="E51" s="577"/>
      <c r="G51" s="101"/>
      <c r="H51" s="101"/>
      <c r="I51" s="102"/>
      <c r="J51" s="103"/>
      <c r="K51" s="104"/>
      <c r="L51" s="103"/>
      <c r="M51" s="579"/>
      <c r="N51" s="579"/>
      <c r="O51" s="576"/>
      <c r="P51" s="30"/>
      <c r="Q51" s="30"/>
      <c r="R51" s="30"/>
      <c r="W51" s="30"/>
      <c r="X51" s="30"/>
    </row>
    <row r="52" spans="2:24" s="81" customFormat="1" ht="15" customHeight="1" x14ac:dyDescent="0.2">
      <c r="B52" s="87"/>
      <c r="C52" s="99" t="s">
        <v>86</v>
      </c>
      <c r="D52" s="577"/>
      <c r="E52" s="577"/>
      <c r="G52" s="102">
        <v>0.1</v>
      </c>
      <c r="H52" s="102">
        <v>3280441.4399999995</v>
      </c>
      <c r="I52" s="102">
        <v>3280441.44</v>
      </c>
      <c r="J52" s="103">
        <v>3280441.44</v>
      </c>
      <c r="K52" s="104">
        <v>100.00000000000001</v>
      </c>
      <c r="L52" s="103">
        <v>0</v>
      </c>
      <c r="M52" s="579"/>
      <c r="N52" s="576"/>
      <c r="O52" s="579"/>
      <c r="P52" s="30"/>
      <c r="Q52" s="30"/>
      <c r="R52" s="30"/>
      <c r="W52" s="30"/>
      <c r="X52" s="30"/>
    </row>
    <row r="53" spans="2:24" s="81" customFormat="1" ht="18" customHeight="1" x14ac:dyDescent="0.2">
      <c r="B53" s="87"/>
      <c r="C53" s="87"/>
      <c r="D53" s="582"/>
      <c r="E53" s="582"/>
      <c r="F53" s="398"/>
      <c r="G53" s="106"/>
      <c r="H53" s="106"/>
      <c r="I53" s="88"/>
      <c r="J53" s="89"/>
      <c r="K53" s="90"/>
      <c r="L53" s="89"/>
      <c r="M53" s="579"/>
      <c r="N53" s="579"/>
      <c r="O53" s="579"/>
      <c r="P53" s="30"/>
      <c r="Q53" s="30"/>
      <c r="R53" s="30"/>
      <c r="W53" s="30"/>
      <c r="X53" s="30"/>
    </row>
    <row r="54" spans="2:24" s="81" customFormat="1" ht="12.75" hidden="1" x14ac:dyDescent="0.2">
      <c r="B54" s="87"/>
      <c r="C54" s="87"/>
      <c r="D54" s="582"/>
      <c r="E54" s="582"/>
      <c r="F54" s="398" t="s">
        <v>1013</v>
      </c>
      <c r="G54" s="106">
        <v>0</v>
      </c>
      <c r="H54" s="106">
        <v>0</v>
      </c>
      <c r="I54" s="88">
        <v>0</v>
      </c>
      <c r="J54" s="89">
        <v>0</v>
      </c>
      <c r="K54" s="90" t="e">
        <v>#DIV/0!</v>
      </c>
      <c r="L54" s="89">
        <v>0</v>
      </c>
      <c r="M54" s="579"/>
      <c r="N54" s="579"/>
      <c r="O54" s="579"/>
      <c r="P54" s="30"/>
      <c r="Q54" s="30"/>
      <c r="R54" s="30"/>
      <c r="W54" s="30"/>
      <c r="X54" s="30"/>
    </row>
    <row r="55" spans="2:24" s="81" customFormat="1" ht="26.25" hidden="1" customHeight="1" x14ac:dyDescent="0.2">
      <c r="B55" s="87"/>
      <c r="C55" s="87"/>
      <c r="D55" s="582"/>
      <c r="E55" s="582"/>
      <c r="F55" s="398" t="s">
        <v>1014</v>
      </c>
      <c r="G55" s="106">
        <v>0</v>
      </c>
      <c r="H55" s="106">
        <v>0</v>
      </c>
      <c r="I55" s="88">
        <v>0</v>
      </c>
      <c r="J55" s="89">
        <v>0</v>
      </c>
      <c r="K55" s="90" t="e">
        <v>#DIV/0!</v>
      </c>
      <c r="L55" s="89">
        <v>0</v>
      </c>
      <c r="M55" s="579"/>
      <c r="N55" s="579"/>
      <c r="O55" s="579"/>
      <c r="P55" s="30"/>
      <c r="Q55" s="30"/>
      <c r="R55" s="30"/>
      <c r="W55" s="30"/>
      <c r="X55" s="30"/>
    </row>
    <row r="56" spans="2:24" ht="26.25" hidden="1" customHeight="1" x14ac:dyDescent="0.2">
      <c r="F56" s="398" t="s">
        <v>1015</v>
      </c>
      <c r="G56" s="106">
        <v>0.1</v>
      </c>
      <c r="H56" s="106">
        <v>59618</v>
      </c>
      <c r="I56" s="88">
        <v>59618</v>
      </c>
      <c r="J56" s="89">
        <v>59618</v>
      </c>
      <c r="K56" s="90">
        <v>100</v>
      </c>
      <c r="L56" s="89">
        <v>0</v>
      </c>
      <c r="N56" s="111"/>
    </row>
    <row r="57" spans="2:24" ht="24.75" hidden="1" customHeight="1" x14ac:dyDescent="0.2">
      <c r="F57" s="398" t="s">
        <v>1016</v>
      </c>
      <c r="G57" s="88">
        <v>0</v>
      </c>
      <c r="H57" s="88">
        <v>0</v>
      </c>
      <c r="I57" s="88">
        <v>0</v>
      </c>
      <c r="J57" s="583">
        <v>0</v>
      </c>
      <c r="K57" s="90" t="e">
        <v>#DIV/0!</v>
      </c>
      <c r="L57" s="89">
        <v>0</v>
      </c>
      <c r="N57" s="111"/>
    </row>
    <row r="58" spans="2:24" hidden="1" x14ac:dyDescent="0.2">
      <c r="F58" s="398" t="s">
        <v>993</v>
      </c>
      <c r="G58" s="88">
        <v>0</v>
      </c>
      <c r="H58" s="88">
        <v>28193.9</v>
      </c>
      <c r="I58" s="88">
        <v>28193.9</v>
      </c>
      <c r="J58" s="583">
        <v>28193.9</v>
      </c>
      <c r="K58" s="90">
        <v>100</v>
      </c>
      <c r="L58" s="89">
        <v>0</v>
      </c>
      <c r="N58" s="111"/>
    </row>
    <row r="59" spans="2:24" hidden="1" x14ac:dyDescent="0.2">
      <c r="F59" s="398" t="s">
        <v>1017</v>
      </c>
      <c r="G59" s="88">
        <v>0</v>
      </c>
      <c r="H59" s="88">
        <v>376646.3</v>
      </c>
      <c r="I59" s="88">
        <v>376646.3</v>
      </c>
      <c r="J59" s="583">
        <v>376646.3</v>
      </c>
      <c r="K59" s="90">
        <v>100</v>
      </c>
      <c r="L59" s="89">
        <v>0</v>
      </c>
      <c r="N59" s="111"/>
    </row>
    <row r="60" spans="2:24" hidden="1" x14ac:dyDescent="0.2">
      <c r="F60" s="398" t="s">
        <v>996</v>
      </c>
      <c r="G60" s="88">
        <v>0</v>
      </c>
      <c r="H60" s="88">
        <v>47.21</v>
      </c>
      <c r="I60" s="88">
        <v>47.21</v>
      </c>
      <c r="J60" s="583">
        <v>47.21</v>
      </c>
      <c r="K60" s="90">
        <v>100</v>
      </c>
      <c r="L60" s="89">
        <v>0</v>
      </c>
      <c r="N60" s="111"/>
    </row>
    <row r="61" spans="2:24" hidden="1" x14ac:dyDescent="0.2">
      <c r="F61" s="398" t="s">
        <v>1018</v>
      </c>
      <c r="G61" s="88">
        <v>0</v>
      </c>
      <c r="H61" s="88">
        <v>0.13</v>
      </c>
      <c r="I61" s="88">
        <v>0.13</v>
      </c>
      <c r="J61" s="583">
        <v>0.13</v>
      </c>
      <c r="K61" s="90">
        <v>100</v>
      </c>
      <c r="L61" s="89">
        <v>0</v>
      </c>
      <c r="N61" s="111"/>
    </row>
    <row r="62" spans="2:24" hidden="1" x14ac:dyDescent="0.2">
      <c r="F62" s="398" t="s">
        <v>1019</v>
      </c>
      <c r="G62" s="88">
        <v>0</v>
      </c>
      <c r="H62" s="88">
        <v>0.11</v>
      </c>
      <c r="I62" s="88">
        <v>0.11000000000000001</v>
      </c>
      <c r="J62" s="583">
        <v>0.11000000000000001</v>
      </c>
      <c r="K62" s="90">
        <v>100.00000000000001</v>
      </c>
      <c r="L62" s="89">
        <v>0</v>
      </c>
      <c r="N62" s="111"/>
    </row>
    <row r="63" spans="2:24" ht="24.75" hidden="1" customHeight="1" x14ac:dyDescent="0.2">
      <c r="F63" s="398" t="s">
        <v>1020</v>
      </c>
      <c r="G63" s="88">
        <v>0</v>
      </c>
      <c r="H63" s="88">
        <v>517649.23</v>
      </c>
      <c r="I63" s="88">
        <v>517649.23</v>
      </c>
      <c r="J63" s="583">
        <v>517649.23</v>
      </c>
      <c r="K63" s="90">
        <v>100</v>
      </c>
      <c r="L63" s="89">
        <v>0</v>
      </c>
      <c r="N63" s="111"/>
    </row>
    <row r="64" spans="2:24" ht="24.75" hidden="1" customHeight="1" x14ac:dyDescent="0.2">
      <c r="F64" s="398" t="s">
        <v>1021</v>
      </c>
      <c r="G64" s="88">
        <v>0</v>
      </c>
      <c r="H64" s="88">
        <v>129412.36</v>
      </c>
      <c r="I64" s="88">
        <v>129412.36</v>
      </c>
      <c r="J64" s="583">
        <v>129412.36</v>
      </c>
      <c r="K64" s="90">
        <v>100</v>
      </c>
      <c r="L64" s="89">
        <v>0</v>
      </c>
      <c r="N64" s="111"/>
    </row>
    <row r="65" spans="6:14" hidden="1" x14ac:dyDescent="0.2">
      <c r="F65" s="398" t="s">
        <v>1022</v>
      </c>
      <c r="G65" s="88">
        <v>0</v>
      </c>
      <c r="H65" s="88">
        <v>3182.95</v>
      </c>
      <c r="I65" s="88">
        <v>3182.95</v>
      </c>
      <c r="J65" s="583">
        <v>3182.95</v>
      </c>
      <c r="K65" s="90">
        <v>100</v>
      </c>
      <c r="L65" s="89">
        <v>0</v>
      </c>
      <c r="N65" s="111"/>
    </row>
    <row r="66" spans="6:14" hidden="1" x14ac:dyDescent="0.2">
      <c r="F66" s="398" t="s">
        <v>1023</v>
      </c>
      <c r="G66" s="88">
        <v>0</v>
      </c>
      <c r="H66" s="88">
        <v>10388.879999999999</v>
      </c>
      <c r="I66" s="88">
        <v>10388.880000000001</v>
      </c>
      <c r="J66" s="583">
        <v>10388.880000000001</v>
      </c>
      <c r="K66" s="90">
        <v>100.00000000000001</v>
      </c>
      <c r="L66" s="89">
        <v>0</v>
      </c>
    </row>
    <row r="67" spans="6:14" hidden="1" x14ac:dyDescent="0.2">
      <c r="F67" s="398" t="s">
        <v>1024</v>
      </c>
      <c r="G67" s="88">
        <v>0</v>
      </c>
      <c r="H67" s="88">
        <v>185705.73</v>
      </c>
      <c r="I67" s="88">
        <v>185705.72999999998</v>
      </c>
      <c r="J67" s="583">
        <v>185705.72999999998</v>
      </c>
      <c r="K67" s="90">
        <v>100</v>
      </c>
      <c r="L67" s="89">
        <v>0</v>
      </c>
    </row>
    <row r="68" spans="6:14" ht="22.5" hidden="1" x14ac:dyDescent="0.2">
      <c r="F68" s="398" t="s">
        <v>1025</v>
      </c>
      <c r="G68" s="88">
        <v>0</v>
      </c>
      <c r="H68" s="88">
        <v>1969596.64</v>
      </c>
      <c r="I68" s="88">
        <v>1969596.6400000001</v>
      </c>
      <c r="J68" s="583">
        <v>1969596.6400000001</v>
      </c>
      <c r="K68" s="90">
        <v>100</v>
      </c>
      <c r="L68" s="89">
        <v>0</v>
      </c>
    </row>
    <row r="69" spans="6:14" ht="15.75" hidden="1" customHeight="1" x14ac:dyDescent="0.2">
      <c r="F69" s="398"/>
      <c r="G69" s="88">
        <v>0</v>
      </c>
      <c r="H69" s="88">
        <v>0</v>
      </c>
      <c r="I69" s="88">
        <v>0</v>
      </c>
      <c r="J69" s="583">
        <v>0</v>
      </c>
      <c r="K69" s="90" t="e">
        <v>#DIV/0!</v>
      </c>
      <c r="L69" s="89">
        <v>0</v>
      </c>
    </row>
    <row r="70" spans="6:14" ht="15.75" hidden="1" customHeight="1" x14ac:dyDescent="0.2">
      <c r="H70" s="111"/>
      <c r="J70" s="584"/>
    </row>
    <row r="71" spans="6:14" ht="15.75" hidden="1" customHeight="1" x14ac:dyDescent="0.2">
      <c r="H71" s="585"/>
      <c r="J71" s="584"/>
    </row>
    <row r="72" spans="6:14" ht="15.75" hidden="1" customHeight="1" x14ac:dyDescent="0.2">
      <c r="H72" s="585"/>
      <c r="J72" s="584"/>
      <c r="L72" s="149"/>
    </row>
    <row r="73" spans="6:14" ht="15.75" hidden="1" customHeight="1" x14ac:dyDescent="0.2">
      <c r="H73" s="71"/>
      <c r="J73" s="583"/>
      <c r="L73" s="149"/>
    </row>
    <row r="74" spans="6:14" ht="15.75" hidden="1" customHeight="1" x14ac:dyDescent="0.2">
      <c r="H74" s="148"/>
      <c r="J74" s="584"/>
      <c r="L74" s="149"/>
    </row>
    <row r="75" spans="6:14" ht="15.75" hidden="1" customHeight="1" x14ac:dyDescent="0.2">
      <c r="H75" s="149"/>
      <c r="L75" s="149"/>
    </row>
    <row r="76" spans="6:14" ht="15.75" hidden="1" customHeight="1" x14ac:dyDescent="0.2">
      <c r="H76" s="148"/>
      <c r="L76" s="149"/>
    </row>
    <row r="77" spans="6:14" ht="15.75" hidden="1" customHeight="1" x14ac:dyDescent="0.2">
      <c r="H77" s="148"/>
      <c r="L77" s="149"/>
    </row>
    <row r="78" spans="6:14" ht="15.75" hidden="1" customHeight="1" x14ac:dyDescent="0.2">
      <c r="H78" s="56"/>
      <c r="L78" s="149"/>
    </row>
    <row r="79" spans="6:14" ht="15.75" hidden="1" customHeight="1" x14ac:dyDescent="0.2">
      <c r="H79" s="56"/>
      <c r="L79" s="149"/>
      <c r="M79" s="148"/>
      <c r="N79" s="148"/>
    </row>
    <row r="80" spans="6:14" ht="15.75" hidden="1" customHeight="1" x14ac:dyDescent="0.2">
      <c r="H80" s="148"/>
      <c r="L80" s="149"/>
    </row>
    <row r="81" spans="8:14" ht="15.75" hidden="1" customHeight="1" x14ac:dyDescent="0.2">
      <c r="H81" s="56"/>
      <c r="L81" s="149"/>
      <c r="N81" s="148"/>
    </row>
    <row r="82" spans="8:14" ht="15.75" hidden="1" customHeight="1" x14ac:dyDescent="0.2">
      <c r="H82" s="56"/>
      <c r="L82" s="149"/>
    </row>
    <row r="83" spans="8:14" ht="15.75" hidden="1" customHeight="1" x14ac:dyDescent="0.2">
      <c r="H83" s="56"/>
      <c r="L83" s="149"/>
    </row>
    <row r="84" spans="8:14" ht="15.75" customHeight="1" x14ac:dyDescent="0.2">
      <c r="H84" s="56"/>
      <c r="L84" s="149"/>
    </row>
    <row r="85" spans="8:14" ht="15.75" customHeight="1" x14ac:dyDescent="0.2">
      <c r="H85" s="56"/>
      <c r="L85" s="149"/>
    </row>
    <row r="86" spans="8:14" ht="15.75" customHeight="1" x14ac:dyDescent="0.2">
      <c r="H86" s="108"/>
      <c r="L86" s="149"/>
    </row>
    <row r="87" spans="8:14" ht="15.75" customHeight="1" x14ac:dyDescent="0.2"/>
    <row r="88" spans="8:14" ht="15.75" customHeight="1" x14ac:dyDescent="0.2"/>
    <row r="89" spans="8:14" ht="15.75" customHeight="1" x14ac:dyDescent="0.2"/>
  </sheetData>
  <mergeCells count="12">
    <mergeCell ref="B13:F13"/>
    <mergeCell ref="C29:F29"/>
    <mergeCell ref="A2:L3"/>
    <mergeCell ref="A4:L4"/>
    <mergeCell ref="B6:L6"/>
    <mergeCell ref="B7:L7"/>
    <mergeCell ref="B8:L8"/>
    <mergeCell ref="B11:F11"/>
    <mergeCell ref="I11:K11"/>
    <mergeCell ref="L11:L13"/>
    <mergeCell ref="B12:F12"/>
    <mergeCell ref="J12:K1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O81"/>
  <sheetViews>
    <sheetView topLeftCell="B1" zoomScale="80" zoomScaleNormal="80" zoomScaleSheetLayoutView="100" workbookViewId="0">
      <selection activeCell="K30" sqref="K30"/>
    </sheetView>
  </sheetViews>
  <sheetFormatPr baseColWidth="10" defaultColWidth="11.42578125" defaultRowHeight="15.75" customHeight="1" x14ac:dyDescent="0.2"/>
  <cols>
    <col min="1" max="1" width="3.7109375" style="376" hidden="1" customWidth="1"/>
    <col min="2" max="2" width="3.7109375" style="376" customWidth="1"/>
    <col min="3" max="3" width="7.7109375" style="376" customWidth="1"/>
    <col min="4" max="4" width="3.85546875" style="376" customWidth="1"/>
    <col min="5" max="5" width="5.42578125" style="376" customWidth="1"/>
    <col min="6" max="6" width="7.140625" style="376" customWidth="1"/>
    <col min="7" max="7" width="68.5703125" style="376" customWidth="1"/>
    <col min="8" max="8" width="16.7109375" style="376" customWidth="1"/>
    <col min="9" max="9" width="16" style="376" bestFit="1" customWidth="1"/>
    <col min="10" max="10" width="14.7109375" style="376" bestFit="1" customWidth="1"/>
    <col min="11" max="11" width="14" style="409" bestFit="1" customWidth="1"/>
    <col min="12" max="12" width="12.5703125" style="376" bestFit="1" customWidth="1"/>
    <col min="13" max="13" width="14.42578125" style="409" customWidth="1"/>
    <col min="14" max="16384" width="11.42578125" style="376"/>
  </cols>
  <sheetData>
    <row r="1" spans="1:15" ht="9" customHeight="1" x14ac:dyDescent="0.2">
      <c r="B1" s="377"/>
      <c r="C1" s="377"/>
      <c r="D1" s="377"/>
      <c r="E1" s="377"/>
      <c r="F1" s="377"/>
      <c r="G1" s="377"/>
      <c r="H1" s="377"/>
      <c r="I1" s="377"/>
      <c r="J1" s="377"/>
      <c r="K1" s="378"/>
      <c r="L1" s="377"/>
      <c r="M1" s="378"/>
    </row>
    <row r="2" spans="1:15" ht="29.25" customHeight="1" x14ac:dyDescent="0.2">
      <c r="B2" s="674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</row>
    <row r="3" spans="1:15" ht="29.25" customHeight="1" x14ac:dyDescent="0.2"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</row>
    <row r="4" spans="1:15" ht="9" customHeight="1" x14ac:dyDescent="0.2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</row>
    <row r="6" spans="1:15" ht="15.75" customHeight="1" x14ac:dyDescent="0.25">
      <c r="B6" s="377"/>
      <c r="C6" s="699" t="s">
        <v>691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</row>
    <row r="7" spans="1:15" ht="15.75" customHeight="1" x14ac:dyDescent="0.25">
      <c r="B7" s="377"/>
      <c r="C7" s="699" t="s">
        <v>495</v>
      </c>
      <c r="D7" s="699"/>
      <c r="E7" s="699"/>
      <c r="F7" s="699"/>
      <c r="G7" s="699"/>
      <c r="H7" s="699"/>
      <c r="I7" s="699"/>
      <c r="J7" s="699"/>
      <c r="K7" s="699"/>
      <c r="L7" s="699"/>
      <c r="M7" s="699"/>
    </row>
    <row r="8" spans="1:15" ht="15.75" customHeight="1" x14ac:dyDescent="0.25">
      <c r="C8" s="699" t="s">
        <v>29</v>
      </c>
      <c r="D8" s="699"/>
      <c r="E8" s="699"/>
      <c r="F8" s="699"/>
      <c r="G8" s="699"/>
      <c r="H8" s="699"/>
      <c r="I8" s="699"/>
      <c r="J8" s="699"/>
      <c r="K8" s="699"/>
      <c r="L8" s="699"/>
      <c r="M8" s="699"/>
    </row>
    <row r="9" spans="1:15" ht="15.75" customHeight="1" x14ac:dyDescent="0.25">
      <c r="C9" s="379"/>
      <c r="D9" s="379"/>
      <c r="E9" s="379"/>
      <c r="F9" s="379"/>
      <c r="G9" s="380"/>
      <c r="H9" s="379"/>
      <c r="I9" s="381"/>
      <c r="J9" s="381"/>
      <c r="K9" s="382"/>
      <c r="L9" s="381"/>
      <c r="M9" s="382"/>
    </row>
    <row r="10" spans="1:15" ht="15.75" customHeight="1" x14ac:dyDescent="0.25">
      <c r="C10" s="379"/>
      <c r="D10" s="379"/>
      <c r="E10" s="379"/>
      <c r="F10" s="379"/>
      <c r="G10" s="380"/>
      <c r="H10" s="379"/>
      <c r="I10" s="381"/>
      <c r="J10" s="381"/>
      <c r="K10" s="382"/>
      <c r="L10" s="381"/>
      <c r="M10" s="382"/>
    </row>
    <row r="11" spans="1:15" ht="15.75" customHeight="1" x14ac:dyDescent="0.25">
      <c r="C11" s="383"/>
      <c r="D11" s="383"/>
      <c r="E11" s="383"/>
      <c r="F11" s="383"/>
      <c r="G11" s="383"/>
      <c r="H11" s="700" t="s">
        <v>124</v>
      </c>
      <c r="I11" s="697" t="s">
        <v>125</v>
      </c>
      <c r="J11" s="701"/>
      <c r="K11" s="701"/>
      <c r="L11" s="701"/>
      <c r="M11" s="702" t="s">
        <v>111</v>
      </c>
    </row>
    <row r="12" spans="1:15" ht="57.75" customHeight="1" x14ac:dyDescent="0.2">
      <c r="C12" s="697" t="s">
        <v>28</v>
      </c>
      <c r="D12" s="697"/>
      <c r="E12" s="697"/>
      <c r="F12" s="697"/>
      <c r="G12" s="697"/>
      <c r="H12" s="700"/>
      <c r="I12" s="697"/>
      <c r="J12" s="384" t="s">
        <v>127</v>
      </c>
      <c r="K12" s="697" t="s">
        <v>128</v>
      </c>
      <c r="L12" s="697"/>
      <c r="M12" s="702"/>
    </row>
    <row r="13" spans="1:15" ht="9" customHeight="1" x14ac:dyDescent="0.25">
      <c r="C13" s="383"/>
      <c r="D13" s="383"/>
      <c r="E13" s="383"/>
      <c r="F13" s="383"/>
      <c r="G13" s="383"/>
      <c r="H13" s="700"/>
      <c r="I13" s="697"/>
      <c r="J13" s="384"/>
      <c r="K13" s="385"/>
      <c r="L13" s="386"/>
      <c r="M13" s="702"/>
    </row>
    <row r="14" spans="1:15" ht="15" customHeight="1" x14ac:dyDescent="0.25">
      <c r="C14" s="387"/>
      <c r="D14" s="387"/>
      <c r="E14" s="387"/>
      <c r="F14" s="387"/>
      <c r="G14" s="387"/>
      <c r="H14" s="387"/>
      <c r="I14" s="387"/>
      <c r="J14" s="388" t="s">
        <v>26</v>
      </c>
      <c r="K14" s="389" t="s">
        <v>26</v>
      </c>
      <c r="L14" s="390"/>
      <c r="M14" s="391"/>
      <c r="O14" s="376" t="s">
        <v>692</v>
      </c>
    </row>
    <row r="15" spans="1:15" s="392" customFormat="1" ht="15" customHeight="1" x14ac:dyDescent="0.25">
      <c r="C15" s="393" t="s">
        <v>137</v>
      </c>
      <c r="D15" s="383"/>
      <c r="E15" s="383"/>
      <c r="F15" s="383"/>
      <c r="G15" s="383"/>
      <c r="H15" s="394">
        <v>0</v>
      </c>
      <c r="I15" s="394">
        <v>323594472.14999998</v>
      </c>
      <c r="J15" s="394">
        <v>323594472.14999998</v>
      </c>
      <c r="K15" s="394">
        <v>323594472.14999998</v>
      </c>
      <c r="L15" s="395">
        <v>100</v>
      </c>
      <c r="M15" s="394">
        <v>0</v>
      </c>
    </row>
    <row r="16" spans="1:15" s="392" customFormat="1" ht="15" customHeight="1" x14ac:dyDescent="0.2">
      <c r="A16" s="396"/>
      <c r="C16" s="397"/>
      <c r="D16" s="397"/>
      <c r="E16" s="397"/>
      <c r="F16" s="397"/>
      <c r="G16" s="398"/>
      <c r="H16" s="399"/>
      <c r="I16" s="399"/>
      <c r="J16" s="399"/>
      <c r="K16" s="400"/>
      <c r="L16" s="401"/>
      <c r="M16" s="400"/>
    </row>
    <row r="17" spans="1:13" s="392" customFormat="1" ht="15" customHeight="1" x14ac:dyDescent="0.2">
      <c r="A17" s="396">
        <v>2</v>
      </c>
      <c r="C17" s="81" t="s">
        <v>693</v>
      </c>
      <c r="D17" s="402"/>
      <c r="E17" s="403"/>
      <c r="F17" s="403"/>
      <c r="H17" s="101">
        <v>0</v>
      </c>
      <c r="I17" s="404">
        <v>1890935.23</v>
      </c>
      <c r="J17" s="404">
        <v>1890935.23</v>
      </c>
      <c r="K17" s="405">
        <v>1890935.23</v>
      </c>
      <c r="L17" s="406">
        <v>100</v>
      </c>
      <c r="M17" s="405">
        <v>0</v>
      </c>
    </row>
    <row r="18" spans="1:13" s="392" customFormat="1" ht="15" customHeight="1" x14ac:dyDescent="0.2">
      <c r="A18" s="396"/>
      <c r="D18" s="402"/>
      <c r="E18" s="403"/>
      <c r="F18" s="403"/>
      <c r="H18" s="101"/>
      <c r="I18" s="101"/>
      <c r="J18" s="404"/>
      <c r="K18" s="405"/>
      <c r="L18" s="406"/>
      <c r="M18" s="405"/>
    </row>
    <row r="19" spans="1:13" s="392" customFormat="1" ht="15" customHeight="1" x14ac:dyDescent="0.2">
      <c r="A19" s="396">
        <v>5</v>
      </c>
      <c r="C19" s="81" t="s">
        <v>694</v>
      </c>
      <c r="D19" s="402"/>
      <c r="E19" s="403"/>
      <c r="F19" s="403"/>
      <c r="H19" s="101">
        <v>0</v>
      </c>
      <c r="I19" s="404">
        <v>1706055.8699999999</v>
      </c>
      <c r="J19" s="404">
        <v>1706055.8699999999</v>
      </c>
      <c r="K19" s="405">
        <v>1706055.8699999999</v>
      </c>
      <c r="L19" s="406">
        <v>100</v>
      </c>
      <c r="M19" s="405">
        <v>0</v>
      </c>
    </row>
    <row r="20" spans="1:13" s="392" customFormat="1" ht="15" customHeight="1" x14ac:dyDescent="0.2">
      <c r="A20" s="396"/>
      <c r="D20" s="402"/>
      <c r="E20" s="403"/>
      <c r="F20" s="403"/>
      <c r="H20" s="101"/>
      <c r="I20" s="101"/>
      <c r="J20" s="404"/>
      <c r="K20" s="405"/>
      <c r="L20" s="406"/>
      <c r="M20" s="405"/>
    </row>
    <row r="21" spans="1:13" s="392" customFormat="1" ht="15" customHeight="1" x14ac:dyDescent="0.2">
      <c r="A21" s="396">
        <v>4</v>
      </c>
      <c r="C21" s="81" t="s">
        <v>695</v>
      </c>
      <c r="D21" s="402"/>
      <c r="E21" s="403"/>
      <c r="F21" s="403"/>
      <c r="H21" s="101">
        <v>0</v>
      </c>
      <c r="I21" s="404">
        <v>168327.44</v>
      </c>
      <c r="J21" s="404">
        <v>168327.44</v>
      </c>
      <c r="K21" s="405">
        <v>168327.44</v>
      </c>
      <c r="L21" s="406">
        <v>100</v>
      </c>
      <c r="M21" s="405">
        <v>0</v>
      </c>
    </row>
    <row r="22" spans="1:13" s="392" customFormat="1" ht="15" customHeight="1" x14ac:dyDescent="0.2">
      <c r="A22" s="396"/>
      <c r="D22" s="402"/>
      <c r="E22" s="403"/>
      <c r="F22" s="403"/>
      <c r="H22" s="101"/>
      <c r="I22" s="101"/>
      <c r="J22" s="404"/>
      <c r="K22" s="405"/>
      <c r="L22" s="406"/>
      <c r="M22" s="405"/>
    </row>
    <row r="23" spans="1:13" s="392" customFormat="1" ht="15" customHeight="1" x14ac:dyDescent="0.2">
      <c r="A23" s="396" t="s">
        <v>696</v>
      </c>
      <c r="C23" s="81" t="s">
        <v>697</v>
      </c>
      <c r="D23" s="402"/>
      <c r="E23" s="403"/>
      <c r="F23" s="403"/>
      <c r="H23" s="101">
        <v>0</v>
      </c>
      <c r="I23" s="404">
        <v>30453.75</v>
      </c>
      <c r="J23" s="404">
        <v>30453.75</v>
      </c>
      <c r="K23" s="405">
        <v>30453.75</v>
      </c>
      <c r="L23" s="406">
        <v>100</v>
      </c>
      <c r="M23" s="405">
        <v>0</v>
      </c>
    </row>
    <row r="24" spans="1:13" s="392" customFormat="1" ht="15" customHeight="1" x14ac:dyDescent="0.2">
      <c r="A24" s="396"/>
      <c r="D24" s="402"/>
      <c r="E24" s="403"/>
      <c r="F24" s="403"/>
      <c r="H24" s="101"/>
      <c r="I24" s="101"/>
      <c r="J24" s="404"/>
      <c r="K24" s="405"/>
      <c r="L24" s="406"/>
      <c r="M24" s="405"/>
    </row>
    <row r="25" spans="1:13" s="392" customFormat="1" ht="15" customHeight="1" x14ac:dyDescent="0.2">
      <c r="A25" s="396" t="s">
        <v>698</v>
      </c>
      <c r="C25" s="81" t="s">
        <v>699</v>
      </c>
      <c r="D25" s="402"/>
      <c r="E25" s="403"/>
      <c r="F25" s="403"/>
      <c r="H25" s="101">
        <v>0</v>
      </c>
      <c r="I25" s="404">
        <v>51462702</v>
      </c>
      <c r="J25" s="404">
        <v>51462702</v>
      </c>
      <c r="K25" s="405">
        <v>51462702</v>
      </c>
      <c r="L25" s="406">
        <v>100</v>
      </c>
      <c r="M25" s="405">
        <v>0</v>
      </c>
    </row>
    <row r="26" spans="1:13" s="392" customFormat="1" ht="15" customHeight="1" x14ac:dyDescent="0.2">
      <c r="D26" s="402"/>
      <c r="E26" s="403"/>
      <c r="F26" s="403"/>
      <c r="H26" s="101"/>
      <c r="I26" s="101"/>
      <c r="J26" s="404"/>
      <c r="K26" s="405"/>
      <c r="L26" s="406"/>
      <c r="M26" s="405"/>
    </row>
    <row r="27" spans="1:13" s="392" customFormat="1" ht="15" customHeight="1" x14ac:dyDescent="0.2">
      <c r="A27" s="392" t="s">
        <v>700</v>
      </c>
      <c r="C27" s="81" t="s">
        <v>701</v>
      </c>
      <c r="D27" s="402"/>
      <c r="E27" s="403"/>
      <c r="F27" s="403"/>
      <c r="H27" s="101">
        <v>0</v>
      </c>
      <c r="I27" s="404">
        <v>61225188</v>
      </c>
      <c r="J27" s="404">
        <v>61225188</v>
      </c>
      <c r="K27" s="405">
        <v>61225188</v>
      </c>
      <c r="L27" s="406">
        <v>100</v>
      </c>
      <c r="M27" s="405">
        <v>0</v>
      </c>
    </row>
    <row r="28" spans="1:13" s="392" customFormat="1" ht="15" customHeight="1" x14ac:dyDescent="0.2">
      <c r="D28" s="402"/>
      <c r="E28" s="403"/>
      <c r="F28" s="403"/>
      <c r="H28" s="101"/>
      <c r="I28" s="101"/>
      <c r="J28" s="404"/>
      <c r="K28" s="405"/>
      <c r="L28" s="406"/>
      <c r="M28" s="405"/>
    </row>
    <row r="29" spans="1:13" s="392" customFormat="1" ht="15" customHeight="1" x14ac:dyDescent="0.2">
      <c r="A29" s="392" t="s">
        <v>702</v>
      </c>
      <c r="C29" s="81" t="s">
        <v>703</v>
      </c>
      <c r="D29" s="402"/>
      <c r="E29" s="403"/>
      <c r="F29" s="403"/>
      <c r="H29" s="101">
        <v>0</v>
      </c>
      <c r="I29" s="404">
        <v>11046977</v>
      </c>
      <c r="J29" s="404">
        <v>11046977</v>
      </c>
      <c r="K29" s="405">
        <v>11046977</v>
      </c>
      <c r="L29" s="406">
        <v>100</v>
      </c>
      <c r="M29" s="405">
        <v>0</v>
      </c>
    </row>
    <row r="30" spans="1:13" s="392" customFormat="1" ht="15" customHeight="1" x14ac:dyDescent="0.2">
      <c r="D30" s="402"/>
      <c r="E30" s="403"/>
      <c r="F30" s="403"/>
      <c r="H30" s="101"/>
      <c r="I30" s="101"/>
      <c r="J30" s="404"/>
      <c r="K30" s="405"/>
      <c r="L30" s="406"/>
      <c r="M30" s="405"/>
    </row>
    <row r="31" spans="1:13" s="392" customFormat="1" ht="15" customHeight="1" x14ac:dyDescent="0.2">
      <c r="A31" s="392" t="s">
        <v>704</v>
      </c>
      <c r="C31" s="81" t="s">
        <v>705</v>
      </c>
      <c r="D31" s="402"/>
      <c r="E31" s="403"/>
      <c r="F31" s="403"/>
      <c r="H31" s="101">
        <v>0</v>
      </c>
      <c r="I31" s="404">
        <v>168864000</v>
      </c>
      <c r="J31" s="404">
        <v>168864000</v>
      </c>
      <c r="K31" s="405">
        <v>168864000</v>
      </c>
      <c r="L31" s="406">
        <v>100</v>
      </c>
      <c r="M31" s="405">
        <v>0</v>
      </c>
    </row>
    <row r="32" spans="1:13" s="392" customFormat="1" ht="15" customHeight="1" x14ac:dyDescent="0.2">
      <c r="D32" s="402"/>
      <c r="E32" s="403"/>
      <c r="F32" s="403"/>
      <c r="H32" s="101"/>
      <c r="I32" s="101"/>
      <c r="J32" s="404"/>
      <c r="K32" s="405"/>
      <c r="L32" s="406"/>
      <c r="M32" s="405"/>
    </row>
    <row r="33" spans="1:13" s="392" customFormat="1" ht="15" customHeight="1" x14ac:dyDescent="0.2">
      <c r="A33" s="392" t="s">
        <v>706</v>
      </c>
      <c r="C33" s="81" t="s">
        <v>707</v>
      </c>
      <c r="D33" s="402"/>
      <c r="E33" s="403"/>
      <c r="F33" s="403"/>
      <c r="H33" s="101">
        <v>0</v>
      </c>
      <c r="I33" s="101">
        <v>407940</v>
      </c>
      <c r="J33" s="404">
        <v>407940</v>
      </c>
      <c r="K33" s="405">
        <v>407940</v>
      </c>
      <c r="L33" s="406">
        <v>100</v>
      </c>
      <c r="M33" s="405">
        <v>0</v>
      </c>
    </row>
    <row r="34" spans="1:13" s="407" customFormat="1" ht="15.75" customHeight="1" x14ac:dyDescent="0.2">
      <c r="C34" s="408" t="s">
        <v>708</v>
      </c>
      <c r="D34" s="408"/>
      <c r="E34" s="408"/>
      <c r="F34" s="408"/>
      <c r="G34" s="408"/>
      <c r="H34" s="408"/>
      <c r="I34" s="408"/>
      <c r="J34" s="408"/>
      <c r="K34" s="408"/>
      <c r="L34" s="408"/>
      <c r="M34" s="408"/>
    </row>
    <row r="35" spans="1:13" s="392" customFormat="1" ht="15" customHeight="1" x14ac:dyDescent="0.2">
      <c r="A35" s="392" t="s">
        <v>709</v>
      </c>
      <c r="C35" s="81" t="s">
        <v>710</v>
      </c>
      <c r="D35" s="402"/>
      <c r="E35" s="403"/>
      <c r="F35" s="403"/>
      <c r="H35" s="101">
        <v>0</v>
      </c>
      <c r="I35" s="404">
        <v>9338550</v>
      </c>
      <c r="J35" s="404">
        <v>9338550</v>
      </c>
      <c r="K35" s="405">
        <v>9338550</v>
      </c>
      <c r="L35" s="406">
        <v>100</v>
      </c>
      <c r="M35" s="405">
        <v>0</v>
      </c>
    </row>
    <row r="36" spans="1:13" s="392" customFormat="1" ht="15" customHeight="1" x14ac:dyDescent="0.2">
      <c r="D36" s="402"/>
      <c r="E36" s="403"/>
      <c r="F36" s="403"/>
      <c r="H36" s="101"/>
      <c r="I36" s="101"/>
      <c r="J36" s="404"/>
      <c r="K36" s="405"/>
      <c r="L36" s="406"/>
      <c r="M36" s="405"/>
    </row>
    <row r="37" spans="1:13" s="392" customFormat="1" ht="15" customHeight="1" x14ac:dyDescent="0.2">
      <c r="A37" s="392" t="s">
        <v>711</v>
      </c>
      <c r="C37" s="81" t="s">
        <v>712</v>
      </c>
      <c r="D37" s="402"/>
      <c r="E37" s="403"/>
      <c r="F37" s="403"/>
      <c r="H37" s="101">
        <v>0</v>
      </c>
      <c r="I37" s="404">
        <v>13924518</v>
      </c>
      <c r="J37" s="404">
        <v>13924518</v>
      </c>
      <c r="K37" s="405">
        <v>13924518</v>
      </c>
      <c r="L37" s="406">
        <v>100</v>
      </c>
      <c r="M37" s="405">
        <v>0</v>
      </c>
    </row>
    <row r="38" spans="1:13" s="392" customFormat="1" ht="15" customHeight="1" x14ac:dyDescent="0.2">
      <c r="D38" s="402"/>
      <c r="E38" s="403"/>
      <c r="F38" s="403"/>
      <c r="H38" s="101"/>
      <c r="I38" s="101"/>
      <c r="J38" s="404"/>
      <c r="K38" s="405"/>
      <c r="L38" s="406"/>
      <c r="M38" s="405"/>
    </row>
    <row r="39" spans="1:13" s="392" customFormat="1" ht="15" customHeight="1" x14ac:dyDescent="0.2">
      <c r="A39" s="392" t="s">
        <v>713</v>
      </c>
      <c r="C39" s="81" t="s">
        <v>714</v>
      </c>
      <c r="D39" s="402"/>
      <c r="E39" s="403"/>
      <c r="F39" s="403"/>
      <c r="H39" s="101">
        <v>0</v>
      </c>
      <c r="I39" s="404">
        <v>3364708.54</v>
      </c>
      <c r="J39" s="404">
        <v>3364708.54</v>
      </c>
      <c r="K39" s="405">
        <v>3364708.54</v>
      </c>
      <c r="L39" s="406">
        <v>100</v>
      </c>
      <c r="M39" s="405">
        <v>0</v>
      </c>
    </row>
    <row r="40" spans="1:13" s="392" customFormat="1" ht="15" customHeight="1" x14ac:dyDescent="0.2">
      <c r="D40" s="402"/>
      <c r="E40" s="403"/>
      <c r="F40" s="403"/>
      <c r="H40" s="101"/>
      <c r="I40" s="101"/>
      <c r="J40" s="404"/>
      <c r="K40" s="405"/>
      <c r="L40" s="406"/>
      <c r="M40" s="405"/>
    </row>
    <row r="41" spans="1:13" s="392" customFormat="1" ht="15" hidden="1" customHeight="1" x14ac:dyDescent="0.2">
      <c r="C41" s="81"/>
      <c r="D41" s="402"/>
      <c r="E41" s="403"/>
      <c r="F41" s="403"/>
      <c r="H41" s="101">
        <v>0</v>
      </c>
      <c r="I41" s="404">
        <v>0</v>
      </c>
      <c r="J41" s="404">
        <v>0</v>
      </c>
      <c r="K41" s="405">
        <v>0</v>
      </c>
      <c r="L41" s="406" t="e">
        <v>#DIV/0!</v>
      </c>
      <c r="M41" s="405">
        <v>0</v>
      </c>
    </row>
    <row r="42" spans="1:13" s="392" customFormat="1" ht="15" hidden="1" customHeight="1" x14ac:dyDescent="0.2">
      <c r="D42" s="402"/>
      <c r="E42" s="403"/>
      <c r="F42" s="403"/>
      <c r="H42" s="101"/>
      <c r="I42" s="101"/>
      <c r="J42" s="404"/>
      <c r="K42" s="405"/>
      <c r="L42" s="406"/>
      <c r="M42" s="405"/>
    </row>
    <row r="43" spans="1:13" s="392" customFormat="1" ht="15" hidden="1" customHeight="1" x14ac:dyDescent="0.2">
      <c r="C43" s="81"/>
      <c r="D43" s="402"/>
      <c r="E43" s="403"/>
      <c r="F43" s="403"/>
      <c r="H43" s="101">
        <v>0</v>
      </c>
      <c r="I43" s="404">
        <v>0</v>
      </c>
      <c r="J43" s="404">
        <v>0</v>
      </c>
      <c r="K43" s="405">
        <v>0</v>
      </c>
      <c r="L43" s="406" t="e">
        <v>#DIV/0!</v>
      </c>
      <c r="M43" s="405">
        <v>0</v>
      </c>
    </row>
    <row r="44" spans="1:13" s="392" customFormat="1" ht="15" hidden="1" customHeight="1" x14ac:dyDescent="0.2">
      <c r="D44" s="402"/>
      <c r="E44" s="403"/>
      <c r="F44" s="403"/>
      <c r="H44" s="101"/>
      <c r="I44" s="101"/>
      <c r="J44" s="404"/>
      <c r="K44" s="405"/>
      <c r="L44" s="406"/>
      <c r="M44" s="405"/>
    </row>
    <row r="45" spans="1:13" s="392" customFormat="1" ht="15" hidden="1" customHeight="1" x14ac:dyDescent="0.2">
      <c r="C45" s="81"/>
      <c r="D45" s="402"/>
      <c r="E45" s="403"/>
      <c r="F45" s="403"/>
      <c r="H45" s="101">
        <v>0</v>
      </c>
      <c r="I45" s="404">
        <v>0</v>
      </c>
      <c r="J45" s="404">
        <v>0</v>
      </c>
      <c r="K45" s="405">
        <v>0</v>
      </c>
      <c r="L45" s="406" t="e">
        <v>#DIV/0!</v>
      </c>
      <c r="M45" s="405">
        <v>0</v>
      </c>
    </row>
    <row r="46" spans="1:13" s="392" customFormat="1" ht="15" hidden="1" customHeight="1" x14ac:dyDescent="0.2">
      <c r="D46" s="402"/>
      <c r="E46" s="403"/>
      <c r="F46" s="403"/>
      <c r="H46" s="101"/>
      <c r="I46" s="101"/>
      <c r="J46" s="404"/>
      <c r="K46" s="405"/>
      <c r="L46" s="406"/>
      <c r="M46" s="405"/>
    </row>
    <row r="47" spans="1:13" s="392" customFormat="1" ht="15" hidden="1" customHeight="1" x14ac:dyDescent="0.2">
      <c r="C47" s="81"/>
      <c r="D47" s="402"/>
      <c r="E47" s="403"/>
      <c r="F47" s="403"/>
      <c r="H47" s="101">
        <v>0</v>
      </c>
      <c r="I47" s="404">
        <v>0</v>
      </c>
      <c r="J47" s="404">
        <v>0</v>
      </c>
      <c r="K47" s="405">
        <v>0</v>
      </c>
      <c r="L47" s="406" t="e">
        <v>#DIV/0!</v>
      </c>
      <c r="M47" s="405">
        <v>0</v>
      </c>
    </row>
    <row r="48" spans="1:13" s="392" customFormat="1" ht="15" hidden="1" customHeight="1" x14ac:dyDescent="0.2">
      <c r="D48" s="402"/>
      <c r="E48" s="403"/>
      <c r="F48" s="403"/>
      <c r="H48" s="101"/>
      <c r="I48" s="101"/>
      <c r="J48" s="404"/>
      <c r="K48" s="405"/>
      <c r="L48" s="406"/>
      <c r="M48" s="405"/>
    </row>
    <row r="49" spans="3:13" s="392" customFormat="1" ht="15" hidden="1" customHeight="1" x14ac:dyDescent="0.2">
      <c r="C49" s="81"/>
      <c r="D49" s="402"/>
      <c r="E49" s="403"/>
      <c r="F49" s="403"/>
      <c r="H49" s="101">
        <v>0</v>
      </c>
      <c r="I49" s="101">
        <v>0</v>
      </c>
      <c r="J49" s="404">
        <v>0</v>
      </c>
      <c r="K49" s="405">
        <v>0</v>
      </c>
      <c r="L49" s="406" t="e">
        <v>#DIV/0!</v>
      </c>
      <c r="M49" s="405">
        <v>0</v>
      </c>
    </row>
    <row r="50" spans="3:13" ht="15.75" hidden="1" customHeight="1" x14ac:dyDescent="0.2"/>
    <row r="51" spans="3:13" s="392" customFormat="1" ht="15" hidden="1" customHeight="1" x14ac:dyDescent="0.2">
      <c r="C51" s="81"/>
      <c r="D51" s="402"/>
      <c r="E51" s="403"/>
      <c r="F51" s="403"/>
      <c r="H51" s="101">
        <v>0</v>
      </c>
      <c r="I51" s="404">
        <v>0</v>
      </c>
      <c r="J51" s="404">
        <v>0</v>
      </c>
      <c r="K51" s="405">
        <v>0</v>
      </c>
      <c r="L51" s="406" t="e">
        <v>#DIV/0!</v>
      </c>
      <c r="M51" s="405">
        <v>0</v>
      </c>
    </row>
    <row r="52" spans="3:13" s="392" customFormat="1" ht="15" hidden="1" customHeight="1" x14ac:dyDescent="0.2">
      <c r="D52" s="402"/>
      <c r="E52" s="403"/>
      <c r="F52" s="403"/>
      <c r="H52" s="101"/>
      <c r="I52" s="101"/>
      <c r="J52" s="404"/>
      <c r="K52" s="405"/>
      <c r="L52" s="406"/>
      <c r="M52" s="405"/>
    </row>
    <row r="53" spans="3:13" s="392" customFormat="1" ht="15" hidden="1" customHeight="1" x14ac:dyDescent="0.2">
      <c r="C53" s="81"/>
      <c r="D53" s="402"/>
      <c r="E53" s="403"/>
      <c r="F53" s="403"/>
      <c r="H53" s="101">
        <v>0</v>
      </c>
      <c r="I53" s="404">
        <v>0</v>
      </c>
      <c r="J53" s="404">
        <v>0</v>
      </c>
      <c r="K53" s="405">
        <v>0</v>
      </c>
      <c r="L53" s="406" t="e">
        <v>#DIV/0!</v>
      </c>
      <c r="M53" s="405">
        <v>0</v>
      </c>
    </row>
    <row r="54" spans="3:13" s="392" customFormat="1" ht="15" hidden="1" customHeight="1" x14ac:dyDescent="0.2">
      <c r="D54" s="402"/>
      <c r="E54" s="403"/>
      <c r="F54" s="403"/>
      <c r="H54" s="101"/>
      <c r="I54" s="101"/>
      <c r="J54" s="404"/>
      <c r="K54" s="405"/>
      <c r="L54" s="406"/>
      <c r="M54" s="405"/>
    </row>
    <row r="55" spans="3:13" s="392" customFormat="1" ht="15" hidden="1" customHeight="1" x14ac:dyDescent="0.2">
      <c r="C55" s="81"/>
      <c r="D55" s="402"/>
      <c r="E55" s="403"/>
      <c r="F55" s="403"/>
      <c r="H55" s="101">
        <v>0</v>
      </c>
      <c r="I55" s="404">
        <v>0</v>
      </c>
      <c r="J55" s="404">
        <v>0</v>
      </c>
      <c r="K55" s="405">
        <v>0</v>
      </c>
      <c r="L55" s="406" t="e">
        <v>#DIV/0!</v>
      </c>
      <c r="M55" s="405">
        <v>0</v>
      </c>
    </row>
    <row r="56" spans="3:13" s="392" customFormat="1" ht="15" hidden="1" customHeight="1" x14ac:dyDescent="0.2">
      <c r="D56" s="402"/>
      <c r="E56" s="403"/>
      <c r="F56" s="403"/>
      <c r="H56" s="101"/>
      <c r="I56" s="101"/>
      <c r="J56" s="404"/>
      <c r="K56" s="405"/>
      <c r="L56" s="406"/>
      <c r="M56" s="405"/>
    </row>
    <row r="57" spans="3:13" s="392" customFormat="1" ht="15" hidden="1" customHeight="1" x14ac:dyDescent="0.2">
      <c r="C57" s="81"/>
      <c r="D57" s="402"/>
      <c r="E57" s="403"/>
      <c r="F57" s="403"/>
      <c r="H57" s="101">
        <v>0</v>
      </c>
      <c r="I57" s="404">
        <v>0</v>
      </c>
      <c r="J57" s="404">
        <v>0</v>
      </c>
      <c r="K57" s="405">
        <v>0</v>
      </c>
      <c r="L57" s="406" t="e">
        <v>#DIV/0!</v>
      </c>
      <c r="M57" s="405">
        <v>0</v>
      </c>
    </row>
    <row r="58" spans="3:13" s="392" customFormat="1" ht="15" hidden="1" customHeight="1" x14ac:dyDescent="0.2">
      <c r="D58" s="402"/>
      <c r="E58" s="403"/>
      <c r="F58" s="403"/>
      <c r="H58" s="101"/>
      <c r="I58" s="101"/>
      <c r="J58" s="404"/>
      <c r="K58" s="405"/>
      <c r="L58" s="406"/>
      <c r="M58" s="405"/>
    </row>
    <row r="59" spans="3:13" s="392" customFormat="1" ht="15" hidden="1" customHeight="1" x14ac:dyDescent="0.2">
      <c r="C59" s="81"/>
      <c r="D59" s="402"/>
      <c r="E59" s="403"/>
      <c r="F59" s="403"/>
      <c r="H59" s="101">
        <v>0</v>
      </c>
      <c r="I59" s="404">
        <v>0</v>
      </c>
      <c r="J59" s="404">
        <v>0</v>
      </c>
      <c r="K59" s="405">
        <v>0</v>
      </c>
      <c r="L59" s="406" t="e">
        <v>#DIV/0!</v>
      </c>
      <c r="M59" s="405">
        <v>0</v>
      </c>
    </row>
    <row r="60" spans="3:13" s="392" customFormat="1" ht="15" hidden="1" customHeight="1" x14ac:dyDescent="0.2">
      <c r="D60" s="402"/>
      <c r="E60" s="403"/>
      <c r="F60" s="403"/>
      <c r="H60" s="101"/>
      <c r="I60" s="101"/>
      <c r="J60" s="404"/>
      <c r="K60" s="405"/>
      <c r="L60" s="406"/>
      <c r="M60" s="405"/>
    </row>
    <row r="61" spans="3:13" s="392" customFormat="1" ht="15" hidden="1" customHeight="1" x14ac:dyDescent="0.2">
      <c r="C61" s="81"/>
      <c r="D61" s="402"/>
      <c r="E61" s="403"/>
      <c r="F61" s="403"/>
      <c r="H61" s="101">
        <v>0</v>
      </c>
      <c r="I61" s="404">
        <v>0</v>
      </c>
      <c r="J61" s="404">
        <v>0</v>
      </c>
      <c r="K61" s="405">
        <v>0</v>
      </c>
      <c r="L61" s="406" t="e">
        <v>#DIV/0!</v>
      </c>
      <c r="M61" s="405">
        <v>0</v>
      </c>
    </row>
    <row r="62" spans="3:13" s="392" customFormat="1" ht="15" hidden="1" customHeight="1" x14ac:dyDescent="0.2">
      <c r="D62" s="402"/>
      <c r="E62" s="403"/>
      <c r="F62" s="403"/>
      <c r="H62" s="101"/>
      <c r="I62" s="101"/>
      <c r="J62" s="404"/>
      <c r="K62" s="405"/>
      <c r="L62" s="406"/>
      <c r="M62" s="405"/>
    </row>
    <row r="63" spans="3:13" s="392" customFormat="1" ht="15" hidden="1" customHeight="1" x14ac:dyDescent="0.2">
      <c r="C63" s="81"/>
      <c r="D63" s="402"/>
      <c r="E63" s="403"/>
      <c r="F63" s="403"/>
      <c r="H63" s="101">
        <v>0</v>
      </c>
      <c r="I63" s="404">
        <v>0</v>
      </c>
      <c r="J63" s="404">
        <v>0</v>
      </c>
      <c r="K63" s="405">
        <v>0</v>
      </c>
      <c r="L63" s="406" t="e">
        <v>#DIV/0!</v>
      </c>
      <c r="M63" s="405">
        <v>0</v>
      </c>
    </row>
    <row r="64" spans="3:13" s="392" customFormat="1" ht="15" hidden="1" customHeight="1" x14ac:dyDescent="0.2">
      <c r="D64" s="402"/>
      <c r="E64" s="403"/>
      <c r="F64" s="403"/>
      <c r="H64" s="101"/>
      <c r="I64" s="101"/>
      <c r="J64" s="404"/>
      <c r="K64" s="405"/>
      <c r="L64" s="406"/>
      <c r="M64" s="405"/>
    </row>
    <row r="65" spans="3:13" s="392" customFormat="1" ht="15" hidden="1" customHeight="1" x14ac:dyDescent="0.2">
      <c r="C65" s="81"/>
      <c r="D65" s="402"/>
      <c r="E65" s="403"/>
      <c r="F65" s="403"/>
      <c r="H65" s="101">
        <v>0</v>
      </c>
      <c r="I65" s="101">
        <v>0</v>
      </c>
      <c r="J65" s="404">
        <v>0</v>
      </c>
      <c r="K65" s="405">
        <v>0</v>
      </c>
      <c r="L65" s="406" t="e">
        <v>#DIV/0!</v>
      </c>
      <c r="M65" s="405">
        <v>0</v>
      </c>
    </row>
    <row r="66" spans="3:13" s="407" customFormat="1" ht="15.75" hidden="1" customHeight="1" x14ac:dyDescent="0.2">
      <c r="C66" s="408" t="s">
        <v>708</v>
      </c>
      <c r="D66" s="408"/>
      <c r="E66" s="408"/>
      <c r="F66" s="408"/>
      <c r="G66" s="408"/>
      <c r="H66" s="408"/>
      <c r="I66" s="408"/>
      <c r="J66" s="408"/>
      <c r="K66" s="408"/>
      <c r="L66" s="408"/>
      <c r="M66" s="408"/>
    </row>
    <row r="67" spans="3:13" s="392" customFormat="1" ht="15" hidden="1" customHeight="1" x14ac:dyDescent="0.2">
      <c r="C67" s="81"/>
      <c r="D67" s="402"/>
      <c r="E67" s="403"/>
      <c r="F67" s="403"/>
      <c r="H67" s="101">
        <v>0</v>
      </c>
      <c r="I67" s="404">
        <v>0</v>
      </c>
      <c r="J67" s="404">
        <v>0</v>
      </c>
      <c r="K67" s="405">
        <v>0</v>
      </c>
      <c r="L67" s="406" t="e">
        <v>#DIV/0!</v>
      </c>
      <c r="M67" s="405">
        <v>0</v>
      </c>
    </row>
    <row r="68" spans="3:13" s="392" customFormat="1" ht="15" hidden="1" customHeight="1" x14ac:dyDescent="0.2">
      <c r="D68" s="402"/>
      <c r="E68" s="403"/>
      <c r="F68" s="403"/>
      <c r="H68" s="101"/>
      <c r="I68" s="101"/>
      <c r="J68" s="404"/>
      <c r="K68" s="405"/>
      <c r="L68" s="406"/>
      <c r="M68" s="405"/>
    </row>
    <row r="69" spans="3:13" s="392" customFormat="1" ht="15" hidden="1" customHeight="1" x14ac:dyDescent="0.2">
      <c r="C69" s="81"/>
      <c r="D69" s="402"/>
      <c r="E69" s="403"/>
      <c r="F69" s="403"/>
      <c r="H69" s="101">
        <v>0</v>
      </c>
      <c r="I69" s="404">
        <v>0</v>
      </c>
      <c r="J69" s="404">
        <v>0</v>
      </c>
      <c r="K69" s="405">
        <v>0</v>
      </c>
      <c r="L69" s="406" t="e">
        <v>#DIV/0!</v>
      </c>
      <c r="M69" s="405">
        <v>0</v>
      </c>
    </row>
    <row r="70" spans="3:13" s="392" customFormat="1" ht="15" hidden="1" customHeight="1" x14ac:dyDescent="0.2">
      <c r="D70" s="402"/>
      <c r="E70" s="403"/>
      <c r="F70" s="403"/>
      <c r="H70" s="101"/>
      <c r="I70" s="101"/>
      <c r="J70" s="404"/>
      <c r="K70" s="405"/>
      <c r="L70" s="406"/>
      <c r="M70" s="405"/>
    </row>
    <row r="71" spans="3:13" s="392" customFormat="1" ht="15" hidden="1" customHeight="1" x14ac:dyDescent="0.2">
      <c r="C71" s="81"/>
      <c r="D71" s="402"/>
      <c r="E71" s="403"/>
      <c r="F71" s="403"/>
      <c r="H71" s="101">
        <v>0</v>
      </c>
      <c r="I71" s="404">
        <v>0</v>
      </c>
      <c r="J71" s="404">
        <v>0</v>
      </c>
      <c r="K71" s="405">
        <v>0</v>
      </c>
      <c r="L71" s="406" t="e">
        <v>#DIV/0!</v>
      </c>
      <c r="M71" s="405">
        <v>0</v>
      </c>
    </row>
    <row r="72" spans="3:13" s="392" customFormat="1" ht="15" hidden="1" customHeight="1" x14ac:dyDescent="0.2">
      <c r="D72" s="402"/>
      <c r="E72" s="403"/>
      <c r="F72" s="403"/>
      <c r="H72" s="101"/>
      <c r="I72" s="101"/>
      <c r="J72" s="404"/>
      <c r="K72" s="405"/>
      <c r="L72" s="406"/>
      <c r="M72" s="405"/>
    </row>
    <row r="73" spans="3:13" s="392" customFormat="1" ht="15" hidden="1" customHeight="1" x14ac:dyDescent="0.2">
      <c r="C73" s="81"/>
      <c r="D73" s="402"/>
      <c r="E73" s="403"/>
      <c r="F73" s="403"/>
      <c r="H73" s="101">
        <v>0</v>
      </c>
      <c r="I73" s="404">
        <v>0</v>
      </c>
      <c r="J73" s="404">
        <v>0</v>
      </c>
      <c r="K73" s="405">
        <v>0</v>
      </c>
      <c r="L73" s="406" t="e">
        <v>#DIV/0!</v>
      </c>
      <c r="M73" s="405">
        <v>0</v>
      </c>
    </row>
    <row r="74" spans="3:13" s="392" customFormat="1" ht="15" hidden="1" customHeight="1" x14ac:dyDescent="0.2">
      <c r="D74" s="402"/>
      <c r="E74" s="403"/>
      <c r="F74" s="403"/>
      <c r="H74" s="101"/>
      <c r="I74" s="101"/>
      <c r="J74" s="404"/>
      <c r="K74" s="405"/>
      <c r="L74" s="406"/>
      <c r="M74" s="405"/>
    </row>
    <row r="75" spans="3:13" s="392" customFormat="1" ht="15" hidden="1" customHeight="1" x14ac:dyDescent="0.2">
      <c r="C75" s="81"/>
      <c r="D75" s="402"/>
      <c r="E75" s="403"/>
      <c r="F75" s="403"/>
      <c r="H75" s="101">
        <v>0</v>
      </c>
      <c r="I75" s="404">
        <v>0</v>
      </c>
      <c r="J75" s="404">
        <v>0</v>
      </c>
      <c r="K75" s="405">
        <v>0</v>
      </c>
      <c r="L75" s="406" t="e">
        <v>#DIV/0!</v>
      </c>
      <c r="M75" s="405">
        <v>0</v>
      </c>
    </row>
    <row r="76" spans="3:13" s="392" customFormat="1" ht="15" hidden="1" customHeight="1" x14ac:dyDescent="0.2">
      <c r="D76" s="402"/>
      <c r="E76" s="403"/>
      <c r="F76" s="403"/>
      <c r="H76" s="101"/>
      <c r="I76" s="101"/>
      <c r="J76" s="404"/>
      <c r="K76" s="405"/>
      <c r="L76" s="406"/>
      <c r="M76" s="405"/>
    </row>
    <row r="77" spans="3:13" s="392" customFormat="1" ht="15" hidden="1" customHeight="1" x14ac:dyDescent="0.2">
      <c r="C77" s="81"/>
      <c r="D77" s="402"/>
      <c r="E77" s="403"/>
      <c r="F77" s="403"/>
      <c r="H77" s="101">
        <v>0</v>
      </c>
      <c r="I77" s="404">
        <v>0</v>
      </c>
      <c r="J77" s="404">
        <v>0</v>
      </c>
      <c r="K77" s="405">
        <v>0</v>
      </c>
      <c r="L77" s="406" t="e">
        <v>#DIV/0!</v>
      </c>
      <c r="M77" s="405">
        <v>0</v>
      </c>
    </row>
    <row r="78" spans="3:13" s="392" customFormat="1" ht="15" hidden="1" customHeight="1" x14ac:dyDescent="0.2">
      <c r="D78" s="402"/>
      <c r="E78" s="403"/>
      <c r="F78" s="403"/>
      <c r="H78" s="101"/>
      <c r="I78" s="101"/>
      <c r="J78" s="404"/>
      <c r="K78" s="405"/>
      <c r="L78" s="406"/>
      <c r="M78" s="405"/>
    </row>
    <row r="79" spans="3:13" s="392" customFormat="1" ht="15" hidden="1" customHeight="1" x14ac:dyDescent="0.2">
      <c r="C79" s="81"/>
      <c r="D79" s="402"/>
      <c r="E79" s="403"/>
      <c r="F79" s="403"/>
      <c r="H79" s="101">
        <v>0</v>
      </c>
      <c r="I79" s="404">
        <v>0</v>
      </c>
      <c r="J79" s="404">
        <v>0</v>
      </c>
      <c r="K79" s="405">
        <v>0</v>
      </c>
      <c r="L79" s="406" t="e">
        <v>#DIV/0!</v>
      </c>
      <c r="M79" s="405">
        <v>0</v>
      </c>
    </row>
    <row r="80" spans="3:13" s="392" customFormat="1" ht="15" hidden="1" customHeight="1" x14ac:dyDescent="0.2">
      <c r="D80" s="402"/>
      <c r="E80" s="403"/>
      <c r="F80" s="403"/>
      <c r="H80" s="101"/>
      <c r="I80" s="101"/>
      <c r="J80" s="404"/>
      <c r="K80" s="405"/>
      <c r="L80" s="406"/>
      <c r="M80" s="405"/>
    </row>
    <row r="81" spans="3:13" s="392" customFormat="1" ht="15" customHeight="1" x14ac:dyDescent="0.2">
      <c r="C81" s="81" t="s">
        <v>86</v>
      </c>
      <c r="D81" s="402"/>
      <c r="E81" s="403"/>
      <c r="F81" s="403"/>
      <c r="H81" s="101">
        <v>0</v>
      </c>
      <c r="I81" s="101">
        <v>164116.31999999995</v>
      </c>
      <c r="J81" s="404">
        <v>164116.31999999995</v>
      </c>
      <c r="K81" s="405">
        <v>164116.31999999995</v>
      </c>
      <c r="L81" s="406">
        <v>100</v>
      </c>
      <c r="M81" s="405">
        <v>0</v>
      </c>
    </row>
  </sheetData>
  <mergeCells count="11">
    <mergeCell ref="K12:L12"/>
    <mergeCell ref="B2:M3"/>
    <mergeCell ref="B4:M4"/>
    <mergeCell ref="C6:M6"/>
    <mergeCell ref="C7:M7"/>
    <mergeCell ref="C8:M8"/>
    <mergeCell ref="H11:H13"/>
    <mergeCell ref="I11:I13"/>
    <mergeCell ref="J11:L11"/>
    <mergeCell ref="M11:M13"/>
    <mergeCell ref="C12:G12"/>
  </mergeCells>
  <printOptions horizontalCentered="1"/>
  <pageMargins left="0.78740157480314965" right="0.78740157480314965" top="0.59055118110236227" bottom="0.39370078740157483" header="0" footer="0.39370078740157483"/>
  <pageSetup scale="66" orientation="landscape" r:id="rId1"/>
  <headerFooter alignWithMargins="0">
    <oddFooter>&amp;C&amp;P de &amp;N&amp;RCO-FM-034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71"/>
  <sheetViews>
    <sheetView workbookViewId="0">
      <selection activeCell="E21" sqref="E21"/>
    </sheetView>
  </sheetViews>
  <sheetFormatPr baseColWidth="10" defaultColWidth="11.42578125" defaultRowHeight="15.75" customHeight="1" x14ac:dyDescent="0.2"/>
  <cols>
    <col min="1" max="1" width="3.7109375" style="51" customWidth="1"/>
    <col min="2" max="2" width="13.5703125" style="51" customWidth="1"/>
    <col min="3" max="3" width="69" style="51" bestFit="1" customWidth="1"/>
    <col min="4" max="4" width="21.28515625" style="51" bestFit="1" customWidth="1"/>
    <col min="5" max="5" width="15.85546875" style="51" bestFit="1" customWidth="1"/>
    <col min="6" max="6" width="14.7109375" style="51" customWidth="1"/>
    <col min="7" max="7" width="14.140625" style="51" bestFit="1" customWidth="1"/>
    <col min="8" max="8" width="8.42578125" style="51" bestFit="1" customWidth="1"/>
    <col min="9" max="9" width="16.7109375" style="51" customWidth="1"/>
    <col min="10" max="10" width="3.7109375" style="51" customWidth="1"/>
    <col min="11" max="11" width="5.140625" style="51" customWidth="1"/>
    <col min="12" max="16384" width="11.42578125" style="51"/>
  </cols>
  <sheetData>
    <row r="1" spans="1:10" ht="9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4"/>
    </row>
    <row r="2" spans="1:10" ht="29.25" customHeight="1" x14ac:dyDescent="0.2">
      <c r="A2" s="705"/>
      <c r="B2" s="706"/>
      <c r="C2" s="706"/>
      <c r="D2" s="706"/>
      <c r="E2" s="706"/>
      <c r="F2" s="706"/>
      <c r="G2" s="706"/>
      <c r="H2" s="706"/>
      <c r="I2" s="706"/>
      <c r="J2" s="706"/>
    </row>
    <row r="3" spans="1:10" ht="29.25" customHeight="1" x14ac:dyDescent="0.2">
      <c r="A3" s="706"/>
      <c r="B3" s="706"/>
      <c r="C3" s="706"/>
      <c r="D3" s="706"/>
      <c r="E3" s="706"/>
      <c r="F3" s="706"/>
      <c r="G3" s="706"/>
      <c r="H3" s="706"/>
      <c r="I3" s="706"/>
      <c r="J3" s="706"/>
    </row>
    <row r="4" spans="1:10" ht="9" customHeight="1" x14ac:dyDescent="0.25">
      <c r="A4" s="675"/>
      <c r="B4" s="675"/>
      <c r="C4" s="675"/>
      <c r="D4" s="675"/>
      <c r="E4" s="675"/>
      <c r="F4" s="675"/>
      <c r="G4" s="675"/>
      <c r="H4" s="675"/>
      <c r="I4" s="675"/>
      <c r="J4" s="67"/>
    </row>
    <row r="5" spans="1:10" ht="12" customHeight="1" x14ac:dyDescent="0.2"/>
    <row r="6" spans="1:10" ht="12" customHeight="1" x14ac:dyDescent="0.2"/>
    <row r="7" spans="1:10" ht="15.75" customHeight="1" x14ac:dyDescent="0.25">
      <c r="A7" s="64"/>
      <c r="B7" s="140" t="s">
        <v>159</v>
      </c>
      <c r="C7" s="140"/>
      <c r="D7" s="140"/>
      <c r="E7" s="150"/>
      <c r="F7" s="150"/>
      <c r="G7" s="150"/>
      <c r="H7" s="150"/>
      <c r="I7" s="150"/>
      <c r="J7" s="64"/>
    </row>
    <row r="8" spans="1:10" ht="15.75" customHeight="1" x14ac:dyDescent="0.25">
      <c r="A8" s="64"/>
      <c r="B8" s="140" t="s">
        <v>160</v>
      </c>
      <c r="C8" s="140"/>
      <c r="D8" s="140"/>
      <c r="E8" s="150"/>
      <c r="F8" s="150"/>
      <c r="G8" s="150"/>
      <c r="H8" s="150"/>
      <c r="I8" s="150"/>
      <c r="J8" s="64"/>
    </row>
    <row r="9" spans="1:10" ht="15.75" customHeight="1" x14ac:dyDescent="0.25">
      <c r="A9" s="64"/>
      <c r="B9" s="140" t="s">
        <v>495</v>
      </c>
      <c r="C9" s="140"/>
      <c r="D9" s="140"/>
      <c r="E9" s="150"/>
      <c r="F9" s="150"/>
      <c r="G9" s="150"/>
      <c r="H9" s="150"/>
      <c r="I9" s="150"/>
      <c r="J9" s="64"/>
    </row>
    <row r="10" spans="1:10" ht="15.75" customHeight="1" x14ac:dyDescent="0.25">
      <c r="B10" s="54" t="s">
        <v>29</v>
      </c>
      <c r="C10" s="54"/>
      <c r="D10" s="54"/>
      <c r="E10" s="55"/>
      <c r="F10" s="55"/>
      <c r="G10" s="55"/>
      <c r="H10" s="55"/>
      <c r="I10" s="55"/>
    </row>
    <row r="11" spans="1:10" ht="12" customHeight="1" x14ac:dyDescent="0.25">
      <c r="B11" s="54"/>
      <c r="C11" s="54"/>
      <c r="D11" s="54"/>
      <c r="E11" s="55"/>
      <c r="F11" s="55"/>
      <c r="G11" s="55"/>
      <c r="H11" s="55"/>
      <c r="I11" s="55"/>
    </row>
    <row r="12" spans="1:10" ht="12" customHeight="1" x14ac:dyDescent="0.25">
      <c r="B12" s="54"/>
      <c r="C12" s="54"/>
      <c r="D12" s="54"/>
      <c r="E12" s="55"/>
      <c r="F12" s="55"/>
      <c r="G12" s="55"/>
      <c r="H12" s="55"/>
      <c r="I12" s="55"/>
    </row>
    <row r="13" spans="1:10" ht="12" customHeight="1" x14ac:dyDescent="0.25">
      <c r="B13" s="54"/>
      <c r="C13" s="54"/>
      <c r="D13" s="54"/>
      <c r="E13" s="55"/>
      <c r="F13" s="55"/>
      <c r="G13" s="55"/>
      <c r="H13" s="55"/>
      <c r="I13" s="55"/>
    </row>
    <row r="14" spans="1:10" ht="15.75" customHeight="1" x14ac:dyDescent="0.25">
      <c r="B14" s="70"/>
      <c r="C14" s="70"/>
      <c r="D14" s="70"/>
      <c r="E14" s="70"/>
      <c r="F14" s="684"/>
      <c r="G14" s="684"/>
      <c r="H14" s="684"/>
      <c r="I14" s="677" t="s">
        <v>162</v>
      </c>
    </row>
    <row r="15" spans="1:10" ht="31.5" x14ac:dyDescent="0.2">
      <c r="B15" s="686" t="s">
        <v>28</v>
      </c>
      <c r="C15" s="686"/>
      <c r="D15" s="73" t="s">
        <v>163</v>
      </c>
      <c r="E15" s="75" t="s">
        <v>125</v>
      </c>
      <c r="F15" s="74" t="s">
        <v>127</v>
      </c>
      <c r="G15" s="686" t="s">
        <v>128</v>
      </c>
      <c r="H15" s="686"/>
      <c r="I15" s="677"/>
    </row>
    <row r="16" spans="1:10" ht="15.75" customHeight="1" x14ac:dyDescent="0.25">
      <c r="B16" s="70"/>
      <c r="C16" s="70"/>
      <c r="D16" s="70"/>
      <c r="E16" s="70"/>
      <c r="F16" s="75"/>
      <c r="G16" s="72" t="s">
        <v>129</v>
      </c>
      <c r="H16" s="72" t="s">
        <v>130</v>
      </c>
      <c r="I16" s="677"/>
    </row>
    <row r="17" spans="2:10" ht="15" customHeight="1" x14ac:dyDescent="0.25">
      <c r="B17" s="78"/>
      <c r="C17" s="78"/>
      <c r="D17" s="78"/>
      <c r="E17" s="78"/>
      <c r="F17" s="78"/>
      <c r="G17" s="80"/>
      <c r="H17" s="80"/>
      <c r="I17" s="80"/>
    </row>
    <row r="18" spans="2:10" s="50" customFormat="1" ht="15" customHeight="1" x14ac:dyDescent="0.2">
      <c r="B18" s="151" t="s">
        <v>164</v>
      </c>
      <c r="C18" s="151"/>
      <c r="D18" s="16">
        <v>869225685</v>
      </c>
      <c r="E18" s="16">
        <v>913307714</v>
      </c>
      <c r="F18" s="16">
        <v>274906800</v>
      </c>
      <c r="G18" s="16">
        <v>274906800</v>
      </c>
      <c r="H18" s="152">
        <v>30.100128991136497</v>
      </c>
      <c r="I18" s="16">
        <v>638400914</v>
      </c>
      <c r="J18" s="153"/>
    </row>
    <row r="19" spans="2:10" s="50" customFormat="1" ht="15" customHeight="1" x14ac:dyDescent="0.2">
      <c r="B19" s="153" t="s">
        <v>165</v>
      </c>
      <c r="C19" s="153" t="s">
        <v>166</v>
      </c>
      <c r="D19" s="38">
        <v>418615666</v>
      </c>
      <c r="E19" s="38">
        <v>429404499</v>
      </c>
      <c r="F19" s="88">
        <v>150841819</v>
      </c>
      <c r="G19" s="33">
        <v>150841819</v>
      </c>
      <c r="H19" s="34">
        <v>35.128141263373209</v>
      </c>
      <c r="I19" s="33">
        <v>278562680</v>
      </c>
      <c r="J19" s="153"/>
    </row>
    <row r="20" spans="2:10" s="50" customFormat="1" ht="15" customHeight="1" x14ac:dyDescent="0.2">
      <c r="B20" s="153" t="s">
        <v>167</v>
      </c>
      <c r="C20" s="153" t="s">
        <v>168</v>
      </c>
      <c r="D20" s="38">
        <v>450610019</v>
      </c>
      <c r="E20" s="38">
        <v>483903215</v>
      </c>
      <c r="F20" s="88">
        <v>124064981</v>
      </c>
      <c r="G20" s="33">
        <v>124064981</v>
      </c>
      <c r="H20" s="34">
        <v>25.638387420095981</v>
      </c>
      <c r="I20" s="33">
        <v>359838234</v>
      </c>
      <c r="J20" s="153"/>
    </row>
    <row r="21" spans="2:10" s="50" customFormat="1" ht="15" customHeight="1" x14ac:dyDescent="0.2">
      <c r="B21" s="153"/>
      <c r="C21" s="153"/>
      <c r="D21" s="38"/>
      <c r="E21" s="38"/>
      <c r="F21" s="38"/>
      <c r="G21" s="33"/>
      <c r="H21" s="154"/>
      <c r="I21" s="33"/>
      <c r="J21" s="153"/>
    </row>
    <row r="22" spans="2:10" s="50" customFormat="1" ht="15" customHeight="1" x14ac:dyDescent="0.2">
      <c r="B22" s="153"/>
      <c r="C22" s="153"/>
      <c r="D22" s="38"/>
      <c r="E22" s="38"/>
      <c r="F22" s="38"/>
      <c r="G22" s="33"/>
      <c r="H22" s="154"/>
      <c r="I22" s="33"/>
      <c r="J22" s="153"/>
    </row>
    <row r="23" spans="2:10" s="50" customFormat="1" ht="15" customHeight="1" x14ac:dyDescent="0.2">
      <c r="B23" s="151" t="s">
        <v>169</v>
      </c>
      <c r="C23" s="151"/>
      <c r="D23" s="16">
        <v>406155466</v>
      </c>
      <c r="E23" s="16">
        <v>592859091</v>
      </c>
      <c r="F23" s="16">
        <v>296321104</v>
      </c>
      <c r="G23" s="16">
        <v>296321104</v>
      </c>
      <c r="H23" s="152">
        <v>49.981708722756181</v>
      </c>
      <c r="I23" s="16">
        <v>296537987</v>
      </c>
      <c r="J23" s="153"/>
    </row>
    <row r="24" spans="2:10" s="50" customFormat="1" ht="15" customHeight="1" x14ac:dyDescent="0.2">
      <c r="C24" s="153" t="s">
        <v>170</v>
      </c>
      <c r="D24" s="38">
        <v>25352221</v>
      </c>
      <c r="E24" s="38">
        <v>25352221</v>
      </c>
      <c r="F24" s="88">
        <v>6277997</v>
      </c>
      <c r="G24" s="33">
        <v>6277997</v>
      </c>
      <c r="H24" s="34">
        <v>24.763104581645923</v>
      </c>
      <c r="I24" s="33">
        <v>19074224</v>
      </c>
      <c r="J24" s="153"/>
    </row>
    <row r="25" spans="2:10" s="50" customFormat="1" ht="15" customHeight="1" x14ac:dyDescent="0.2">
      <c r="C25" s="153" t="s">
        <v>171</v>
      </c>
      <c r="D25" s="38">
        <v>113490308</v>
      </c>
      <c r="E25" s="38">
        <v>115019634</v>
      </c>
      <c r="F25" s="88">
        <v>31995283</v>
      </c>
      <c r="G25" s="33">
        <v>31995283</v>
      </c>
      <c r="H25" s="34">
        <v>27.817235968599935</v>
      </c>
      <c r="I25" s="33">
        <v>83024351</v>
      </c>
      <c r="J25" s="153"/>
    </row>
    <row r="26" spans="2:10" s="50" customFormat="1" ht="15" customHeight="1" x14ac:dyDescent="0.2">
      <c r="C26" s="153" t="s">
        <v>172</v>
      </c>
      <c r="D26" s="38">
        <v>19043057</v>
      </c>
      <c r="E26" s="38">
        <v>19043057</v>
      </c>
      <c r="F26" s="88">
        <v>4388731</v>
      </c>
      <c r="G26" s="33">
        <v>4388731</v>
      </c>
      <c r="H26" s="34">
        <v>23.046357525475031</v>
      </c>
      <c r="I26" s="33">
        <v>14654326</v>
      </c>
      <c r="J26" s="153"/>
    </row>
    <row r="27" spans="2:10" s="50" customFormat="1" ht="15" customHeight="1" x14ac:dyDescent="0.2">
      <c r="C27" s="153" t="s">
        <v>173</v>
      </c>
      <c r="D27" s="38">
        <v>129419950</v>
      </c>
      <c r="E27" s="38">
        <v>310828278</v>
      </c>
      <c r="F27" s="88">
        <v>213763324</v>
      </c>
      <c r="G27" s="33">
        <v>213763324</v>
      </c>
      <c r="H27" s="34">
        <v>68.77216107087915</v>
      </c>
      <c r="I27" s="33">
        <v>97064954</v>
      </c>
      <c r="J27" s="153"/>
    </row>
    <row r="28" spans="2:10" s="50" customFormat="1" ht="15" customHeight="1" x14ac:dyDescent="0.2">
      <c r="C28" s="153" t="s">
        <v>174</v>
      </c>
      <c r="D28" s="38">
        <v>17481909</v>
      </c>
      <c r="E28" s="38">
        <v>17481909</v>
      </c>
      <c r="F28" s="88">
        <v>4241909</v>
      </c>
      <c r="G28" s="33">
        <v>4241909</v>
      </c>
      <c r="H28" s="34">
        <v>24.264564013003387</v>
      </c>
      <c r="I28" s="33">
        <v>13240000</v>
      </c>
      <c r="J28" s="153"/>
    </row>
    <row r="29" spans="2:10" s="50" customFormat="1" ht="15" customHeight="1" x14ac:dyDescent="0.2">
      <c r="B29" s="153"/>
      <c r="C29" s="32" t="s">
        <v>175</v>
      </c>
      <c r="D29" s="38">
        <v>35715123</v>
      </c>
      <c r="E29" s="38">
        <v>35715123</v>
      </c>
      <c r="F29" s="88">
        <v>8482057</v>
      </c>
      <c r="G29" s="33">
        <v>8482057</v>
      </c>
      <c r="H29" s="34">
        <v>23.749202823689</v>
      </c>
      <c r="I29" s="33">
        <v>27233066</v>
      </c>
      <c r="J29" s="153"/>
    </row>
    <row r="30" spans="2:10" s="50" customFormat="1" ht="15" customHeight="1" x14ac:dyDescent="0.2">
      <c r="B30" s="153"/>
      <c r="C30" s="32" t="s">
        <v>176</v>
      </c>
      <c r="D30" s="38">
        <v>12600182</v>
      </c>
      <c r="E30" s="38">
        <v>12600182</v>
      </c>
      <c r="F30" s="88">
        <v>3415745</v>
      </c>
      <c r="G30" s="33">
        <v>3415745</v>
      </c>
      <c r="H30" s="34">
        <v>27.108695731537846</v>
      </c>
      <c r="I30" s="33">
        <v>9184437</v>
      </c>
      <c r="J30" s="153"/>
    </row>
    <row r="31" spans="2:10" s="50" customFormat="1" ht="15" customHeight="1" x14ac:dyDescent="0.2">
      <c r="B31" s="153"/>
      <c r="C31" s="32" t="s">
        <v>177</v>
      </c>
      <c r="D31" s="38">
        <v>53052716</v>
      </c>
      <c r="E31" s="38">
        <v>56818687</v>
      </c>
      <c r="F31" s="88">
        <v>23756058</v>
      </c>
      <c r="G31" s="33">
        <v>23756058</v>
      </c>
      <c r="H31" s="34">
        <v>41.810290336346561</v>
      </c>
      <c r="I31" s="33">
        <v>33062629</v>
      </c>
      <c r="J31" s="153"/>
    </row>
    <row r="32" spans="2:10" s="50" customFormat="1" ht="15" customHeight="1" x14ac:dyDescent="0.2">
      <c r="B32" s="153"/>
      <c r="C32" s="153"/>
      <c r="D32" s="38"/>
      <c r="E32" s="38"/>
      <c r="F32" s="38"/>
      <c r="G32" s="33"/>
      <c r="H32" s="154"/>
      <c r="I32" s="33"/>
      <c r="J32" s="153"/>
    </row>
    <row r="33" spans="2:11" s="50" customFormat="1" ht="15" customHeight="1" x14ac:dyDescent="0.2">
      <c r="B33" s="151" t="s">
        <v>178</v>
      </c>
      <c r="C33" s="151"/>
      <c r="D33" s="16">
        <v>19502044396</v>
      </c>
      <c r="E33" s="16">
        <v>19232521441</v>
      </c>
      <c r="F33" s="16">
        <v>3116520451</v>
      </c>
      <c r="G33" s="16">
        <v>3116520451</v>
      </c>
      <c r="H33" s="152">
        <v>16.204429879673416</v>
      </c>
      <c r="I33" s="16">
        <v>16116000990</v>
      </c>
      <c r="J33" s="153"/>
    </row>
    <row r="34" spans="2:11" s="50" customFormat="1" ht="15" customHeight="1" x14ac:dyDescent="0.2">
      <c r="B34" s="151"/>
      <c r="C34" s="151"/>
      <c r="D34" s="16"/>
      <c r="E34" s="16"/>
      <c r="F34" s="16"/>
      <c r="G34" s="16"/>
      <c r="H34" s="155"/>
      <c r="I34" s="16"/>
      <c r="J34" s="153"/>
    </row>
    <row r="35" spans="2:11" s="50" customFormat="1" ht="15" customHeight="1" x14ac:dyDescent="0.2">
      <c r="B35" s="156">
        <v>1000</v>
      </c>
      <c r="C35" s="153" t="s">
        <v>179</v>
      </c>
      <c r="D35" s="38">
        <v>3247459482</v>
      </c>
      <c r="E35" s="38">
        <v>3185849517</v>
      </c>
      <c r="F35" s="38">
        <v>706458986</v>
      </c>
      <c r="G35" s="33">
        <v>706458986</v>
      </c>
      <c r="H35" s="34">
        <v>22.174901301215478</v>
      </c>
      <c r="I35" s="33">
        <v>2479390531</v>
      </c>
      <c r="J35" s="153"/>
    </row>
    <row r="36" spans="2:11" s="50" customFormat="1" ht="15" customHeight="1" x14ac:dyDescent="0.2">
      <c r="B36" s="156"/>
      <c r="C36" s="153"/>
      <c r="D36" s="38"/>
      <c r="E36" s="38"/>
      <c r="F36" s="38"/>
      <c r="G36" s="38"/>
      <c r="H36" s="154"/>
      <c r="I36" s="33"/>
      <c r="J36" s="153"/>
    </row>
    <row r="37" spans="2:11" s="50" customFormat="1" ht="15" customHeight="1" x14ac:dyDescent="0.2">
      <c r="B37" s="156">
        <v>2000</v>
      </c>
      <c r="C37" s="153" t="s">
        <v>180</v>
      </c>
      <c r="D37" s="38">
        <v>366178690</v>
      </c>
      <c r="E37" s="38">
        <v>379079874</v>
      </c>
      <c r="F37" s="38">
        <v>17744495</v>
      </c>
      <c r="G37" s="33">
        <v>17744495</v>
      </c>
      <c r="H37" s="34">
        <v>4.6809382974523199</v>
      </c>
      <c r="I37" s="33">
        <v>361335379</v>
      </c>
      <c r="J37" s="153"/>
    </row>
    <row r="38" spans="2:11" s="50" customFormat="1" ht="15" customHeight="1" x14ac:dyDescent="0.2">
      <c r="B38" s="156"/>
      <c r="C38" s="153"/>
      <c r="D38" s="38"/>
      <c r="E38" s="38"/>
      <c r="F38" s="38"/>
      <c r="G38" s="38"/>
      <c r="H38" s="154"/>
      <c r="I38" s="33"/>
      <c r="J38" s="153"/>
    </row>
    <row r="39" spans="2:11" s="50" customFormat="1" ht="15" customHeight="1" x14ac:dyDescent="0.2">
      <c r="B39" s="156">
        <v>3000</v>
      </c>
      <c r="C39" s="153" t="s">
        <v>181</v>
      </c>
      <c r="D39" s="38">
        <v>429787020</v>
      </c>
      <c r="E39" s="38">
        <v>467976139</v>
      </c>
      <c r="F39" s="38">
        <v>55838483</v>
      </c>
      <c r="G39" s="33">
        <v>55838483</v>
      </c>
      <c r="H39" s="34">
        <v>11.931908135170969</v>
      </c>
      <c r="I39" s="33">
        <v>412137656</v>
      </c>
      <c r="J39" s="153"/>
    </row>
    <row r="40" spans="2:11" s="50" customFormat="1" ht="15" customHeight="1" x14ac:dyDescent="0.2">
      <c r="B40" s="156"/>
      <c r="C40" s="153"/>
      <c r="D40" s="38"/>
      <c r="E40" s="38"/>
      <c r="F40" s="38"/>
      <c r="G40" s="38"/>
      <c r="H40" s="154"/>
      <c r="I40" s="33"/>
      <c r="J40" s="153"/>
    </row>
    <row r="41" spans="2:11" s="50" customFormat="1" ht="15" customHeight="1" x14ac:dyDescent="0.2">
      <c r="B41" s="156">
        <v>4000</v>
      </c>
      <c r="C41" s="153" t="s">
        <v>182</v>
      </c>
      <c r="D41" s="38">
        <v>13621449537</v>
      </c>
      <c r="E41" s="38">
        <v>13317052265</v>
      </c>
      <c r="F41" s="38">
        <v>2336370788</v>
      </c>
      <c r="G41" s="33">
        <v>2336370788</v>
      </c>
      <c r="H41" s="34">
        <v>17.544203788555155</v>
      </c>
      <c r="I41" s="33">
        <v>10980681477</v>
      </c>
      <c r="J41" s="153"/>
    </row>
    <row r="42" spans="2:11" s="50" customFormat="1" ht="10.5" customHeight="1" x14ac:dyDescent="0.2">
      <c r="B42" s="156"/>
      <c r="C42" s="153"/>
      <c r="D42" s="38"/>
      <c r="E42" s="38"/>
      <c r="F42" s="38"/>
      <c r="G42" s="38"/>
      <c r="H42" s="154"/>
      <c r="I42" s="33"/>
      <c r="J42" s="153"/>
    </row>
    <row r="43" spans="2:11" s="50" customFormat="1" ht="15" customHeight="1" x14ac:dyDescent="0.2">
      <c r="B43" s="156">
        <v>5000</v>
      </c>
      <c r="C43" s="153" t="s">
        <v>183</v>
      </c>
      <c r="D43" s="38">
        <v>140896198</v>
      </c>
      <c r="E43" s="38">
        <v>145319763</v>
      </c>
      <c r="F43" s="38">
        <v>107699</v>
      </c>
      <c r="G43" s="33">
        <v>107699</v>
      </c>
      <c r="H43" s="34">
        <v>7.4111736612177112E-2</v>
      </c>
      <c r="I43" s="33">
        <v>145212064</v>
      </c>
      <c r="J43" s="153"/>
      <c r="K43" s="145" t="s">
        <v>26</v>
      </c>
    </row>
    <row r="44" spans="2:11" s="50" customFormat="1" ht="12" customHeight="1" x14ac:dyDescent="0.2">
      <c r="B44" s="156"/>
      <c r="C44" s="153"/>
      <c r="D44" s="38"/>
      <c r="E44" s="38"/>
      <c r="F44" s="38"/>
      <c r="G44" s="38"/>
      <c r="H44" s="154"/>
      <c r="I44" s="33"/>
      <c r="J44" s="153"/>
    </row>
    <row r="45" spans="2:11" s="50" customFormat="1" ht="15" customHeight="1" x14ac:dyDescent="0.2">
      <c r="B45" s="156">
        <v>6000</v>
      </c>
      <c r="C45" s="153" t="s">
        <v>184</v>
      </c>
      <c r="D45" s="38">
        <v>1696273469</v>
      </c>
      <c r="E45" s="38">
        <v>1737243883</v>
      </c>
      <c r="F45" s="38">
        <v>0</v>
      </c>
      <c r="G45" s="33">
        <v>0</v>
      </c>
      <c r="H45" s="34">
        <v>0</v>
      </c>
      <c r="I45" s="33">
        <v>1737243883</v>
      </c>
      <c r="J45" s="153"/>
    </row>
    <row r="46" spans="2:11" s="50" customFormat="1" ht="12.75" x14ac:dyDescent="0.2">
      <c r="B46" s="156"/>
      <c r="C46" s="153"/>
      <c r="D46" s="38"/>
      <c r="E46" s="38"/>
      <c r="F46" s="38"/>
      <c r="G46" s="38"/>
      <c r="H46" s="154"/>
      <c r="I46" s="33"/>
      <c r="J46" s="153"/>
    </row>
    <row r="47" spans="2:11" s="50" customFormat="1" ht="12.75" x14ac:dyDescent="0.2">
      <c r="B47" s="156">
        <v>7000</v>
      </c>
      <c r="C47" s="153" t="s">
        <v>185</v>
      </c>
      <c r="D47" s="38">
        <v>0</v>
      </c>
      <c r="E47" s="38">
        <v>0</v>
      </c>
      <c r="F47" s="38">
        <v>0</v>
      </c>
      <c r="G47" s="33">
        <v>0</v>
      </c>
      <c r="H47" s="34">
        <v>0</v>
      </c>
      <c r="I47" s="33">
        <v>0</v>
      </c>
      <c r="J47" s="153"/>
    </row>
    <row r="48" spans="2:11" s="50" customFormat="1" ht="12.75" x14ac:dyDescent="0.2">
      <c r="C48" s="153"/>
      <c r="D48" s="38"/>
      <c r="E48" s="38"/>
      <c r="F48" s="38"/>
      <c r="G48" s="38"/>
      <c r="H48" s="154"/>
      <c r="I48" s="33"/>
      <c r="J48" s="153"/>
    </row>
    <row r="49" spans="2:11" s="50" customFormat="1" ht="12.75" x14ac:dyDescent="0.2">
      <c r="B49" s="35"/>
      <c r="C49" s="153"/>
      <c r="D49" s="157"/>
      <c r="E49" s="157"/>
      <c r="F49" s="157"/>
      <c r="G49" s="33"/>
      <c r="H49" s="154"/>
      <c r="I49" s="33"/>
      <c r="J49" s="153"/>
    </row>
    <row r="50" spans="2:11" s="50" customFormat="1" ht="15" customHeight="1" x14ac:dyDescent="0.2">
      <c r="B50" s="151" t="s">
        <v>186</v>
      </c>
      <c r="C50" s="153"/>
      <c r="D50" s="158">
        <v>4794137829</v>
      </c>
      <c r="E50" s="158">
        <v>4804557858</v>
      </c>
      <c r="F50" s="158">
        <v>1295444067</v>
      </c>
      <c r="G50" s="158">
        <v>1295444067</v>
      </c>
      <c r="H50" s="152">
        <v>26.962815420007374</v>
      </c>
      <c r="I50" s="158">
        <v>3509113791</v>
      </c>
      <c r="J50" s="153"/>
    </row>
    <row r="51" spans="2:11" s="50" customFormat="1" ht="15" customHeight="1" x14ac:dyDescent="0.2">
      <c r="B51" s="151"/>
      <c r="C51" s="153" t="s">
        <v>187</v>
      </c>
      <c r="D51" s="157">
        <v>4794137829</v>
      </c>
      <c r="E51" s="157">
        <v>4804557858</v>
      </c>
      <c r="F51" s="38">
        <v>1295444067</v>
      </c>
      <c r="G51" s="33">
        <v>1295444067</v>
      </c>
      <c r="H51" s="34">
        <v>26.962815420007374</v>
      </c>
      <c r="I51" s="33">
        <v>3509113791</v>
      </c>
      <c r="J51" s="153"/>
    </row>
    <row r="52" spans="2:11" s="50" customFormat="1" ht="15" customHeight="1" x14ac:dyDescent="0.2">
      <c r="B52" s="151"/>
      <c r="C52" s="153"/>
      <c r="D52" s="157"/>
      <c r="E52" s="157"/>
      <c r="F52" s="157"/>
      <c r="G52" s="33"/>
      <c r="H52" s="154"/>
      <c r="I52" s="33"/>
      <c r="J52" s="153"/>
    </row>
    <row r="53" spans="2:11" ht="15" customHeight="1" x14ac:dyDescent="0.2">
      <c r="K53" s="145"/>
    </row>
    <row r="54" spans="2:11" s="159" customFormat="1" ht="15" customHeight="1" x14ac:dyDescent="0.25">
      <c r="B54" s="703" t="s">
        <v>31</v>
      </c>
      <c r="C54" s="703"/>
      <c r="D54" s="160">
        <v>25571563376</v>
      </c>
      <c r="E54" s="160">
        <v>25543246104</v>
      </c>
      <c r="F54" s="160">
        <v>4983192422</v>
      </c>
      <c r="G54" s="160">
        <v>4983192422</v>
      </c>
      <c r="H54" s="161">
        <v>19.508845515212908</v>
      </c>
      <c r="I54" s="160">
        <v>20560053682</v>
      </c>
    </row>
    <row r="55" spans="2:11" ht="15.75" customHeight="1" x14ac:dyDescent="0.2">
      <c r="B55" s="162"/>
      <c r="C55" s="162"/>
      <c r="D55" s="163"/>
      <c r="E55" s="163"/>
      <c r="G55" s="153"/>
      <c r="H55" s="153"/>
      <c r="I55" s="157"/>
      <c r="J55" s="153"/>
      <c r="K55" s="153"/>
    </row>
    <row r="56" spans="2:11" ht="15.75" customHeight="1" x14ac:dyDescent="0.2">
      <c r="B56" s="162"/>
      <c r="C56" s="162"/>
      <c r="D56" s="163"/>
      <c r="E56" s="163"/>
      <c r="F56" s="108"/>
      <c r="G56" s="108"/>
      <c r="H56" s="704" t="s">
        <v>188</v>
      </c>
      <c r="I56" s="704"/>
      <c r="J56" s="153"/>
    </row>
    <row r="57" spans="2:11" ht="15.75" customHeight="1" x14ac:dyDescent="0.2">
      <c r="E57" s="108"/>
      <c r="G57" s="108"/>
      <c r="I57" s="68"/>
    </row>
    <row r="58" spans="2:11" ht="15.75" customHeight="1" x14ac:dyDescent="0.2">
      <c r="E58" s="108"/>
      <c r="I58" s="68" t="s">
        <v>26</v>
      </c>
    </row>
    <row r="59" spans="2:11" ht="15.75" customHeight="1" x14ac:dyDescent="0.2">
      <c r="D59" s="39"/>
      <c r="E59" s="39"/>
    </row>
    <row r="60" spans="2:11" ht="15.75" customHeight="1" x14ac:dyDescent="0.2">
      <c r="E60" s="108"/>
      <c r="F60" s="108"/>
      <c r="G60" s="108"/>
    </row>
    <row r="61" spans="2:11" ht="15.75" customHeight="1" x14ac:dyDescent="0.2">
      <c r="D61" s="108"/>
      <c r="E61" s="39"/>
    </row>
    <row r="65" spans="6:7" ht="15.75" customHeight="1" x14ac:dyDescent="0.2">
      <c r="F65" s="52"/>
      <c r="G65" s="39"/>
    </row>
    <row r="66" spans="6:7" ht="15.75" customHeight="1" x14ac:dyDescent="0.2">
      <c r="F66" s="52"/>
      <c r="G66" s="39"/>
    </row>
    <row r="67" spans="6:7" ht="15.75" customHeight="1" x14ac:dyDescent="0.2">
      <c r="F67" s="52"/>
      <c r="G67" s="39"/>
    </row>
    <row r="68" spans="6:7" ht="15.75" customHeight="1" x14ac:dyDescent="0.2">
      <c r="F68" s="52"/>
      <c r="G68" s="39"/>
    </row>
    <row r="69" spans="6:7" ht="15.75" customHeight="1" x14ac:dyDescent="0.2">
      <c r="F69" s="52"/>
      <c r="G69" s="39"/>
    </row>
    <row r="70" spans="6:7" ht="15.75" customHeight="1" x14ac:dyDescent="0.2">
      <c r="F70" s="52"/>
      <c r="G70" s="39"/>
    </row>
    <row r="71" spans="6:7" ht="15.75" customHeight="1" x14ac:dyDescent="0.2">
      <c r="G71" s="39"/>
    </row>
  </sheetData>
  <mergeCells count="8">
    <mergeCell ref="B54:C54"/>
    <mergeCell ref="H56:I56"/>
    <mergeCell ref="A2:J3"/>
    <mergeCell ref="A4:I4"/>
    <mergeCell ref="F14:H14"/>
    <mergeCell ref="I14:I16"/>
    <mergeCell ref="B15:C15"/>
    <mergeCell ref="G15:H15"/>
  </mergeCells>
  <printOptions horizontalCentered="1"/>
  <pageMargins left="0.39370078740157483" right="0.59055118110236227" top="0.59055118110236227" bottom="0.39370078740157483" header="0" footer="3.937007874015748E-2"/>
  <pageSetup scale="65" orientation="landscape" r:id="rId1"/>
  <headerFooter alignWithMargins="0">
    <oddFooter xml:space="preserve">&amp;R    
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14999847407452621"/>
  </sheetPr>
  <dimension ref="A1:K326"/>
  <sheetViews>
    <sheetView workbookViewId="0">
      <selection activeCell="E38" sqref="E38"/>
    </sheetView>
  </sheetViews>
  <sheetFormatPr baseColWidth="10" defaultColWidth="11.42578125" defaultRowHeight="15.75" customHeight="1" x14ac:dyDescent="0.2"/>
  <cols>
    <col min="1" max="1" width="3.7109375" style="51" customWidth="1"/>
    <col min="2" max="2" width="7.7109375" style="51" customWidth="1"/>
    <col min="3" max="3" width="3.85546875" style="51" customWidth="1"/>
    <col min="4" max="4" width="74.7109375" style="51" customWidth="1"/>
    <col min="5" max="5" width="16.5703125" style="51" customWidth="1"/>
    <col min="6" max="6" width="15.85546875" style="51" customWidth="1"/>
    <col min="7" max="7" width="14.7109375" style="51" bestFit="1" customWidth="1"/>
    <col min="8" max="8" width="14.140625" style="68" bestFit="1" customWidth="1"/>
    <col min="9" max="9" width="8.7109375" style="51" customWidth="1"/>
    <col min="10" max="10" width="18.140625" style="68" customWidth="1"/>
    <col min="11" max="11" width="3.7109375" style="51" customWidth="1"/>
    <col min="12" max="16384" width="11.42578125" style="51"/>
  </cols>
  <sheetData>
    <row r="1" spans="1:11" ht="9" customHeight="1" x14ac:dyDescent="0.2">
      <c r="A1" s="64"/>
      <c r="B1" s="64"/>
      <c r="C1" s="64"/>
      <c r="D1" s="64"/>
      <c r="E1" s="64"/>
      <c r="F1" s="64"/>
      <c r="G1" s="64"/>
      <c r="H1" s="65"/>
      <c r="I1" s="64"/>
      <c r="J1" s="65"/>
      <c r="K1" s="64"/>
    </row>
    <row r="2" spans="1:11" ht="29.25" customHeight="1" x14ac:dyDescent="0.2">
      <c r="A2" s="674"/>
      <c r="B2" s="687"/>
      <c r="C2" s="687"/>
      <c r="D2" s="687"/>
      <c r="E2" s="687"/>
      <c r="F2" s="687"/>
      <c r="G2" s="687"/>
      <c r="H2" s="687"/>
      <c r="I2" s="687"/>
      <c r="J2" s="687"/>
      <c r="K2" s="687"/>
    </row>
    <row r="3" spans="1:11" ht="29.25" customHeight="1" x14ac:dyDescent="0.2">
      <c r="A3" s="687"/>
      <c r="B3" s="687"/>
      <c r="C3" s="687"/>
      <c r="D3" s="687"/>
      <c r="E3" s="687"/>
      <c r="F3" s="687"/>
      <c r="G3" s="687"/>
      <c r="H3" s="687"/>
      <c r="I3" s="687"/>
      <c r="J3" s="687"/>
      <c r="K3" s="687"/>
    </row>
    <row r="4" spans="1:11" ht="9" customHeight="1" x14ac:dyDescent="0.25">
      <c r="A4" s="675"/>
      <c r="B4" s="675"/>
      <c r="C4" s="675"/>
      <c r="D4" s="675"/>
      <c r="E4" s="675"/>
      <c r="F4" s="675"/>
      <c r="G4" s="675"/>
      <c r="H4" s="675"/>
      <c r="I4" s="675"/>
      <c r="J4" s="675"/>
      <c r="K4" s="67"/>
    </row>
    <row r="7" spans="1:11" ht="15.75" customHeight="1" x14ac:dyDescent="0.25">
      <c r="A7" s="64"/>
      <c r="B7" s="676" t="s">
        <v>159</v>
      </c>
      <c r="C7" s="676"/>
      <c r="D7" s="676"/>
      <c r="E7" s="676"/>
      <c r="F7" s="676"/>
      <c r="G7" s="676"/>
      <c r="H7" s="676"/>
      <c r="I7" s="676"/>
      <c r="J7" s="676"/>
    </row>
    <row r="8" spans="1:11" ht="15.75" customHeight="1" x14ac:dyDescent="0.25">
      <c r="A8" s="64"/>
      <c r="B8" s="676" t="s">
        <v>189</v>
      </c>
      <c r="C8" s="676"/>
      <c r="D8" s="676"/>
      <c r="E8" s="676"/>
      <c r="F8" s="676"/>
      <c r="G8" s="676"/>
      <c r="H8" s="676"/>
      <c r="I8" s="676"/>
      <c r="J8" s="676"/>
    </row>
    <row r="9" spans="1:11" ht="15.75" customHeight="1" x14ac:dyDescent="0.25">
      <c r="A9" s="64"/>
      <c r="B9" s="676" t="s">
        <v>495</v>
      </c>
      <c r="C9" s="676"/>
      <c r="D9" s="676"/>
      <c r="E9" s="676"/>
      <c r="F9" s="676"/>
      <c r="G9" s="676"/>
      <c r="H9" s="676"/>
      <c r="I9" s="676"/>
      <c r="J9" s="676"/>
    </row>
    <row r="10" spans="1:11" ht="15.75" customHeight="1" x14ac:dyDescent="0.25">
      <c r="B10" s="676" t="s">
        <v>29</v>
      </c>
      <c r="C10" s="676"/>
      <c r="D10" s="676"/>
      <c r="E10" s="676"/>
      <c r="F10" s="676"/>
      <c r="G10" s="676"/>
      <c r="H10" s="676"/>
      <c r="I10" s="676"/>
      <c r="J10" s="676"/>
    </row>
    <row r="11" spans="1:11" ht="15.75" customHeight="1" x14ac:dyDescent="0.25">
      <c r="B11" s="54"/>
      <c r="C11" s="54"/>
      <c r="D11" s="67"/>
      <c r="E11" s="54"/>
      <c r="F11" s="55"/>
      <c r="G11" s="55"/>
      <c r="H11" s="69"/>
      <c r="I11" s="55"/>
      <c r="J11" s="69"/>
    </row>
    <row r="12" spans="1:11" ht="15.75" customHeight="1" x14ac:dyDescent="0.25">
      <c r="B12" s="54"/>
      <c r="C12" s="54"/>
      <c r="D12" s="67"/>
      <c r="E12" s="54"/>
      <c r="F12" s="55"/>
      <c r="G12" s="55"/>
      <c r="H12" s="69"/>
      <c r="I12" s="55"/>
      <c r="J12" s="69"/>
    </row>
    <row r="13" spans="1:11" ht="15.75" customHeight="1" x14ac:dyDescent="0.25">
      <c r="B13" s="54"/>
      <c r="C13" s="54"/>
      <c r="D13" s="67"/>
      <c r="E13" s="54"/>
      <c r="F13" s="55"/>
      <c r="G13" s="55"/>
      <c r="H13" s="69"/>
      <c r="I13" s="55"/>
      <c r="J13" s="69"/>
    </row>
    <row r="14" spans="1:11" ht="15.75" customHeight="1" x14ac:dyDescent="0.25">
      <c r="B14" s="70"/>
      <c r="C14" s="70"/>
      <c r="D14" s="70"/>
      <c r="E14" s="70"/>
      <c r="F14" s="70"/>
      <c r="G14" s="684"/>
      <c r="H14" s="684"/>
      <c r="I14" s="684"/>
      <c r="J14" s="685" t="s">
        <v>162</v>
      </c>
    </row>
    <row r="15" spans="1:11" ht="31.5" customHeight="1" x14ac:dyDescent="0.2">
      <c r="B15" s="686" t="s">
        <v>28</v>
      </c>
      <c r="C15" s="686"/>
      <c r="D15" s="686"/>
      <c r="E15" s="73" t="s">
        <v>163</v>
      </c>
      <c r="F15" s="75" t="s">
        <v>125</v>
      </c>
      <c r="G15" s="74" t="s">
        <v>127</v>
      </c>
      <c r="H15" s="686" t="s">
        <v>128</v>
      </c>
      <c r="I15" s="686"/>
      <c r="J15" s="685"/>
    </row>
    <row r="16" spans="1:11" ht="15.75" customHeight="1" x14ac:dyDescent="0.25">
      <c r="B16" s="70"/>
      <c r="C16" s="70"/>
      <c r="D16" s="70"/>
      <c r="E16" s="70"/>
      <c r="F16" s="70"/>
      <c r="G16" s="75"/>
      <c r="H16" s="76" t="s">
        <v>129</v>
      </c>
      <c r="I16" s="72" t="s">
        <v>130</v>
      </c>
      <c r="J16" s="685"/>
    </row>
    <row r="17" spans="2:11" x14ac:dyDescent="0.25">
      <c r="B17" s="78"/>
      <c r="C17" s="78"/>
      <c r="D17" s="78"/>
      <c r="E17" s="78"/>
      <c r="F17" s="78"/>
      <c r="G17" s="78"/>
      <c r="H17" s="79"/>
      <c r="I17" s="80"/>
      <c r="J17" s="79"/>
    </row>
    <row r="18" spans="2:11" s="81" customFormat="1" ht="15" customHeight="1" x14ac:dyDescent="0.2">
      <c r="B18" s="92"/>
      <c r="C18" s="92" t="s">
        <v>190</v>
      </c>
      <c r="D18" s="92"/>
      <c r="E18" s="116">
        <v>869225685</v>
      </c>
      <c r="F18" s="116">
        <v>913307714</v>
      </c>
      <c r="G18" s="116">
        <v>274906800</v>
      </c>
      <c r="H18" s="117">
        <v>274906800</v>
      </c>
      <c r="I18" s="164">
        <v>30.100128991136497</v>
      </c>
      <c r="J18" s="117">
        <v>638400914</v>
      </c>
      <c r="K18" s="84"/>
    </row>
    <row r="19" spans="2:11" s="81" customFormat="1" ht="15" customHeight="1" x14ac:dyDescent="0.2">
      <c r="B19" s="84"/>
      <c r="C19" s="84"/>
      <c r="D19" s="84" t="s">
        <v>166</v>
      </c>
      <c r="E19" s="88">
        <v>418615666</v>
      </c>
      <c r="F19" s="88">
        <v>429404499</v>
      </c>
      <c r="G19" s="88">
        <v>150841819</v>
      </c>
      <c r="H19" s="89">
        <v>150841819</v>
      </c>
      <c r="I19" s="90">
        <v>35.128141263373209</v>
      </c>
      <c r="J19" s="89">
        <v>278562680</v>
      </c>
      <c r="K19" s="84"/>
    </row>
    <row r="20" spans="2:11" s="81" customFormat="1" ht="15" customHeight="1" x14ac:dyDescent="0.2">
      <c r="B20" s="84"/>
      <c r="C20" s="84"/>
      <c r="D20" s="84" t="s">
        <v>168</v>
      </c>
      <c r="E20" s="88">
        <v>450610019</v>
      </c>
      <c r="F20" s="88">
        <v>483903215</v>
      </c>
      <c r="G20" s="88">
        <v>124064981</v>
      </c>
      <c r="H20" s="89">
        <v>124064981</v>
      </c>
      <c r="I20" s="90">
        <v>25.638387420095981</v>
      </c>
      <c r="J20" s="89">
        <v>359838234</v>
      </c>
      <c r="K20" s="84"/>
    </row>
    <row r="21" spans="2:11" s="81" customFormat="1" ht="11.25" customHeight="1" x14ac:dyDescent="0.2">
      <c r="B21" s="84"/>
      <c r="C21" s="84"/>
      <c r="D21" s="84"/>
      <c r="E21" s="88"/>
      <c r="F21" s="88"/>
      <c r="G21" s="88"/>
      <c r="H21" s="89"/>
      <c r="I21" s="90"/>
      <c r="J21" s="89"/>
      <c r="K21" s="84"/>
    </row>
    <row r="22" spans="2:11" s="81" customFormat="1" ht="10.5" customHeight="1" x14ac:dyDescent="0.2">
      <c r="B22" s="84"/>
      <c r="C22" s="84"/>
      <c r="D22" s="84"/>
      <c r="E22" s="116"/>
      <c r="F22" s="116"/>
      <c r="G22" s="88"/>
      <c r="H22" s="117"/>
      <c r="I22" s="90"/>
      <c r="J22" s="89"/>
      <c r="K22" s="84"/>
    </row>
    <row r="23" spans="2:11" s="81" customFormat="1" ht="15" customHeight="1" x14ac:dyDescent="0.2">
      <c r="B23" s="92"/>
      <c r="C23" s="92" t="s">
        <v>191</v>
      </c>
      <c r="D23" s="92"/>
      <c r="E23" s="116">
        <v>406155466</v>
      </c>
      <c r="F23" s="116">
        <v>592859091</v>
      </c>
      <c r="G23" s="116">
        <v>296321104</v>
      </c>
      <c r="H23" s="116">
        <v>296321104</v>
      </c>
      <c r="I23" s="164">
        <v>49.981708722756181</v>
      </c>
      <c r="J23" s="116">
        <v>296537987</v>
      </c>
      <c r="K23" s="84"/>
    </row>
    <row r="24" spans="2:11" s="81" customFormat="1" ht="15" customHeight="1" x14ac:dyDescent="0.2">
      <c r="B24" s="84"/>
      <c r="C24" s="84" t="s">
        <v>192</v>
      </c>
      <c r="D24" s="84" t="s">
        <v>170</v>
      </c>
      <c r="E24" s="88">
        <v>25352221</v>
      </c>
      <c r="F24" s="88">
        <v>25352221</v>
      </c>
      <c r="G24" s="88">
        <v>6277997</v>
      </c>
      <c r="H24" s="89">
        <v>6277997</v>
      </c>
      <c r="I24" s="90">
        <v>24.763104581645923</v>
      </c>
      <c r="J24" s="89">
        <v>19074224</v>
      </c>
      <c r="K24" s="84"/>
    </row>
    <row r="25" spans="2:11" s="81" customFormat="1" ht="15" customHeight="1" x14ac:dyDescent="0.2">
      <c r="B25" s="84"/>
      <c r="C25" s="84" t="s">
        <v>193</v>
      </c>
      <c r="D25" s="84" t="s">
        <v>171</v>
      </c>
      <c r="E25" s="88">
        <v>113490308</v>
      </c>
      <c r="F25" s="88">
        <v>115019634</v>
      </c>
      <c r="G25" s="88">
        <v>31995283</v>
      </c>
      <c r="H25" s="89">
        <v>31995283</v>
      </c>
      <c r="I25" s="90">
        <v>27.817235968599935</v>
      </c>
      <c r="J25" s="89">
        <v>83024351</v>
      </c>
      <c r="K25" s="84"/>
    </row>
    <row r="26" spans="2:11" s="81" customFormat="1" ht="15" customHeight="1" x14ac:dyDescent="0.2">
      <c r="B26" s="84"/>
      <c r="C26" s="84" t="s">
        <v>194</v>
      </c>
      <c r="D26" s="84" t="s">
        <v>172</v>
      </c>
      <c r="E26" s="88">
        <v>19043057</v>
      </c>
      <c r="F26" s="88">
        <v>19043057</v>
      </c>
      <c r="G26" s="88">
        <v>4388731</v>
      </c>
      <c r="H26" s="89">
        <v>4388731</v>
      </c>
      <c r="I26" s="90">
        <v>23.046357525475031</v>
      </c>
      <c r="J26" s="89">
        <v>14654326</v>
      </c>
      <c r="K26" s="84"/>
    </row>
    <row r="27" spans="2:11" s="81" customFormat="1" ht="15" customHeight="1" x14ac:dyDescent="0.2">
      <c r="B27" s="84"/>
      <c r="C27" s="84"/>
      <c r="D27" s="84" t="s">
        <v>173</v>
      </c>
      <c r="E27" s="88">
        <v>129419950</v>
      </c>
      <c r="F27" s="88">
        <v>310828278</v>
      </c>
      <c r="G27" s="88">
        <v>213763324</v>
      </c>
      <c r="H27" s="89">
        <v>213763324</v>
      </c>
      <c r="I27" s="90">
        <v>68.77216107087915</v>
      </c>
      <c r="J27" s="89">
        <v>97064954</v>
      </c>
      <c r="K27" s="84"/>
    </row>
    <row r="28" spans="2:11" s="81" customFormat="1" ht="15" customHeight="1" x14ac:dyDescent="0.2">
      <c r="B28" s="84"/>
      <c r="C28" s="84"/>
      <c r="D28" s="84" t="s">
        <v>174</v>
      </c>
      <c r="E28" s="88">
        <v>17481909</v>
      </c>
      <c r="F28" s="88">
        <v>17481909</v>
      </c>
      <c r="G28" s="88">
        <v>4241909</v>
      </c>
      <c r="H28" s="89">
        <v>4241909</v>
      </c>
      <c r="I28" s="90">
        <v>24.264564013003387</v>
      </c>
      <c r="J28" s="89">
        <v>13240000</v>
      </c>
      <c r="K28" s="84"/>
    </row>
    <row r="29" spans="2:11" s="81" customFormat="1" ht="15" customHeight="1" x14ac:dyDescent="0.2">
      <c r="B29" s="84"/>
      <c r="C29" s="84"/>
      <c r="D29" s="32" t="s">
        <v>175</v>
      </c>
      <c r="E29" s="88">
        <v>35715123</v>
      </c>
      <c r="F29" s="88">
        <v>35715123</v>
      </c>
      <c r="G29" s="88">
        <v>8482057</v>
      </c>
      <c r="H29" s="89">
        <v>8482057</v>
      </c>
      <c r="I29" s="90">
        <v>23.749202823689</v>
      </c>
      <c r="J29" s="89">
        <v>27233066</v>
      </c>
      <c r="K29" s="84"/>
    </row>
    <row r="30" spans="2:11" s="81" customFormat="1" ht="15" customHeight="1" x14ac:dyDescent="0.2">
      <c r="B30" s="84"/>
      <c r="C30" s="84"/>
      <c r="D30" s="32" t="s">
        <v>176</v>
      </c>
      <c r="E30" s="88">
        <v>12600182</v>
      </c>
      <c r="F30" s="88">
        <v>12600182</v>
      </c>
      <c r="G30" s="88">
        <v>3415745</v>
      </c>
      <c r="H30" s="89">
        <v>3415745</v>
      </c>
      <c r="I30" s="90">
        <v>27.108695731537846</v>
      </c>
      <c r="J30" s="89">
        <v>9184437</v>
      </c>
      <c r="K30" s="84"/>
    </row>
    <row r="31" spans="2:11" s="81" customFormat="1" ht="15" customHeight="1" x14ac:dyDescent="0.2">
      <c r="B31" s="84"/>
      <c r="C31" s="84"/>
      <c r="D31" s="32" t="s">
        <v>177</v>
      </c>
      <c r="E31" s="88">
        <v>53052716</v>
      </c>
      <c r="F31" s="88">
        <v>56818687</v>
      </c>
      <c r="G31" s="88">
        <v>23756058</v>
      </c>
      <c r="H31" s="89">
        <v>23756058</v>
      </c>
      <c r="I31" s="90">
        <v>41.810290336346561</v>
      </c>
      <c r="J31" s="89">
        <v>33062629</v>
      </c>
      <c r="K31" s="84"/>
    </row>
    <row r="32" spans="2:11" s="81" customFormat="1" ht="10.5" customHeight="1" x14ac:dyDescent="0.2">
      <c r="B32" s="84"/>
      <c r="C32" s="84"/>
      <c r="D32" s="84"/>
      <c r="E32" s="88"/>
      <c r="F32" s="88" t="s">
        <v>26</v>
      </c>
      <c r="G32" s="88"/>
      <c r="H32" s="89"/>
      <c r="I32" s="90"/>
      <c r="J32" s="89"/>
      <c r="K32" s="84"/>
    </row>
    <row r="33" spans="2:11" s="81" customFormat="1" ht="12" customHeight="1" x14ac:dyDescent="0.2">
      <c r="B33" s="84"/>
      <c r="C33" s="84"/>
      <c r="D33" s="84"/>
      <c r="E33" s="88"/>
      <c r="F33" s="88"/>
      <c r="G33" s="88"/>
      <c r="H33" s="89"/>
      <c r="I33" s="90"/>
      <c r="J33" s="89"/>
      <c r="K33" s="84"/>
    </row>
    <row r="34" spans="2:11" s="81" customFormat="1" ht="15" customHeight="1" x14ac:dyDescent="0.2">
      <c r="B34" s="92"/>
      <c r="C34" s="92" t="s">
        <v>195</v>
      </c>
      <c r="D34" s="92"/>
      <c r="E34" s="116">
        <v>19502044396</v>
      </c>
      <c r="F34" s="116">
        <v>19232521441</v>
      </c>
      <c r="G34" s="116">
        <v>3116520450.5799999</v>
      </c>
      <c r="H34" s="117">
        <v>3116520450.5799999</v>
      </c>
      <c r="I34" s="164">
        <v>16.204429877489613</v>
      </c>
      <c r="J34" s="117">
        <v>16116000990.42</v>
      </c>
      <c r="K34" s="84"/>
    </row>
    <row r="35" spans="2:11" s="81" customFormat="1" ht="11.25" customHeight="1" x14ac:dyDescent="0.2">
      <c r="B35" s="92"/>
      <c r="C35" s="92"/>
      <c r="D35" s="92"/>
      <c r="E35" s="116"/>
      <c r="F35" s="116" t="s">
        <v>26</v>
      </c>
      <c r="G35" s="116"/>
      <c r="H35" s="117"/>
      <c r="I35" s="118"/>
      <c r="J35" s="117"/>
      <c r="K35" s="84"/>
    </row>
    <row r="36" spans="2:11" s="81" customFormat="1" ht="15" customHeight="1" x14ac:dyDescent="0.2">
      <c r="B36" s="92"/>
      <c r="C36" s="92" t="s">
        <v>14</v>
      </c>
      <c r="D36" s="92"/>
      <c r="E36" s="165">
        <v>3247459482</v>
      </c>
      <c r="F36" s="165">
        <v>3185849517</v>
      </c>
      <c r="G36" s="165">
        <v>706458986</v>
      </c>
      <c r="H36" s="165">
        <v>706458986</v>
      </c>
      <c r="I36" s="164">
        <v>22.174901301215478</v>
      </c>
      <c r="J36" s="165">
        <v>2479390531</v>
      </c>
      <c r="K36" s="84"/>
    </row>
    <row r="37" spans="2:11" s="81" customFormat="1" ht="15" customHeight="1" x14ac:dyDescent="0.2">
      <c r="B37" s="92"/>
      <c r="C37" s="92"/>
      <c r="D37" s="32" t="s">
        <v>196</v>
      </c>
      <c r="E37" s="88">
        <v>96984206</v>
      </c>
      <c r="F37" s="88">
        <v>96328842</v>
      </c>
      <c r="G37" s="88">
        <v>21712604</v>
      </c>
      <c r="H37" s="89">
        <v>21712604</v>
      </c>
      <c r="I37" s="90">
        <v>22.540086176889783</v>
      </c>
      <c r="J37" s="89">
        <v>74616238</v>
      </c>
      <c r="K37" s="84"/>
    </row>
    <row r="38" spans="2:11" s="81" customFormat="1" ht="15" customHeight="1" x14ac:dyDescent="0.2">
      <c r="B38" s="87"/>
      <c r="C38" s="87"/>
      <c r="D38" s="32" t="s">
        <v>197</v>
      </c>
      <c r="E38" s="88">
        <v>379318757</v>
      </c>
      <c r="F38" s="88">
        <v>374610656</v>
      </c>
      <c r="G38" s="88">
        <v>86546755</v>
      </c>
      <c r="H38" s="89">
        <v>86546755</v>
      </c>
      <c r="I38" s="90">
        <v>23.103121497964008</v>
      </c>
      <c r="J38" s="89">
        <v>288063901</v>
      </c>
      <c r="K38" s="84"/>
    </row>
    <row r="39" spans="2:11" s="81" customFormat="1" ht="15" customHeight="1" x14ac:dyDescent="0.2">
      <c r="B39" s="87"/>
      <c r="C39" s="87"/>
      <c r="D39" s="32" t="s">
        <v>198</v>
      </c>
      <c r="E39" s="88">
        <v>235266021</v>
      </c>
      <c r="F39" s="88">
        <v>239807180</v>
      </c>
      <c r="G39" s="88">
        <v>62569560</v>
      </c>
      <c r="H39" s="89">
        <v>62569560</v>
      </c>
      <c r="I39" s="90">
        <v>26.091612436291523</v>
      </c>
      <c r="J39" s="89">
        <v>177237620</v>
      </c>
      <c r="K39" s="84"/>
    </row>
    <row r="40" spans="2:11" s="81" customFormat="1" ht="15" customHeight="1" x14ac:dyDescent="0.2">
      <c r="B40" s="87"/>
      <c r="C40" s="87"/>
      <c r="D40" s="32" t="s">
        <v>199</v>
      </c>
      <c r="E40" s="88">
        <v>10026750</v>
      </c>
      <c r="F40" s="88">
        <v>7399334</v>
      </c>
      <c r="G40" s="88">
        <v>480947</v>
      </c>
      <c r="H40" s="89">
        <v>480947</v>
      </c>
      <c r="I40" s="90">
        <v>6.4998687719732615</v>
      </c>
      <c r="J40" s="89">
        <v>6918387</v>
      </c>
      <c r="K40" s="84"/>
    </row>
    <row r="41" spans="2:11" s="81" customFormat="1" ht="15" customHeight="1" x14ac:dyDescent="0.2">
      <c r="B41" s="87"/>
      <c r="C41" s="87"/>
      <c r="D41" s="32" t="s">
        <v>200</v>
      </c>
      <c r="E41" s="88">
        <v>281465076</v>
      </c>
      <c r="F41" s="88">
        <v>303450519</v>
      </c>
      <c r="G41" s="88">
        <v>100530808</v>
      </c>
      <c r="H41" s="89">
        <v>100530808</v>
      </c>
      <c r="I41" s="90">
        <v>33.129225921673246</v>
      </c>
      <c r="J41" s="89">
        <v>202919711</v>
      </c>
      <c r="K41" s="84"/>
    </row>
    <row r="42" spans="2:11" s="81" customFormat="1" ht="15" customHeight="1" x14ac:dyDescent="0.2">
      <c r="B42" s="87"/>
      <c r="C42" s="87"/>
      <c r="D42" s="32" t="s">
        <v>201</v>
      </c>
      <c r="E42" s="88">
        <v>284638350</v>
      </c>
      <c r="F42" s="88">
        <v>284924939</v>
      </c>
      <c r="G42" s="88">
        <v>64630546</v>
      </c>
      <c r="H42" s="89">
        <v>64630546</v>
      </c>
      <c r="I42" s="90">
        <v>22.683358721364858</v>
      </c>
      <c r="J42" s="89">
        <v>220294393</v>
      </c>
      <c r="K42" s="84"/>
    </row>
    <row r="43" spans="2:11" s="81" customFormat="1" ht="15" customHeight="1" x14ac:dyDescent="0.2">
      <c r="B43" s="87"/>
      <c r="C43" s="87"/>
      <c r="D43" s="32" t="s">
        <v>202</v>
      </c>
      <c r="E43" s="88">
        <v>67075272</v>
      </c>
      <c r="F43" s="88">
        <v>65235765</v>
      </c>
      <c r="G43" s="88">
        <v>7754975</v>
      </c>
      <c r="H43" s="89">
        <v>7754975</v>
      </c>
      <c r="I43" s="90">
        <v>11.88761256957744</v>
      </c>
      <c r="J43" s="89">
        <v>57480790</v>
      </c>
      <c r="K43" s="84"/>
    </row>
    <row r="44" spans="2:11" s="81" customFormat="1" ht="15" customHeight="1" x14ac:dyDescent="0.2">
      <c r="B44" s="87"/>
      <c r="C44" s="87"/>
      <c r="D44" s="32" t="s">
        <v>203</v>
      </c>
      <c r="E44" s="88">
        <v>3170000</v>
      </c>
      <c r="F44" s="88">
        <v>3483518</v>
      </c>
      <c r="G44" s="88">
        <v>1443518</v>
      </c>
      <c r="H44" s="89">
        <v>1443518</v>
      </c>
      <c r="I44" s="90">
        <v>41.438511298061329</v>
      </c>
      <c r="J44" s="89">
        <v>2040000</v>
      </c>
      <c r="K44" s="84"/>
    </row>
    <row r="45" spans="2:11" s="81" customFormat="1" ht="15" customHeight="1" x14ac:dyDescent="0.2">
      <c r="B45" s="87"/>
      <c r="C45" s="87"/>
      <c r="D45" s="32" t="s">
        <v>204</v>
      </c>
      <c r="E45" s="88">
        <v>2120000</v>
      </c>
      <c r="F45" s="88">
        <v>1844652</v>
      </c>
      <c r="G45" s="88">
        <v>194652</v>
      </c>
      <c r="H45" s="89">
        <v>194652</v>
      </c>
      <c r="I45" s="90">
        <v>10.55223424255632</v>
      </c>
      <c r="J45" s="89">
        <v>1650000</v>
      </c>
      <c r="K45" s="84"/>
    </row>
    <row r="46" spans="2:11" s="81" customFormat="1" ht="15" customHeight="1" x14ac:dyDescent="0.2">
      <c r="B46" s="87"/>
      <c r="C46" s="87"/>
      <c r="D46" s="32" t="s">
        <v>205</v>
      </c>
      <c r="E46" s="88">
        <v>165000</v>
      </c>
      <c r="F46" s="88">
        <v>59087</v>
      </c>
      <c r="G46" s="88">
        <v>24587</v>
      </c>
      <c r="H46" s="89">
        <v>24587</v>
      </c>
      <c r="I46" s="90">
        <v>41.611521992993382</v>
      </c>
      <c r="J46" s="89">
        <v>34500</v>
      </c>
      <c r="K46" s="84"/>
    </row>
    <row r="47" spans="2:11" s="81" customFormat="1" ht="15" customHeight="1" x14ac:dyDescent="0.2">
      <c r="B47" s="87"/>
      <c r="C47" s="87"/>
      <c r="D47" s="32" t="s">
        <v>206</v>
      </c>
      <c r="E47" s="88">
        <v>16101343</v>
      </c>
      <c r="F47" s="88">
        <v>14975770</v>
      </c>
      <c r="G47" s="88">
        <v>3703353</v>
      </c>
      <c r="H47" s="89">
        <v>3703353</v>
      </c>
      <c r="I47" s="90">
        <v>24.728965522307032</v>
      </c>
      <c r="J47" s="89">
        <v>11272417</v>
      </c>
      <c r="K47" s="84"/>
    </row>
    <row r="48" spans="2:11" s="81" customFormat="1" ht="15" customHeight="1" x14ac:dyDescent="0.2">
      <c r="B48" s="87"/>
      <c r="C48" s="87"/>
      <c r="D48" s="32" t="s">
        <v>207</v>
      </c>
      <c r="E48" s="88">
        <v>2500000</v>
      </c>
      <c r="F48" s="88">
        <v>1793035</v>
      </c>
      <c r="G48" s="88">
        <v>743035</v>
      </c>
      <c r="H48" s="89">
        <v>743035</v>
      </c>
      <c r="I48" s="90">
        <v>41.440072279682212</v>
      </c>
      <c r="J48" s="89">
        <v>1050000</v>
      </c>
      <c r="K48" s="84"/>
    </row>
    <row r="49" spans="2:11" s="81" customFormat="1" ht="15" customHeight="1" x14ac:dyDescent="0.2">
      <c r="B49" s="87"/>
      <c r="C49" s="87"/>
      <c r="D49" s="32" t="s">
        <v>208</v>
      </c>
      <c r="E49" s="88">
        <v>1902690</v>
      </c>
      <c r="F49" s="88">
        <v>1854207</v>
      </c>
      <c r="G49" s="88">
        <v>410634</v>
      </c>
      <c r="H49" s="89">
        <v>410634</v>
      </c>
      <c r="I49" s="90">
        <v>22.146071069734933</v>
      </c>
      <c r="J49" s="89">
        <v>1443573</v>
      </c>
      <c r="K49" s="84"/>
    </row>
    <row r="50" spans="2:11" s="81" customFormat="1" ht="15" customHeight="1" x14ac:dyDescent="0.2">
      <c r="B50" s="87"/>
      <c r="C50" s="87"/>
      <c r="D50" s="32" t="s">
        <v>209</v>
      </c>
      <c r="E50" s="88">
        <v>10272431</v>
      </c>
      <c r="F50" s="88">
        <v>9684474</v>
      </c>
      <c r="G50" s="88">
        <v>2245026</v>
      </c>
      <c r="H50" s="89">
        <v>2245026</v>
      </c>
      <c r="I50" s="90">
        <v>23.181703002145497</v>
      </c>
      <c r="J50" s="89">
        <v>7439448</v>
      </c>
      <c r="K50" s="84"/>
    </row>
    <row r="51" spans="2:11" s="81" customFormat="1" ht="15" customHeight="1" x14ac:dyDescent="0.2">
      <c r="B51" s="87"/>
      <c r="C51" s="87"/>
      <c r="D51" s="32" t="s">
        <v>210</v>
      </c>
      <c r="E51" s="88">
        <v>19854724</v>
      </c>
      <c r="F51" s="88">
        <v>19108781</v>
      </c>
      <c r="G51" s="88">
        <v>4392829</v>
      </c>
      <c r="H51" s="89">
        <v>4392829</v>
      </c>
      <c r="I51" s="90">
        <v>22.988536003421672</v>
      </c>
      <c r="J51" s="89">
        <v>14715952</v>
      </c>
      <c r="K51" s="84"/>
    </row>
    <row r="52" spans="2:11" s="81" customFormat="1" ht="15" customHeight="1" x14ac:dyDescent="0.2">
      <c r="B52" s="87"/>
      <c r="C52" s="87"/>
      <c r="D52" s="32" t="s">
        <v>211</v>
      </c>
      <c r="E52" s="88">
        <v>14007842</v>
      </c>
      <c r="F52" s="88">
        <v>12508958</v>
      </c>
      <c r="G52" s="88">
        <v>3771968</v>
      </c>
      <c r="H52" s="89">
        <v>3771968</v>
      </c>
      <c r="I52" s="90">
        <v>30.154134341165747</v>
      </c>
      <c r="J52" s="89">
        <v>8736990</v>
      </c>
      <c r="K52" s="84"/>
    </row>
    <row r="53" spans="2:11" s="81" customFormat="1" ht="15" customHeight="1" x14ac:dyDescent="0.2">
      <c r="B53" s="87"/>
      <c r="C53" s="87"/>
      <c r="D53" s="32" t="s">
        <v>212</v>
      </c>
      <c r="E53" s="88">
        <v>11850000</v>
      </c>
      <c r="F53" s="88">
        <v>9238785</v>
      </c>
      <c r="G53" s="88">
        <v>4888785</v>
      </c>
      <c r="H53" s="89">
        <v>4888785</v>
      </c>
      <c r="I53" s="90">
        <v>52.915886666915618</v>
      </c>
      <c r="J53" s="89">
        <v>4350000</v>
      </c>
      <c r="K53" s="84"/>
    </row>
    <row r="54" spans="2:11" s="81" customFormat="1" ht="15" customHeight="1" x14ac:dyDescent="0.2">
      <c r="B54" s="87"/>
      <c r="C54" s="87"/>
      <c r="D54" s="32" t="s">
        <v>213</v>
      </c>
      <c r="E54" s="88">
        <v>125177</v>
      </c>
      <c r="F54" s="88">
        <v>43468</v>
      </c>
      <c r="G54" s="88">
        <v>0</v>
      </c>
      <c r="H54" s="89">
        <v>0</v>
      </c>
      <c r="I54" s="90">
        <v>0</v>
      </c>
      <c r="J54" s="89">
        <v>43468</v>
      </c>
      <c r="K54" s="84"/>
    </row>
    <row r="55" spans="2:11" s="81" customFormat="1" ht="15" customHeight="1" x14ac:dyDescent="0.2">
      <c r="B55" s="87"/>
      <c r="C55" s="87"/>
      <c r="D55" s="32" t="s">
        <v>214</v>
      </c>
      <c r="E55" s="88">
        <v>19862853</v>
      </c>
      <c r="F55" s="88">
        <v>19608552</v>
      </c>
      <c r="G55" s="88">
        <v>4473288</v>
      </c>
      <c r="H55" s="89">
        <v>4473288</v>
      </c>
      <c r="I55" s="90">
        <v>22.812944066446111</v>
      </c>
      <c r="J55" s="89">
        <v>15135264</v>
      </c>
      <c r="K55" s="84"/>
    </row>
    <row r="56" spans="2:11" s="81" customFormat="1" ht="15" customHeight="1" x14ac:dyDescent="0.2">
      <c r="B56" s="87"/>
      <c r="C56" s="87"/>
      <c r="D56" s="32" t="s">
        <v>215</v>
      </c>
      <c r="E56" s="88">
        <v>43245101</v>
      </c>
      <c r="F56" s="88">
        <v>42275215</v>
      </c>
      <c r="G56" s="88">
        <v>9386919</v>
      </c>
      <c r="H56" s="89">
        <v>9386919</v>
      </c>
      <c r="I56" s="90">
        <v>22.204308127114196</v>
      </c>
      <c r="J56" s="89">
        <v>32888296</v>
      </c>
      <c r="K56" s="84"/>
    </row>
    <row r="57" spans="2:11" s="81" customFormat="1" ht="15" customHeight="1" x14ac:dyDescent="0.2">
      <c r="B57" s="87"/>
      <c r="C57" s="87"/>
      <c r="D57" s="32" t="s">
        <v>216</v>
      </c>
      <c r="E57" s="88">
        <v>25808458</v>
      </c>
      <c r="F57" s="88">
        <v>24596280</v>
      </c>
      <c r="G57" s="88">
        <v>5020165</v>
      </c>
      <c r="H57" s="89">
        <v>5020165</v>
      </c>
      <c r="I57" s="90">
        <v>20.410261226494413</v>
      </c>
      <c r="J57" s="89">
        <v>19576115</v>
      </c>
      <c r="K57" s="84"/>
    </row>
    <row r="58" spans="2:11" s="81" customFormat="1" ht="15" customHeight="1" x14ac:dyDescent="0.2">
      <c r="B58" s="87"/>
      <c r="C58" s="87"/>
      <c r="D58" s="32" t="s">
        <v>217</v>
      </c>
      <c r="E58" s="88">
        <v>31800000</v>
      </c>
      <c r="F58" s="88">
        <v>24012912</v>
      </c>
      <c r="G58" s="88">
        <v>162912</v>
      </c>
      <c r="H58" s="89">
        <v>162912</v>
      </c>
      <c r="I58" s="90">
        <v>0.67843500196894069</v>
      </c>
      <c r="J58" s="89">
        <v>23850000</v>
      </c>
      <c r="K58" s="84"/>
    </row>
    <row r="59" spans="2:11" s="81" customFormat="1" ht="15" customHeight="1" x14ac:dyDescent="0.2">
      <c r="B59" s="87"/>
      <c r="C59" s="87"/>
      <c r="D59" s="32" t="s">
        <v>218</v>
      </c>
      <c r="E59" s="88">
        <v>50000</v>
      </c>
      <c r="F59" s="88">
        <v>37500</v>
      </c>
      <c r="G59" s="88">
        <v>0</v>
      </c>
      <c r="H59" s="89">
        <v>0</v>
      </c>
      <c r="I59" s="90">
        <v>0</v>
      </c>
      <c r="J59" s="89">
        <v>37500</v>
      </c>
      <c r="K59" s="84"/>
    </row>
    <row r="60" spans="2:11" s="81" customFormat="1" ht="15" customHeight="1" x14ac:dyDescent="0.2">
      <c r="B60" s="87"/>
      <c r="C60" s="87"/>
      <c r="D60" s="32" t="s">
        <v>219</v>
      </c>
      <c r="E60" s="88">
        <v>763340</v>
      </c>
      <c r="F60" s="88">
        <v>776411</v>
      </c>
      <c r="G60" s="88">
        <v>453576</v>
      </c>
      <c r="H60" s="89">
        <v>453576</v>
      </c>
      <c r="I60" s="90">
        <v>58.419574168835837</v>
      </c>
      <c r="J60" s="89">
        <v>322835</v>
      </c>
      <c r="K60" s="84"/>
    </row>
    <row r="61" spans="2:11" s="81" customFormat="1" ht="15" customHeight="1" x14ac:dyDescent="0.2">
      <c r="B61" s="87"/>
      <c r="C61" s="87"/>
      <c r="D61" s="32" t="s">
        <v>220</v>
      </c>
      <c r="E61" s="88">
        <v>25635234</v>
      </c>
      <c r="F61" s="88">
        <v>24831263</v>
      </c>
      <c r="G61" s="88">
        <v>4341976</v>
      </c>
      <c r="H61" s="89">
        <v>4341976</v>
      </c>
      <c r="I61" s="90">
        <v>17.485924900396729</v>
      </c>
      <c r="J61" s="89">
        <v>20489287</v>
      </c>
      <c r="K61" s="84"/>
    </row>
    <row r="62" spans="2:11" s="81" customFormat="1" ht="15" customHeight="1" x14ac:dyDescent="0.2">
      <c r="B62" s="87"/>
      <c r="C62" s="87"/>
      <c r="D62" s="32" t="s">
        <v>221</v>
      </c>
      <c r="E62" s="88">
        <v>89817788</v>
      </c>
      <c r="F62" s="88">
        <v>84946831</v>
      </c>
      <c r="G62" s="88">
        <v>17504384</v>
      </c>
      <c r="H62" s="89">
        <v>17504384</v>
      </c>
      <c r="I62" s="90">
        <v>20.606282534542107</v>
      </c>
      <c r="J62" s="89">
        <v>67442447</v>
      </c>
      <c r="K62" s="84"/>
    </row>
    <row r="63" spans="2:11" s="81" customFormat="1" ht="15" customHeight="1" x14ac:dyDescent="0.2">
      <c r="B63" s="87"/>
      <c r="C63" s="87"/>
      <c r="D63" s="32" t="s">
        <v>222</v>
      </c>
      <c r="E63" s="88">
        <v>16661620</v>
      </c>
      <c r="F63" s="88">
        <v>15929557</v>
      </c>
      <c r="G63" s="88">
        <v>653343</v>
      </c>
      <c r="H63" s="89">
        <v>653343</v>
      </c>
      <c r="I63" s="90">
        <v>4.1014511577440604</v>
      </c>
      <c r="J63" s="89">
        <v>15276214</v>
      </c>
      <c r="K63" s="84"/>
    </row>
    <row r="64" spans="2:11" s="81" customFormat="1" ht="15" customHeight="1" x14ac:dyDescent="0.2">
      <c r="B64" s="87"/>
      <c r="C64" s="87"/>
      <c r="D64" s="32" t="s">
        <v>223</v>
      </c>
      <c r="E64" s="88">
        <v>59125696</v>
      </c>
      <c r="F64" s="88">
        <v>40994488</v>
      </c>
      <c r="G64" s="88">
        <v>59155</v>
      </c>
      <c r="H64" s="89">
        <v>59155</v>
      </c>
      <c r="I64" s="90">
        <v>0.14429988734095178</v>
      </c>
      <c r="J64" s="89">
        <v>40935333</v>
      </c>
      <c r="K64" s="84"/>
    </row>
    <row r="65" spans="2:11" s="81" customFormat="1" ht="15" customHeight="1" x14ac:dyDescent="0.2">
      <c r="B65" s="87"/>
      <c r="C65" s="87"/>
      <c r="D65" s="32" t="s">
        <v>224</v>
      </c>
      <c r="E65" s="88">
        <v>12000</v>
      </c>
      <c r="F65" s="88">
        <v>9000</v>
      </c>
      <c r="G65" s="88">
        <v>0</v>
      </c>
      <c r="H65" s="89">
        <v>0</v>
      </c>
      <c r="I65" s="90">
        <v>0</v>
      </c>
      <c r="J65" s="89">
        <v>9000</v>
      </c>
      <c r="K65" s="84"/>
    </row>
    <row r="66" spans="2:11" s="81" customFormat="1" ht="15" customHeight="1" x14ac:dyDescent="0.2">
      <c r="B66" s="87"/>
      <c r="C66" s="87"/>
      <c r="D66" s="32" t="s">
        <v>225</v>
      </c>
      <c r="E66" s="88">
        <v>896000</v>
      </c>
      <c r="F66" s="88">
        <v>250797</v>
      </c>
      <c r="G66" s="88">
        <v>74797</v>
      </c>
      <c r="H66" s="89">
        <v>74797</v>
      </c>
      <c r="I66" s="90">
        <v>29.823721974345787</v>
      </c>
      <c r="J66" s="89">
        <v>176000</v>
      </c>
      <c r="K66" s="84"/>
    </row>
    <row r="67" spans="2:11" s="81" customFormat="1" ht="15" customHeight="1" x14ac:dyDescent="0.2">
      <c r="B67" s="87"/>
      <c r="C67" s="87"/>
      <c r="D67" s="32" t="s">
        <v>226</v>
      </c>
      <c r="E67" s="88">
        <v>3170000</v>
      </c>
      <c r="F67" s="88">
        <v>2839434</v>
      </c>
      <c r="G67" s="88">
        <v>779434</v>
      </c>
      <c r="H67" s="89">
        <v>779434</v>
      </c>
      <c r="I67" s="90">
        <v>27.450329889689282</v>
      </c>
      <c r="J67" s="89">
        <v>2060000</v>
      </c>
      <c r="K67" s="84"/>
    </row>
    <row r="68" spans="2:11" s="81" customFormat="1" ht="15" customHeight="1" x14ac:dyDescent="0.2">
      <c r="B68" s="87"/>
      <c r="C68" s="87"/>
      <c r="D68" s="32" t="s">
        <v>227</v>
      </c>
      <c r="E68" s="88">
        <v>16950000</v>
      </c>
      <c r="F68" s="88">
        <v>16963488</v>
      </c>
      <c r="G68" s="88">
        <v>4913488</v>
      </c>
      <c r="H68" s="89">
        <v>4913488</v>
      </c>
      <c r="I68" s="90">
        <v>28.965080766408416</v>
      </c>
      <c r="J68" s="89">
        <v>12050000</v>
      </c>
      <c r="K68" s="84"/>
    </row>
    <row r="69" spans="2:11" s="81" customFormat="1" ht="15" customHeight="1" x14ac:dyDescent="0.2">
      <c r="B69" s="87"/>
      <c r="C69" s="87"/>
      <c r="D69" s="32" t="s">
        <v>228</v>
      </c>
      <c r="E69" s="88">
        <v>250000</v>
      </c>
      <c r="F69" s="88">
        <v>154297</v>
      </c>
      <c r="G69" s="88">
        <v>13297</v>
      </c>
      <c r="H69" s="89">
        <v>13297</v>
      </c>
      <c r="I69" s="90">
        <v>8.617795550140313</v>
      </c>
      <c r="J69" s="89">
        <v>141000</v>
      </c>
      <c r="K69" s="84"/>
    </row>
    <row r="70" spans="2:11" s="81" customFormat="1" ht="15" customHeight="1" x14ac:dyDescent="0.2">
      <c r="B70" s="87"/>
      <c r="C70" s="87"/>
      <c r="D70" s="32" t="s">
        <v>229</v>
      </c>
      <c r="E70" s="88">
        <v>111364000</v>
      </c>
      <c r="F70" s="88">
        <v>107568925</v>
      </c>
      <c r="G70" s="88">
        <v>33084125</v>
      </c>
      <c r="H70" s="89">
        <v>33084125</v>
      </c>
      <c r="I70" s="90">
        <v>30.756210494806005</v>
      </c>
      <c r="J70" s="89">
        <v>74484800</v>
      </c>
      <c r="K70" s="84"/>
    </row>
    <row r="71" spans="2:11" s="81" customFormat="1" ht="15" customHeight="1" x14ac:dyDescent="0.2">
      <c r="B71" s="87"/>
      <c r="C71" s="87"/>
      <c r="D71" s="32" t="s">
        <v>230</v>
      </c>
      <c r="E71" s="88">
        <v>699998</v>
      </c>
      <c r="F71" s="88">
        <v>466664</v>
      </c>
      <c r="G71" s="88">
        <v>0</v>
      </c>
      <c r="H71" s="89">
        <v>0</v>
      </c>
      <c r="I71" s="90">
        <v>0</v>
      </c>
      <c r="J71" s="89">
        <v>466664</v>
      </c>
      <c r="K71" s="84"/>
    </row>
    <row r="72" spans="2:11" s="81" customFormat="1" ht="15" customHeight="1" x14ac:dyDescent="0.2">
      <c r="B72" s="87"/>
      <c r="C72" s="87"/>
      <c r="D72" s="32" t="s">
        <v>231</v>
      </c>
      <c r="E72" s="88">
        <v>16379863</v>
      </c>
      <c r="F72" s="88">
        <v>16166880</v>
      </c>
      <c r="G72" s="88">
        <v>3690462</v>
      </c>
      <c r="H72" s="89">
        <v>3690462</v>
      </c>
      <c r="I72" s="90">
        <v>22.827298773789376</v>
      </c>
      <c r="J72" s="89">
        <v>12476418</v>
      </c>
      <c r="K72" s="84"/>
    </row>
    <row r="73" spans="2:11" s="81" customFormat="1" ht="15" customHeight="1" x14ac:dyDescent="0.2">
      <c r="B73" s="87"/>
      <c r="C73" s="87"/>
      <c r="D73" s="32" t="s">
        <v>232</v>
      </c>
      <c r="E73" s="88">
        <v>30715225</v>
      </c>
      <c r="F73" s="88">
        <v>35967360</v>
      </c>
      <c r="G73" s="88">
        <v>12573491</v>
      </c>
      <c r="H73" s="89">
        <v>12573491</v>
      </c>
      <c r="I73" s="90">
        <v>34.958059195893163</v>
      </c>
      <c r="J73" s="89">
        <v>23393869</v>
      </c>
      <c r="K73" s="84"/>
    </row>
    <row r="74" spans="2:11" s="81" customFormat="1" ht="15" customHeight="1" x14ac:dyDescent="0.2">
      <c r="B74" s="87"/>
      <c r="C74" s="87"/>
      <c r="D74" s="32" t="s">
        <v>233</v>
      </c>
      <c r="E74" s="88">
        <v>6788983</v>
      </c>
      <c r="F74" s="88">
        <v>6788983</v>
      </c>
      <c r="G74" s="88">
        <v>0</v>
      </c>
      <c r="H74" s="89">
        <v>0</v>
      </c>
      <c r="I74" s="90">
        <v>0</v>
      </c>
      <c r="J74" s="89">
        <v>6788983</v>
      </c>
      <c r="K74" s="84"/>
    </row>
    <row r="75" spans="2:11" s="81" customFormat="1" ht="15" customHeight="1" x14ac:dyDescent="0.2">
      <c r="B75" s="87"/>
      <c r="C75" s="87"/>
      <c r="D75" s="32" t="s">
        <v>234</v>
      </c>
      <c r="E75" s="88">
        <v>65179103</v>
      </c>
      <c r="F75" s="88">
        <v>65179103</v>
      </c>
      <c r="G75" s="88">
        <v>0</v>
      </c>
      <c r="H75" s="89">
        <v>0</v>
      </c>
      <c r="I75" s="90">
        <v>0</v>
      </c>
      <c r="J75" s="89">
        <v>65179103</v>
      </c>
      <c r="K75" s="84"/>
    </row>
    <row r="76" spans="2:11" s="81" customFormat="1" ht="15" customHeight="1" x14ac:dyDescent="0.2">
      <c r="B76" s="87"/>
      <c r="C76" s="87"/>
      <c r="D76" s="32" t="s">
        <v>235</v>
      </c>
      <c r="E76" s="88">
        <v>16032000</v>
      </c>
      <c r="F76" s="88">
        <v>16032000</v>
      </c>
      <c r="G76" s="88">
        <v>0</v>
      </c>
      <c r="H76" s="89">
        <v>0</v>
      </c>
      <c r="I76" s="90">
        <v>0</v>
      </c>
      <c r="J76" s="89">
        <v>16032000</v>
      </c>
      <c r="K76" s="84"/>
    </row>
    <row r="77" spans="2:11" s="81" customFormat="1" ht="15" customHeight="1" x14ac:dyDescent="0.2">
      <c r="B77" s="87"/>
      <c r="C77" s="87"/>
      <c r="D77" s="32" t="s">
        <v>236</v>
      </c>
      <c r="E77" s="88">
        <v>8000000</v>
      </c>
      <c r="F77" s="88">
        <v>8000000</v>
      </c>
      <c r="G77" s="88">
        <v>0</v>
      </c>
      <c r="H77" s="89">
        <v>0</v>
      </c>
      <c r="I77" s="90">
        <v>0</v>
      </c>
      <c r="J77" s="89">
        <v>8000000</v>
      </c>
      <c r="K77" s="84"/>
    </row>
    <row r="78" spans="2:11" s="81" customFormat="1" ht="15" customHeight="1" x14ac:dyDescent="0.2">
      <c r="B78" s="87"/>
      <c r="C78" s="87"/>
      <c r="D78" s="32" t="s">
        <v>237</v>
      </c>
      <c r="E78" s="88">
        <v>16562247</v>
      </c>
      <c r="F78" s="88">
        <v>15601427</v>
      </c>
      <c r="G78" s="88">
        <v>24290</v>
      </c>
      <c r="H78" s="89">
        <v>24290</v>
      </c>
      <c r="I78" s="90">
        <v>0.1556908864810892</v>
      </c>
      <c r="J78" s="89">
        <v>15577137</v>
      </c>
      <c r="K78" s="84"/>
    </row>
    <row r="79" spans="2:11" s="81" customFormat="1" ht="15" customHeight="1" x14ac:dyDescent="0.2">
      <c r="B79" s="87"/>
      <c r="C79" s="87"/>
      <c r="D79" s="32" t="s">
        <v>238</v>
      </c>
      <c r="E79" s="88">
        <v>40371244</v>
      </c>
      <c r="F79" s="88">
        <v>39691235</v>
      </c>
      <c r="G79" s="88">
        <v>282095</v>
      </c>
      <c r="H79" s="89">
        <v>282095</v>
      </c>
      <c r="I79" s="90">
        <v>0.71072366480911975</v>
      </c>
      <c r="J79" s="89">
        <v>39409140</v>
      </c>
      <c r="K79" s="84"/>
    </row>
    <row r="80" spans="2:11" s="81" customFormat="1" ht="15" customHeight="1" x14ac:dyDescent="0.2">
      <c r="B80" s="87"/>
      <c r="C80" s="87"/>
      <c r="D80" s="32" t="s">
        <v>239</v>
      </c>
      <c r="E80" s="88">
        <v>1322879</v>
      </c>
      <c r="F80" s="88">
        <v>927898</v>
      </c>
      <c r="G80" s="88">
        <v>126956</v>
      </c>
      <c r="H80" s="89">
        <v>126956</v>
      </c>
      <c r="I80" s="90">
        <v>13.682107300586917</v>
      </c>
      <c r="J80" s="89">
        <v>800942</v>
      </c>
      <c r="K80" s="84"/>
    </row>
    <row r="81" spans="2:11" s="81" customFormat="1" ht="15" customHeight="1" x14ac:dyDescent="0.2">
      <c r="B81" s="87"/>
      <c r="C81" s="87"/>
      <c r="D81" s="32" t="s">
        <v>240</v>
      </c>
      <c r="E81" s="88">
        <v>371205</v>
      </c>
      <c r="F81" s="88">
        <v>315695</v>
      </c>
      <c r="G81" s="88">
        <v>0</v>
      </c>
      <c r="H81" s="89">
        <v>0</v>
      </c>
      <c r="I81" s="90">
        <v>0</v>
      </c>
      <c r="J81" s="89">
        <v>315695</v>
      </c>
      <c r="K81" s="84"/>
    </row>
    <row r="82" spans="2:11" s="81" customFormat="1" ht="15" customHeight="1" x14ac:dyDescent="0.2">
      <c r="B82" s="87"/>
      <c r="C82" s="87"/>
      <c r="D82" s="32" t="s">
        <v>241</v>
      </c>
      <c r="E82" s="88">
        <v>180000</v>
      </c>
      <c r="F82" s="88">
        <v>0</v>
      </c>
      <c r="G82" s="88">
        <v>0</v>
      </c>
      <c r="H82" s="89">
        <v>0</v>
      </c>
      <c r="I82" s="90">
        <v>0</v>
      </c>
      <c r="J82" s="89">
        <v>0</v>
      </c>
      <c r="K82" s="84"/>
    </row>
    <row r="83" spans="2:11" s="81" customFormat="1" ht="15" customHeight="1" x14ac:dyDescent="0.2">
      <c r="B83" s="87"/>
      <c r="C83" s="87"/>
      <c r="D83" s="32" t="s">
        <v>242</v>
      </c>
      <c r="E83" s="88">
        <v>180000</v>
      </c>
      <c r="F83" s="88">
        <v>270000</v>
      </c>
      <c r="G83" s="88">
        <v>270000</v>
      </c>
      <c r="H83" s="89">
        <v>270000</v>
      </c>
      <c r="I83" s="90">
        <v>100</v>
      </c>
      <c r="J83" s="89">
        <v>0</v>
      </c>
      <c r="K83" s="84"/>
    </row>
    <row r="84" spans="2:11" s="81" customFormat="1" ht="15" customHeight="1" x14ac:dyDescent="0.2">
      <c r="B84" s="87"/>
      <c r="C84" s="87"/>
      <c r="D84" s="32" t="s">
        <v>243</v>
      </c>
      <c r="E84" s="88">
        <v>1671336</v>
      </c>
      <c r="F84" s="88">
        <v>1640219</v>
      </c>
      <c r="G84" s="88">
        <v>366822</v>
      </c>
      <c r="H84" s="89">
        <v>366822</v>
      </c>
      <c r="I84" s="90">
        <v>22.36420868188943</v>
      </c>
      <c r="J84" s="89">
        <v>1273397</v>
      </c>
      <c r="K84" s="84"/>
    </row>
    <row r="85" spans="2:11" s="81" customFormat="1" ht="15" customHeight="1" x14ac:dyDescent="0.2">
      <c r="B85" s="87"/>
      <c r="C85" s="87"/>
      <c r="D85" s="32" t="s">
        <v>244</v>
      </c>
      <c r="E85" s="88">
        <v>2398143</v>
      </c>
      <c r="F85" s="88">
        <v>2393688</v>
      </c>
      <c r="G85" s="88">
        <v>595081</v>
      </c>
      <c r="H85" s="89">
        <v>595081</v>
      </c>
      <c r="I85" s="90">
        <v>24.8604245833208</v>
      </c>
      <c r="J85" s="89">
        <v>1798607</v>
      </c>
      <c r="K85" s="84"/>
    </row>
    <row r="86" spans="2:11" s="81" customFormat="1" ht="15" customHeight="1" x14ac:dyDescent="0.2">
      <c r="B86" s="87"/>
      <c r="C86" s="87"/>
      <c r="D86" s="32" t="s">
        <v>245</v>
      </c>
      <c r="E86" s="88">
        <v>1016181</v>
      </c>
      <c r="F86" s="88">
        <v>923991</v>
      </c>
      <c r="G86" s="88">
        <v>0</v>
      </c>
      <c r="H86" s="89">
        <v>0</v>
      </c>
      <c r="I86" s="90">
        <v>0</v>
      </c>
      <c r="J86" s="89">
        <v>923991</v>
      </c>
      <c r="K86" s="84"/>
    </row>
    <row r="87" spans="2:11" s="81" customFormat="1" ht="15" customHeight="1" x14ac:dyDescent="0.2">
      <c r="B87" s="87"/>
      <c r="C87" s="87"/>
      <c r="D87" s="32" t="s">
        <v>452</v>
      </c>
      <c r="E87" s="88">
        <v>17411</v>
      </c>
      <c r="F87" s="88">
        <v>0</v>
      </c>
      <c r="G87" s="88">
        <v>0</v>
      </c>
      <c r="H87" s="89">
        <v>0</v>
      </c>
      <c r="I87" s="90">
        <v>0</v>
      </c>
      <c r="J87" s="89">
        <v>0</v>
      </c>
      <c r="K87" s="84"/>
    </row>
    <row r="88" spans="2:11" s="81" customFormat="1" ht="15" customHeight="1" x14ac:dyDescent="0.2">
      <c r="B88" s="87"/>
      <c r="C88" s="87"/>
      <c r="D88" s="32" t="s">
        <v>246</v>
      </c>
      <c r="E88" s="88">
        <v>4959155</v>
      </c>
      <c r="F88" s="88">
        <v>4201571</v>
      </c>
      <c r="G88" s="88">
        <v>4201571</v>
      </c>
      <c r="H88" s="89">
        <v>4201571</v>
      </c>
      <c r="I88" s="90">
        <v>100</v>
      </c>
      <c r="J88" s="89">
        <v>0</v>
      </c>
      <c r="K88" s="84"/>
    </row>
    <row r="89" spans="2:11" s="81" customFormat="1" ht="15" customHeight="1" x14ac:dyDescent="0.2">
      <c r="B89" s="87"/>
      <c r="C89" s="87"/>
      <c r="D89" s="32" t="s">
        <v>247</v>
      </c>
      <c r="E89" s="88">
        <v>27229589</v>
      </c>
      <c r="F89" s="88">
        <v>26909830</v>
      </c>
      <c r="G89" s="88">
        <v>6287735</v>
      </c>
      <c r="H89" s="89">
        <v>6287735</v>
      </c>
      <c r="I89" s="90">
        <v>23.36594099628277</v>
      </c>
      <c r="J89" s="89">
        <v>20622095</v>
      </c>
      <c r="K89" s="84"/>
    </row>
    <row r="90" spans="2:11" s="81" customFormat="1" ht="15" customHeight="1" x14ac:dyDescent="0.2">
      <c r="B90" s="87"/>
      <c r="C90" s="87"/>
      <c r="D90" s="32" t="s">
        <v>248</v>
      </c>
      <c r="E90" s="88">
        <v>33050304</v>
      </c>
      <c r="F90" s="88">
        <v>27180407</v>
      </c>
      <c r="G90" s="88">
        <v>2051579</v>
      </c>
      <c r="H90" s="89">
        <v>2051579</v>
      </c>
      <c r="I90" s="90">
        <v>7.5480069154225689</v>
      </c>
      <c r="J90" s="89">
        <v>25128828</v>
      </c>
      <c r="K90" s="84"/>
    </row>
    <row r="91" spans="2:11" s="81" customFormat="1" ht="15" customHeight="1" x14ac:dyDescent="0.2">
      <c r="B91" s="87"/>
      <c r="C91" s="87"/>
      <c r="D91" s="32" t="s">
        <v>249</v>
      </c>
      <c r="E91" s="88">
        <v>3108227</v>
      </c>
      <c r="F91" s="88">
        <v>3100481</v>
      </c>
      <c r="G91" s="88">
        <v>768617</v>
      </c>
      <c r="H91" s="89">
        <v>768617</v>
      </c>
      <c r="I91" s="90">
        <v>24.790250286971602</v>
      </c>
      <c r="J91" s="89">
        <v>2331864</v>
      </c>
      <c r="K91" s="84"/>
    </row>
    <row r="92" spans="2:11" s="81" customFormat="1" ht="15" customHeight="1" x14ac:dyDescent="0.2">
      <c r="B92" s="87"/>
      <c r="C92" s="87"/>
      <c r="D92" s="32" t="s">
        <v>250</v>
      </c>
      <c r="E92" s="88">
        <v>186292</v>
      </c>
      <c r="F92" s="88">
        <v>147889</v>
      </c>
      <c r="G92" s="88">
        <v>8171</v>
      </c>
      <c r="H92" s="89">
        <v>8171</v>
      </c>
      <c r="I92" s="90">
        <v>5.5250897632683973</v>
      </c>
      <c r="J92" s="89">
        <v>139718</v>
      </c>
      <c r="K92" s="84"/>
    </row>
    <row r="93" spans="2:11" s="81" customFormat="1" ht="15" customHeight="1" x14ac:dyDescent="0.2">
      <c r="B93" s="87"/>
      <c r="C93" s="87"/>
      <c r="D93" s="32" t="s">
        <v>251</v>
      </c>
      <c r="E93" s="88">
        <v>808586</v>
      </c>
      <c r="F93" s="88">
        <v>808586</v>
      </c>
      <c r="G93" s="88">
        <v>0</v>
      </c>
      <c r="H93" s="89">
        <v>0</v>
      </c>
      <c r="I93" s="90">
        <v>0</v>
      </c>
      <c r="J93" s="89">
        <v>808586</v>
      </c>
      <c r="K93" s="84"/>
    </row>
    <row r="94" spans="2:11" s="81" customFormat="1" ht="15" customHeight="1" x14ac:dyDescent="0.2">
      <c r="B94" s="87"/>
      <c r="C94" s="87"/>
      <c r="D94" s="32" t="s">
        <v>453</v>
      </c>
      <c r="E94" s="88">
        <v>2874000</v>
      </c>
      <c r="F94" s="88">
        <v>2993123</v>
      </c>
      <c r="G94" s="88">
        <v>1169123</v>
      </c>
      <c r="H94" s="89">
        <v>1169123</v>
      </c>
      <c r="I94" s="90">
        <v>39.060305907909566</v>
      </c>
      <c r="J94" s="89">
        <v>1824000</v>
      </c>
      <c r="K94" s="84"/>
    </row>
    <row r="95" spans="2:11" s="81" customFormat="1" ht="15" customHeight="1" x14ac:dyDescent="0.2">
      <c r="B95" s="87"/>
      <c r="C95" s="87"/>
      <c r="D95" s="32" t="s">
        <v>454</v>
      </c>
      <c r="E95" s="88">
        <v>2190000</v>
      </c>
      <c r="F95" s="88">
        <v>2388854</v>
      </c>
      <c r="G95" s="88">
        <v>648854</v>
      </c>
      <c r="H95" s="89">
        <v>648854</v>
      </c>
      <c r="I95" s="90">
        <v>27.161726920104787</v>
      </c>
      <c r="J95" s="89">
        <v>1740000</v>
      </c>
      <c r="K95" s="84"/>
    </row>
    <row r="96" spans="2:11" s="81" customFormat="1" ht="15" customHeight="1" x14ac:dyDescent="0.2">
      <c r="B96" s="87"/>
      <c r="C96" s="87"/>
      <c r="D96" s="32" t="s">
        <v>455</v>
      </c>
      <c r="E96" s="88">
        <v>23485000</v>
      </c>
      <c r="F96" s="88">
        <v>22110538</v>
      </c>
      <c r="G96" s="88">
        <v>4095537</v>
      </c>
      <c r="H96" s="89">
        <v>4095537</v>
      </c>
      <c r="I96" s="90">
        <v>18.523009254682087</v>
      </c>
      <c r="J96" s="89">
        <v>18015001</v>
      </c>
      <c r="K96" s="84"/>
    </row>
    <row r="97" spans="2:11" s="81" customFormat="1" ht="15" customHeight="1" x14ac:dyDescent="0.2">
      <c r="B97" s="87"/>
      <c r="C97" s="87"/>
      <c r="D97" s="32" t="s">
        <v>456</v>
      </c>
      <c r="E97" s="88">
        <v>76000</v>
      </c>
      <c r="F97" s="88">
        <v>9719</v>
      </c>
      <c r="G97" s="88">
        <v>718</v>
      </c>
      <c r="H97" s="89">
        <v>718</v>
      </c>
      <c r="I97" s="90">
        <v>7.3875913159790105</v>
      </c>
      <c r="J97" s="89">
        <v>9001</v>
      </c>
      <c r="K97" s="84"/>
    </row>
    <row r="98" spans="2:11" s="81" customFormat="1" ht="15" customHeight="1" x14ac:dyDescent="0.2">
      <c r="B98" s="87"/>
      <c r="C98" s="87"/>
      <c r="D98" s="32" t="s">
        <v>252</v>
      </c>
      <c r="E98" s="88">
        <v>154390000</v>
      </c>
      <c r="F98" s="88">
        <v>158588580</v>
      </c>
      <c r="G98" s="88">
        <v>28198580</v>
      </c>
      <c r="H98" s="89">
        <v>28198580</v>
      </c>
      <c r="I98" s="90">
        <v>17.780965060661998</v>
      </c>
      <c r="J98" s="89">
        <v>130390000</v>
      </c>
      <c r="K98" s="84"/>
    </row>
    <row r="99" spans="2:11" s="81" customFormat="1" ht="15" customHeight="1" x14ac:dyDescent="0.2">
      <c r="B99" s="87"/>
      <c r="C99" s="87"/>
      <c r="D99" s="32" t="s">
        <v>253</v>
      </c>
      <c r="E99" s="88">
        <v>12979413</v>
      </c>
      <c r="F99" s="88">
        <v>11412050</v>
      </c>
      <c r="G99" s="88">
        <v>1202266</v>
      </c>
      <c r="H99" s="89">
        <v>1202266</v>
      </c>
      <c r="I99" s="90">
        <v>10.535057242125648</v>
      </c>
      <c r="J99" s="89">
        <v>10209784</v>
      </c>
      <c r="K99" s="84"/>
    </row>
    <row r="100" spans="2:11" s="81" customFormat="1" ht="15" customHeight="1" x14ac:dyDescent="0.2">
      <c r="B100" s="87"/>
      <c r="C100" s="87"/>
      <c r="D100" s="32" t="s">
        <v>254</v>
      </c>
      <c r="E100" s="88">
        <v>79319400</v>
      </c>
      <c r="F100" s="88">
        <v>75699114</v>
      </c>
      <c r="G100" s="88">
        <v>17533531</v>
      </c>
      <c r="H100" s="89">
        <v>17533531</v>
      </c>
      <c r="I100" s="90">
        <v>23.162135028423187</v>
      </c>
      <c r="J100" s="89">
        <v>58165583</v>
      </c>
      <c r="K100" s="84"/>
    </row>
    <row r="101" spans="2:11" s="81" customFormat="1" ht="15" customHeight="1" x14ac:dyDescent="0.2">
      <c r="B101" s="87"/>
      <c r="C101" s="87"/>
      <c r="D101" s="32" t="s">
        <v>255</v>
      </c>
      <c r="E101" s="88">
        <v>66457286</v>
      </c>
      <c r="F101" s="88">
        <v>64918772</v>
      </c>
      <c r="G101" s="88">
        <v>11524813</v>
      </c>
      <c r="H101" s="89">
        <v>11524813</v>
      </c>
      <c r="I101" s="90">
        <v>17.752666362820296</v>
      </c>
      <c r="J101" s="89">
        <v>53393959</v>
      </c>
      <c r="K101" s="84"/>
    </row>
    <row r="102" spans="2:11" s="81" customFormat="1" ht="15" customHeight="1" x14ac:dyDescent="0.2">
      <c r="B102" s="87"/>
      <c r="C102" s="87"/>
      <c r="D102" s="32" t="s">
        <v>256</v>
      </c>
      <c r="E102" s="88">
        <v>88100000</v>
      </c>
      <c r="F102" s="88">
        <v>88084847</v>
      </c>
      <c r="G102" s="88">
        <v>24316830</v>
      </c>
      <c r="H102" s="89">
        <v>24316830</v>
      </c>
      <c r="I102" s="90">
        <v>27.60614433490473</v>
      </c>
      <c r="J102" s="89">
        <v>63768017</v>
      </c>
      <c r="K102" s="84"/>
    </row>
    <row r="103" spans="2:11" s="81" customFormat="1" ht="15" customHeight="1" x14ac:dyDescent="0.2">
      <c r="B103" s="87"/>
      <c r="C103" s="87"/>
      <c r="D103" s="32" t="s">
        <v>257</v>
      </c>
      <c r="E103" s="88">
        <v>1658963</v>
      </c>
      <c r="F103" s="88">
        <v>1655870</v>
      </c>
      <c r="G103" s="88">
        <v>411651</v>
      </c>
      <c r="H103" s="89">
        <v>411651</v>
      </c>
      <c r="I103" s="90">
        <v>24.860103752106145</v>
      </c>
      <c r="J103" s="89">
        <v>1244219</v>
      </c>
      <c r="K103" s="84"/>
    </row>
    <row r="104" spans="2:11" s="81" customFormat="1" ht="15" customHeight="1" x14ac:dyDescent="0.2">
      <c r="B104" s="87"/>
      <c r="C104" s="87"/>
      <c r="D104" s="32" t="s">
        <v>258</v>
      </c>
      <c r="E104" s="88">
        <v>16643445</v>
      </c>
      <c r="F104" s="88">
        <v>16458338</v>
      </c>
      <c r="G104" s="88">
        <v>3739809</v>
      </c>
      <c r="H104" s="89">
        <v>3739809</v>
      </c>
      <c r="I104" s="90">
        <v>22.722883683638045</v>
      </c>
      <c r="J104" s="89">
        <v>12718529</v>
      </c>
      <c r="K104" s="84"/>
    </row>
    <row r="105" spans="2:11" s="81" customFormat="1" ht="15" customHeight="1" x14ac:dyDescent="0.2">
      <c r="B105" s="87"/>
      <c r="C105" s="87"/>
      <c r="D105" s="32" t="s">
        <v>259</v>
      </c>
      <c r="E105" s="88">
        <v>114472902</v>
      </c>
      <c r="F105" s="88">
        <v>112631468</v>
      </c>
      <c r="G105" s="88">
        <v>25222787</v>
      </c>
      <c r="H105" s="89">
        <v>25222787</v>
      </c>
      <c r="I105" s="90">
        <v>22.394085283519523</v>
      </c>
      <c r="J105" s="89">
        <v>87408681</v>
      </c>
      <c r="K105" s="84"/>
    </row>
    <row r="106" spans="2:11" s="81" customFormat="1" ht="15" customHeight="1" x14ac:dyDescent="0.2">
      <c r="B106" s="87"/>
      <c r="C106" s="87"/>
      <c r="D106" s="32" t="s">
        <v>260</v>
      </c>
      <c r="E106" s="88">
        <v>45060615</v>
      </c>
      <c r="F106" s="88">
        <v>44392197</v>
      </c>
      <c r="G106" s="88">
        <v>10895386</v>
      </c>
      <c r="H106" s="89">
        <v>10895386</v>
      </c>
      <c r="I106" s="90">
        <v>24.543471006852847</v>
      </c>
      <c r="J106" s="89">
        <v>33496811</v>
      </c>
      <c r="K106" s="84"/>
    </row>
    <row r="107" spans="2:11" s="81" customFormat="1" ht="15" customHeight="1" x14ac:dyDescent="0.2">
      <c r="B107" s="87"/>
      <c r="C107" s="87"/>
      <c r="D107" s="32" t="s">
        <v>261</v>
      </c>
      <c r="E107" s="88">
        <v>1725666</v>
      </c>
      <c r="F107" s="88">
        <v>1405848</v>
      </c>
      <c r="G107" s="88">
        <v>106018</v>
      </c>
      <c r="H107" s="89">
        <v>106018</v>
      </c>
      <c r="I107" s="90">
        <v>7.5412135593606138</v>
      </c>
      <c r="J107" s="89">
        <v>1299830</v>
      </c>
      <c r="K107" s="84"/>
    </row>
    <row r="108" spans="2:11" s="81" customFormat="1" ht="15" customHeight="1" x14ac:dyDescent="0.2">
      <c r="B108" s="87"/>
      <c r="C108" s="87"/>
      <c r="D108" s="32" t="s">
        <v>262</v>
      </c>
      <c r="E108" s="88">
        <v>15200000</v>
      </c>
      <c r="F108" s="88">
        <v>16091845</v>
      </c>
      <c r="G108" s="88">
        <v>5091845</v>
      </c>
      <c r="H108" s="89">
        <v>5091845</v>
      </c>
      <c r="I108" s="90">
        <v>31.64239402007663</v>
      </c>
      <c r="J108" s="89">
        <v>11000000</v>
      </c>
      <c r="K108" s="84"/>
    </row>
    <row r="109" spans="2:11" s="81" customFormat="1" ht="15" customHeight="1" x14ac:dyDescent="0.2">
      <c r="B109" s="87"/>
      <c r="C109" s="87"/>
      <c r="D109" s="32" t="s">
        <v>263</v>
      </c>
      <c r="E109" s="88">
        <v>27244848</v>
      </c>
      <c r="F109" s="88">
        <v>26976357</v>
      </c>
      <c r="G109" s="88">
        <v>6228400</v>
      </c>
      <c r="H109" s="89">
        <v>6228400</v>
      </c>
      <c r="I109" s="90">
        <v>23.08836586052001</v>
      </c>
      <c r="J109" s="89">
        <v>20747957</v>
      </c>
      <c r="K109" s="84"/>
    </row>
    <row r="110" spans="2:11" s="81" customFormat="1" ht="15" customHeight="1" x14ac:dyDescent="0.2">
      <c r="B110" s="87"/>
      <c r="C110" s="87"/>
      <c r="D110" s="32" t="s">
        <v>264</v>
      </c>
      <c r="E110" s="88">
        <v>15846337</v>
      </c>
      <c r="F110" s="88">
        <v>15822414</v>
      </c>
      <c r="G110" s="88">
        <v>3758547</v>
      </c>
      <c r="H110" s="89">
        <v>3758547</v>
      </c>
      <c r="I110" s="90">
        <v>23.754573733186351</v>
      </c>
      <c r="J110" s="89">
        <v>12063867</v>
      </c>
      <c r="K110" s="84"/>
    </row>
    <row r="111" spans="2:11" s="81" customFormat="1" ht="15" customHeight="1" x14ac:dyDescent="0.2">
      <c r="B111" s="87"/>
      <c r="C111" s="87"/>
      <c r="D111" s="32" t="s">
        <v>265</v>
      </c>
      <c r="E111" s="88">
        <v>91369194</v>
      </c>
      <c r="F111" s="88">
        <v>91119961</v>
      </c>
      <c r="G111" s="88">
        <v>21568742</v>
      </c>
      <c r="H111" s="89">
        <v>21568742</v>
      </c>
      <c r="I111" s="90">
        <v>23.670710306822894</v>
      </c>
      <c r="J111" s="89">
        <v>69551219</v>
      </c>
      <c r="K111" s="84"/>
    </row>
    <row r="112" spans="2:11" s="81" customFormat="1" ht="15" customHeight="1" x14ac:dyDescent="0.2">
      <c r="B112" s="87"/>
      <c r="C112" s="87"/>
      <c r="D112" s="32" t="s">
        <v>266</v>
      </c>
      <c r="E112" s="88">
        <v>965000</v>
      </c>
      <c r="F112" s="88">
        <v>570450</v>
      </c>
      <c r="G112" s="88">
        <v>10451</v>
      </c>
      <c r="H112" s="89">
        <v>10451</v>
      </c>
      <c r="I112" s="90">
        <v>1.8320624068717679</v>
      </c>
      <c r="J112" s="89">
        <v>559999</v>
      </c>
      <c r="K112" s="84"/>
    </row>
    <row r="113" spans="2:11" s="81" customFormat="1" ht="15" customHeight="1" x14ac:dyDescent="0.2">
      <c r="B113" s="87"/>
      <c r="C113" s="87"/>
      <c r="D113" s="32" t="s">
        <v>267</v>
      </c>
      <c r="E113" s="88">
        <v>12623943</v>
      </c>
      <c r="F113" s="88">
        <v>11293753</v>
      </c>
      <c r="G113" s="88">
        <v>1844486</v>
      </c>
      <c r="H113" s="89">
        <v>1844486</v>
      </c>
      <c r="I113" s="90">
        <v>16.331913757986385</v>
      </c>
      <c r="J113" s="89">
        <v>9449267</v>
      </c>
      <c r="K113" s="84"/>
    </row>
    <row r="114" spans="2:11" s="81" customFormat="1" ht="15" customHeight="1" x14ac:dyDescent="0.2">
      <c r="B114" s="87"/>
      <c r="C114" s="87"/>
      <c r="D114" s="32" t="s">
        <v>268</v>
      </c>
      <c r="E114" s="88">
        <v>16162440</v>
      </c>
      <c r="F114" s="88">
        <v>14943864</v>
      </c>
      <c r="G114" s="88">
        <v>2642014</v>
      </c>
      <c r="H114" s="89">
        <v>2642014</v>
      </c>
      <c r="I114" s="90">
        <v>17.679590767153663</v>
      </c>
      <c r="J114" s="89">
        <v>12301850</v>
      </c>
      <c r="K114" s="84"/>
    </row>
    <row r="115" spans="2:11" s="81" customFormat="1" ht="15" customHeight="1" x14ac:dyDescent="0.2">
      <c r="B115" s="87"/>
      <c r="C115" s="87"/>
      <c r="D115" s="32" t="s">
        <v>269</v>
      </c>
      <c r="E115" s="88">
        <v>59563078</v>
      </c>
      <c r="F115" s="88">
        <v>58422318</v>
      </c>
      <c r="G115" s="88">
        <v>9482015</v>
      </c>
      <c r="H115" s="89">
        <v>9482015</v>
      </c>
      <c r="I115" s="90">
        <v>16.230124590400539</v>
      </c>
      <c r="J115" s="89">
        <v>48940303</v>
      </c>
      <c r="K115" s="84"/>
    </row>
    <row r="116" spans="2:11" s="81" customFormat="1" ht="15" customHeight="1" x14ac:dyDescent="0.2">
      <c r="B116" s="87"/>
      <c r="C116" s="87"/>
      <c r="D116" s="32" t="s">
        <v>270</v>
      </c>
      <c r="E116" s="88">
        <v>738911</v>
      </c>
      <c r="F116" s="88">
        <v>605328</v>
      </c>
      <c r="G116" s="88">
        <v>9285</v>
      </c>
      <c r="H116" s="89">
        <v>9285</v>
      </c>
      <c r="I116" s="90">
        <v>1.5338791531202918</v>
      </c>
      <c r="J116" s="89">
        <v>596043</v>
      </c>
      <c r="K116" s="84"/>
    </row>
    <row r="117" spans="2:11" s="81" customFormat="1" ht="15" customHeight="1" x14ac:dyDescent="0.2">
      <c r="B117" s="87"/>
      <c r="C117" s="87"/>
      <c r="D117" s="32" t="s">
        <v>271</v>
      </c>
      <c r="E117" s="88">
        <v>17294844</v>
      </c>
      <c r="F117" s="88">
        <v>16387565</v>
      </c>
      <c r="G117" s="88">
        <v>3825423</v>
      </c>
      <c r="H117" s="89">
        <v>3825423</v>
      </c>
      <c r="I117" s="90">
        <v>23.343449743753876</v>
      </c>
      <c r="J117" s="89">
        <v>12562142</v>
      </c>
      <c r="K117" s="84"/>
    </row>
    <row r="118" spans="2:11" s="81" customFormat="1" ht="15" customHeight="1" x14ac:dyDescent="0.2">
      <c r="B118" s="87"/>
      <c r="C118" s="87"/>
      <c r="D118" s="32" t="s">
        <v>272</v>
      </c>
      <c r="E118" s="88">
        <v>68773331</v>
      </c>
      <c r="F118" s="88">
        <v>66907367</v>
      </c>
      <c r="G118" s="88">
        <v>15443226</v>
      </c>
      <c r="H118" s="89">
        <v>15443226</v>
      </c>
      <c r="I118" s="90">
        <v>23.08150311758644</v>
      </c>
      <c r="J118" s="89">
        <v>51464141</v>
      </c>
      <c r="K118" s="84"/>
    </row>
    <row r="119" spans="2:11" s="81" customFormat="1" ht="15" customHeight="1" x14ac:dyDescent="0.2">
      <c r="B119" s="87"/>
      <c r="C119" s="87"/>
      <c r="D119" s="32" t="s">
        <v>273</v>
      </c>
      <c r="E119" s="88">
        <v>46908915</v>
      </c>
      <c r="F119" s="88">
        <v>43205965</v>
      </c>
      <c r="G119" s="88">
        <v>10473256</v>
      </c>
      <c r="H119" s="89">
        <v>10473256</v>
      </c>
      <c r="I119" s="90">
        <v>24.240301078797799</v>
      </c>
      <c r="J119" s="89">
        <v>32732709</v>
      </c>
      <c r="K119" s="84"/>
    </row>
    <row r="120" spans="2:11" s="81" customFormat="1" ht="15" customHeight="1" x14ac:dyDescent="0.2">
      <c r="B120" s="87"/>
      <c r="C120" s="87"/>
      <c r="D120" s="32" t="s">
        <v>274</v>
      </c>
      <c r="E120" s="88">
        <v>58817903</v>
      </c>
      <c r="F120" s="88">
        <v>53376879</v>
      </c>
      <c r="G120" s="88">
        <v>12888975</v>
      </c>
      <c r="H120" s="89">
        <v>12888975</v>
      </c>
      <c r="I120" s="90">
        <v>24.147112460434414</v>
      </c>
      <c r="J120" s="89">
        <v>40487904</v>
      </c>
      <c r="K120" s="84"/>
    </row>
    <row r="121" spans="2:11" s="81" customFormat="1" ht="15" customHeight="1" x14ac:dyDescent="0.2">
      <c r="B121" s="87"/>
      <c r="C121" s="87"/>
      <c r="D121" s="32" t="s">
        <v>275</v>
      </c>
      <c r="E121" s="88">
        <v>14754050</v>
      </c>
      <c r="F121" s="88">
        <v>14584367</v>
      </c>
      <c r="G121" s="88">
        <v>3354964</v>
      </c>
      <c r="H121" s="89">
        <v>3354964</v>
      </c>
      <c r="I121" s="90">
        <v>23.00383691661078</v>
      </c>
      <c r="J121" s="89">
        <v>11229403</v>
      </c>
      <c r="K121" s="84"/>
    </row>
    <row r="122" spans="2:11" s="81" customFormat="1" ht="15" customHeight="1" x14ac:dyDescent="0.2">
      <c r="B122" s="87"/>
      <c r="C122" s="87"/>
      <c r="D122" s="32" t="s">
        <v>276</v>
      </c>
      <c r="E122" s="88">
        <v>3429722</v>
      </c>
      <c r="F122" s="88">
        <v>3389731</v>
      </c>
      <c r="G122" s="88">
        <v>777364</v>
      </c>
      <c r="H122" s="89">
        <v>777364</v>
      </c>
      <c r="I122" s="90">
        <v>22.932911195608146</v>
      </c>
      <c r="J122" s="89">
        <v>2612367</v>
      </c>
      <c r="K122" s="84"/>
    </row>
    <row r="123" spans="2:11" s="81" customFormat="1" ht="15" customHeight="1" x14ac:dyDescent="0.2">
      <c r="B123" s="87"/>
      <c r="C123" s="87"/>
      <c r="D123" s="32" t="s">
        <v>277</v>
      </c>
      <c r="E123" s="88">
        <v>95000</v>
      </c>
      <c r="F123" s="88">
        <v>95000</v>
      </c>
      <c r="G123" s="88">
        <v>0</v>
      </c>
      <c r="H123" s="89">
        <v>0</v>
      </c>
      <c r="I123" s="90">
        <v>0</v>
      </c>
      <c r="J123" s="89">
        <v>95000</v>
      </c>
      <c r="K123" s="84"/>
    </row>
    <row r="124" spans="2:11" s="81" customFormat="1" ht="15" customHeight="1" x14ac:dyDescent="0.2">
      <c r="B124" s="87"/>
      <c r="C124" s="87"/>
      <c r="D124" s="32" t="s">
        <v>278</v>
      </c>
      <c r="E124" s="88">
        <v>157103</v>
      </c>
      <c r="F124" s="88">
        <v>153474</v>
      </c>
      <c r="G124" s="88">
        <v>34017</v>
      </c>
      <c r="H124" s="89">
        <v>34017</v>
      </c>
      <c r="I124" s="90">
        <v>22.164666327847062</v>
      </c>
      <c r="J124" s="89">
        <v>119457</v>
      </c>
      <c r="K124" s="84"/>
    </row>
    <row r="125" spans="2:11" s="81" customFormat="1" ht="15" customHeight="1" x14ac:dyDescent="0.2">
      <c r="B125" s="87"/>
      <c r="C125" s="87"/>
      <c r="D125" s="32" t="s">
        <v>279</v>
      </c>
      <c r="E125" s="88">
        <v>1398000</v>
      </c>
      <c r="F125" s="88">
        <v>1404000</v>
      </c>
      <c r="G125" s="88">
        <v>355500</v>
      </c>
      <c r="H125" s="89">
        <v>355500</v>
      </c>
      <c r="I125" s="90">
        <v>25.320512820512821</v>
      </c>
      <c r="J125" s="89">
        <v>1048500</v>
      </c>
      <c r="K125" s="84"/>
    </row>
    <row r="126" spans="2:11" s="81" customFormat="1" ht="15" customHeight="1" x14ac:dyDescent="0.2">
      <c r="B126" s="87"/>
      <c r="C126" s="87"/>
      <c r="D126" s="32" t="s">
        <v>280</v>
      </c>
      <c r="E126" s="88">
        <v>285000</v>
      </c>
      <c r="F126" s="88">
        <v>71000</v>
      </c>
      <c r="G126" s="88">
        <v>0</v>
      </c>
      <c r="H126" s="89">
        <v>0</v>
      </c>
      <c r="I126" s="90">
        <v>0</v>
      </c>
      <c r="J126" s="89">
        <v>71000</v>
      </c>
      <c r="K126" s="84"/>
    </row>
    <row r="127" spans="2:11" s="81" customFormat="1" ht="15" customHeight="1" x14ac:dyDescent="0.2">
      <c r="B127" s="87"/>
      <c r="C127" s="87"/>
      <c r="D127" s="32" t="s">
        <v>281</v>
      </c>
      <c r="E127" s="88">
        <v>2055000</v>
      </c>
      <c r="F127" s="88">
        <v>1245000</v>
      </c>
      <c r="G127" s="88">
        <v>0</v>
      </c>
      <c r="H127" s="89">
        <v>0</v>
      </c>
      <c r="I127" s="90">
        <v>0</v>
      </c>
      <c r="J127" s="89">
        <v>1245000</v>
      </c>
      <c r="K127" s="84"/>
    </row>
    <row r="128" spans="2:11" s="81" customFormat="1" ht="15" customHeight="1" x14ac:dyDescent="0.2">
      <c r="B128" s="87"/>
      <c r="C128" s="87"/>
      <c r="D128" s="32" t="s">
        <v>282</v>
      </c>
      <c r="E128" s="88">
        <v>2265000</v>
      </c>
      <c r="F128" s="88">
        <v>1005000</v>
      </c>
      <c r="G128" s="88">
        <v>0</v>
      </c>
      <c r="H128" s="89">
        <v>0</v>
      </c>
      <c r="I128" s="90">
        <v>0</v>
      </c>
      <c r="J128" s="89">
        <v>1005000</v>
      </c>
      <c r="K128" s="84"/>
    </row>
    <row r="129" spans="2:11" s="81" customFormat="1" ht="15" customHeight="1" x14ac:dyDescent="0.2">
      <c r="B129" s="87"/>
      <c r="C129" s="87"/>
      <c r="D129" s="32" t="s">
        <v>283</v>
      </c>
      <c r="E129" s="88">
        <v>2800000</v>
      </c>
      <c r="F129" s="88">
        <v>1300000</v>
      </c>
      <c r="G129" s="88">
        <v>0</v>
      </c>
      <c r="H129" s="89">
        <v>0</v>
      </c>
      <c r="I129" s="90">
        <v>0</v>
      </c>
      <c r="J129" s="89">
        <v>1300000</v>
      </c>
      <c r="K129" s="84"/>
    </row>
    <row r="130" spans="2:11" s="81" customFormat="1" ht="15" customHeight="1" x14ac:dyDescent="0.2">
      <c r="B130" s="87"/>
      <c r="C130" s="87"/>
      <c r="D130" s="32" t="s">
        <v>284</v>
      </c>
      <c r="E130" s="88">
        <v>1050000</v>
      </c>
      <c r="F130" s="88">
        <v>1056446</v>
      </c>
      <c r="G130" s="88">
        <v>156446</v>
      </c>
      <c r="H130" s="89">
        <v>156446</v>
      </c>
      <c r="I130" s="90">
        <v>14.808707685958392</v>
      </c>
      <c r="J130" s="89">
        <v>900000</v>
      </c>
      <c r="K130" s="84"/>
    </row>
    <row r="131" spans="2:11" s="81" customFormat="1" ht="15" customHeight="1" x14ac:dyDescent="0.2">
      <c r="B131" s="87"/>
      <c r="C131" s="87"/>
      <c r="D131" s="32" t="s">
        <v>457</v>
      </c>
      <c r="E131" s="88">
        <v>10071873</v>
      </c>
      <c r="F131" s="88">
        <v>10071873</v>
      </c>
      <c r="G131" s="88">
        <v>0</v>
      </c>
      <c r="H131" s="89">
        <v>0</v>
      </c>
      <c r="I131" s="90">
        <v>0</v>
      </c>
      <c r="J131" s="89">
        <v>10071873</v>
      </c>
      <c r="K131" s="84"/>
    </row>
    <row r="132" spans="2:11" s="81" customFormat="1" ht="15" customHeight="1" x14ac:dyDescent="0.2">
      <c r="B132" s="87"/>
      <c r="C132" s="87"/>
      <c r="D132" s="32" t="s">
        <v>285</v>
      </c>
      <c r="E132" s="88">
        <v>1193600</v>
      </c>
      <c r="F132" s="88">
        <v>1193600</v>
      </c>
      <c r="G132" s="88">
        <v>0</v>
      </c>
      <c r="H132" s="89">
        <v>0</v>
      </c>
      <c r="I132" s="90">
        <v>0</v>
      </c>
      <c r="J132" s="89">
        <v>1193600</v>
      </c>
      <c r="K132" s="84"/>
    </row>
    <row r="133" spans="2:11" s="81" customFormat="1" ht="15" customHeight="1" x14ac:dyDescent="0.2">
      <c r="B133" s="87"/>
      <c r="C133" s="87"/>
      <c r="D133" s="32" t="s">
        <v>286</v>
      </c>
      <c r="E133" s="88">
        <v>7480000</v>
      </c>
      <c r="F133" s="88">
        <v>6945815</v>
      </c>
      <c r="G133" s="88">
        <v>1235816</v>
      </c>
      <c r="H133" s="89">
        <v>1235816</v>
      </c>
      <c r="I133" s="90">
        <v>17.792238923726014</v>
      </c>
      <c r="J133" s="89">
        <v>5709999</v>
      </c>
      <c r="K133" s="84"/>
    </row>
    <row r="134" spans="2:11" s="81" customFormat="1" ht="12.75" x14ac:dyDescent="0.2">
      <c r="B134" s="87"/>
      <c r="C134" s="87"/>
      <c r="D134" s="84"/>
    </row>
    <row r="135" spans="2:11" s="81" customFormat="1" ht="12.75" x14ac:dyDescent="0.2">
      <c r="B135" s="87"/>
      <c r="C135" s="87"/>
      <c r="D135" s="84"/>
      <c r="E135" s="88"/>
      <c r="F135" s="88"/>
      <c r="G135" s="88"/>
      <c r="H135" s="89"/>
      <c r="I135" s="90"/>
      <c r="J135" s="89"/>
      <c r="K135" s="84"/>
    </row>
    <row r="136" spans="2:11" s="81" customFormat="1" ht="15" customHeight="1" x14ac:dyDescent="0.2">
      <c r="B136" s="92"/>
      <c r="C136" s="92" t="s">
        <v>36</v>
      </c>
      <c r="D136" s="92"/>
      <c r="E136" s="165">
        <v>366178690</v>
      </c>
      <c r="F136" s="165">
        <v>379079874</v>
      </c>
      <c r="G136" s="165">
        <v>17744495</v>
      </c>
      <c r="H136" s="167">
        <v>17744495</v>
      </c>
      <c r="I136" s="164">
        <v>4.6809382974523199</v>
      </c>
      <c r="J136" s="167">
        <v>361335379</v>
      </c>
      <c r="K136" s="84"/>
    </row>
    <row r="137" spans="2:11" s="81" customFormat="1" ht="15" customHeight="1" x14ac:dyDescent="0.2">
      <c r="B137" s="87"/>
      <c r="C137" s="87"/>
      <c r="D137" s="32" t="s">
        <v>287</v>
      </c>
      <c r="E137" s="88">
        <v>22020947</v>
      </c>
      <c r="F137" s="88">
        <v>22346519</v>
      </c>
      <c r="G137" s="88">
        <v>1875078</v>
      </c>
      <c r="H137" s="89">
        <v>1875078</v>
      </c>
      <c r="I137" s="90">
        <v>8.3909176189812822</v>
      </c>
      <c r="J137" s="89">
        <v>20471441</v>
      </c>
      <c r="K137" s="84"/>
    </row>
    <row r="138" spans="2:11" s="81" customFormat="1" ht="15" customHeight="1" x14ac:dyDescent="0.2">
      <c r="B138" s="87"/>
      <c r="C138" s="87"/>
      <c r="D138" s="32" t="s">
        <v>288</v>
      </c>
      <c r="E138" s="88">
        <v>994863</v>
      </c>
      <c r="F138" s="88">
        <v>992470</v>
      </c>
      <c r="G138" s="88">
        <v>27606</v>
      </c>
      <c r="H138" s="89">
        <v>27606</v>
      </c>
      <c r="I138" s="90">
        <v>2.7815450341068244</v>
      </c>
      <c r="J138" s="89">
        <v>964864</v>
      </c>
      <c r="K138" s="84"/>
    </row>
    <row r="139" spans="2:11" s="81" customFormat="1" ht="15" customHeight="1" x14ac:dyDescent="0.2">
      <c r="B139" s="87"/>
      <c r="C139" s="87"/>
      <c r="D139" s="32" t="s">
        <v>458</v>
      </c>
      <c r="E139" s="88">
        <v>16764390</v>
      </c>
      <c r="F139" s="88">
        <v>17062660</v>
      </c>
      <c r="G139" s="88">
        <v>1242310</v>
      </c>
      <c r="H139" s="89">
        <v>1242310</v>
      </c>
      <c r="I139" s="90">
        <v>7.2808694541179397</v>
      </c>
      <c r="J139" s="89">
        <v>15820350</v>
      </c>
      <c r="K139" s="84"/>
    </row>
    <row r="140" spans="2:11" s="81" customFormat="1" ht="15" customHeight="1" x14ac:dyDescent="0.2">
      <c r="B140" s="87"/>
      <c r="C140" s="87"/>
      <c r="D140" s="32" t="s">
        <v>289</v>
      </c>
      <c r="E140" s="88">
        <v>4548452</v>
      </c>
      <c r="F140" s="88">
        <v>4235285</v>
      </c>
      <c r="G140" s="88">
        <v>73356</v>
      </c>
      <c r="H140" s="89">
        <v>73356</v>
      </c>
      <c r="I140" s="90">
        <v>1.7320203953216844</v>
      </c>
      <c r="J140" s="89">
        <v>4161929</v>
      </c>
      <c r="K140" s="84"/>
    </row>
    <row r="141" spans="2:11" s="81" customFormat="1" ht="15" customHeight="1" x14ac:dyDescent="0.2">
      <c r="B141" s="87"/>
      <c r="C141" s="87"/>
      <c r="D141" s="32" t="s">
        <v>290</v>
      </c>
      <c r="E141" s="88">
        <v>6767413</v>
      </c>
      <c r="F141" s="88">
        <v>6768868</v>
      </c>
      <c r="G141" s="88">
        <v>318424</v>
      </c>
      <c r="H141" s="89">
        <v>318424</v>
      </c>
      <c r="I141" s="90">
        <v>4.7042430137506006</v>
      </c>
      <c r="J141" s="89">
        <v>6450444</v>
      </c>
      <c r="K141" s="84"/>
    </row>
    <row r="142" spans="2:11" s="81" customFormat="1" ht="15" customHeight="1" x14ac:dyDescent="0.2">
      <c r="B142" s="87"/>
      <c r="C142" s="87"/>
      <c r="D142" s="32" t="s">
        <v>291</v>
      </c>
      <c r="E142" s="88">
        <v>155000</v>
      </c>
      <c r="F142" s="88">
        <v>185000</v>
      </c>
      <c r="G142" s="88">
        <v>0</v>
      </c>
      <c r="H142" s="89">
        <v>0</v>
      </c>
      <c r="I142" s="90">
        <v>0</v>
      </c>
      <c r="J142" s="89">
        <v>185000</v>
      </c>
      <c r="K142" s="84"/>
    </row>
    <row r="143" spans="2:11" s="81" customFormat="1" ht="15" customHeight="1" x14ac:dyDescent="0.2">
      <c r="B143" s="87"/>
      <c r="C143" s="87"/>
      <c r="D143" s="32" t="s">
        <v>459</v>
      </c>
      <c r="E143" s="88">
        <v>109329315</v>
      </c>
      <c r="F143" s="88">
        <v>109329952</v>
      </c>
      <c r="G143" s="88">
        <v>1004408</v>
      </c>
      <c r="H143" s="89">
        <v>1004408</v>
      </c>
      <c r="I143" s="90">
        <v>0.91869426595924963</v>
      </c>
      <c r="J143" s="89">
        <v>108325544</v>
      </c>
      <c r="K143" s="84"/>
    </row>
    <row r="144" spans="2:11" s="81" customFormat="1" ht="15" customHeight="1" x14ac:dyDescent="0.2">
      <c r="B144" s="87"/>
      <c r="C144" s="87"/>
      <c r="D144" s="32" t="s">
        <v>292</v>
      </c>
      <c r="E144" s="88">
        <v>56789944</v>
      </c>
      <c r="F144" s="88">
        <v>56849423</v>
      </c>
      <c r="G144" s="88">
        <v>827524</v>
      </c>
      <c r="H144" s="89">
        <v>827524</v>
      </c>
      <c r="I144" s="90">
        <v>1.455641862891027</v>
      </c>
      <c r="J144" s="89">
        <v>56021899</v>
      </c>
      <c r="K144" s="84"/>
    </row>
    <row r="145" spans="2:11" s="81" customFormat="1" ht="15" customHeight="1" x14ac:dyDescent="0.2">
      <c r="B145" s="87"/>
      <c r="C145" s="87"/>
      <c r="D145" s="32" t="s">
        <v>293</v>
      </c>
      <c r="E145" s="88">
        <v>5672000</v>
      </c>
      <c r="F145" s="88">
        <v>5576000</v>
      </c>
      <c r="G145" s="88">
        <v>29526</v>
      </c>
      <c r="H145" s="89">
        <v>29526</v>
      </c>
      <c r="I145" s="90">
        <v>0.52951936872309902</v>
      </c>
      <c r="J145" s="89">
        <v>5546474</v>
      </c>
      <c r="K145" s="84"/>
    </row>
    <row r="146" spans="2:11" s="81" customFormat="1" ht="15" customHeight="1" x14ac:dyDescent="0.2">
      <c r="B146" s="87"/>
      <c r="C146" s="87"/>
      <c r="D146" s="32" t="s">
        <v>294</v>
      </c>
      <c r="E146" s="88">
        <v>590842</v>
      </c>
      <c r="F146" s="88">
        <v>615410</v>
      </c>
      <c r="G146" s="88">
        <v>51001</v>
      </c>
      <c r="H146" s="89">
        <v>51001</v>
      </c>
      <c r="I146" s="90">
        <v>8.2873206480232682</v>
      </c>
      <c r="J146" s="89">
        <v>564409</v>
      </c>
      <c r="K146" s="84"/>
    </row>
    <row r="147" spans="2:11" s="81" customFormat="1" ht="15" customHeight="1" x14ac:dyDescent="0.2">
      <c r="B147" s="87"/>
      <c r="C147" s="87"/>
      <c r="D147" s="32" t="s">
        <v>460</v>
      </c>
      <c r="E147" s="88">
        <v>2708808</v>
      </c>
      <c r="F147" s="88">
        <v>2708808</v>
      </c>
      <c r="G147" s="88">
        <v>0</v>
      </c>
      <c r="H147" s="89">
        <v>0</v>
      </c>
      <c r="I147" s="90">
        <v>0</v>
      </c>
      <c r="J147" s="89">
        <v>2708808</v>
      </c>
      <c r="K147" s="84"/>
    </row>
    <row r="148" spans="2:11" s="81" customFormat="1" ht="15" customHeight="1" x14ac:dyDescent="0.2">
      <c r="B148" s="87"/>
      <c r="C148" s="87"/>
      <c r="D148" s="32" t="s">
        <v>461</v>
      </c>
      <c r="E148" s="88">
        <v>20000</v>
      </c>
      <c r="F148" s="88">
        <v>20000</v>
      </c>
      <c r="G148" s="88">
        <v>0</v>
      </c>
      <c r="H148" s="89">
        <v>0</v>
      </c>
      <c r="I148" s="90">
        <v>0</v>
      </c>
      <c r="J148" s="89">
        <v>20000</v>
      </c>
      <c r="K148" s="84"/>
    </row>
    <row r="149" spans="2:11" s="81" customFormat="1" ht="15" customHeight="1" x14ac:dyDescent="0.2">
      <c r="B149" s="87"/>
      <c r="C149" s="87"/>
      <c r="D149" s="32" t="s">
        <v>295</v>
      </c>
      <c r="E149" s="88">
        <v>600000</v>
      </c>
      <c r="F149" s="88">
        <v>600000</v>
      </c>
      <c r="G149" s="88">
        <v>90724</v>
      </c>
      <c r="H149" s="89">
        <v>90724</v>
      </c>
      <c r="I149" s="90">
        <v>15.120666666666667</v>
      </c>
      <c r="J149" s="89">
        <v>509276</v>
      </c>
      <c r="K149" s="84"/>
    </row>
    <row r="150" spans="2:11" s="81" customFormat="1" ht="15" customHeight="1" x14ac:dyDescent="0.2">
      <c r="B150" s="87"/>
      <c r="C150" s="87"/>
      <c r="D150" s="32" t="s">
        <v>296</v>
      </c>
      <c r="E150" s="88">
        <v>455448</v>
      </c>
      <c r="F150" s="88">
        <v>455448</v>
      </c>
      <c r="G150" s="88">
        <v>0</v>
      </c>
      <c r="H150" s="89">
        <v>0</v>
      </c>
      <c r="I150" s="90">
        <v>0</v>
      </c>
      <c r="J150" s="89">
        <v>455448</v>
      </c>
      <c r="K150" s="84"/>
    </row>
    <row r="151" spans="2:11" s="81" customFormat="1" ht="15" customHeight="1" x14ac:dyDescent="0.2">
      <c r="B151" s="87"/>
      <c r="C151" s="87"/>
      <c r="D151" s="32" t="s">
        <v>297</v>
      </c>
      <c r="E151" s="88">
        <v>619348</v>
      </c>
      <c r="F151" s="88">
        <v>617348</v>
      </c>
      <c r="G151" s="88">
        <v>9841</v>
      </c>
      <c r="H151" s="89">
        <v>9841</v>
      </c>
      <c r="I151" s="90">
        <v>1.5940765986121279</v>
      </c>
      <c r="J151" s="89">
        <v>607507</v>
      </c>
      <c r="K151" s="84"/>
    </row>
    <row r="152" spans="2:11" s="81" customFormat="1" ht="15" customHeight="1" x14ac:dyDescent="0.2">
      <c r="B152" s="87"/>
      <c r="C152" s="87"/>
      <c r="D152" s="32" t="s">
        <v>298</v>
      </c>
      <c r="E152" s="88">
        <v>86192</v>
      </c>
      <c r="F152" s="88">
        <v>85692</v>
      </c>
      <c r="G152" s="88">
        <v>19807</v>
      </c>
      <c r="H152" s="89">
        <v>19807</v>
      </c>
      <c r="I152" s="90">
        <v>23.114176352518321</v>
      </c>
      <c r="J152" s="89">
        <v>65885</v>
      </c>
      <c r="K152" s="84"/>
    </row>
    <row r="153" spans="2:11" s="81" customFormat="1" ht="15" customHeight="1" x14ac:dyDescent="0.2">
      <c r="B153" s="87"/>
      <c r="C153" s="87"/>
      <c r="D153" s="32" t="s">
        <v>299</v>
      </c>
      <c r="E153" s="88">
        <v>35000</v>
      </c>
      <c r="F153" s="88">
        <v>41890</v>
      </c>
      <c r="G153" s="88">
        <v>6890</v>
      </c>
      <c r="H153" s="89">
        <v>6890</v>
      </c>
      <c r="I153" s="90">
        <v>16.447839579851994</v>
      </c>
      <c r="J153" s="89">
        <v>35000</v>
      </c>
      <c r="K153" s="84"/>
    </row>
    <row r="154" spans="2:11" s="81" customFormat="1" ht="15" customHeight="1" x14ac:dyDescent="0.2">
      <c r="B154" s="87"/>
      <c r="C154" s="87"/>
      <c r="D154" s="32" t="s">
        <v>300</v>
      </c>
      <c r="E154" s="88">
        <v>174607</v>
      </c>
      <c r="F154" s="88">
        <v>177206</v>
      </c>
      <c r="G154" s="88">
        <v>13336</v>
      </c>
      <c r="H154" s="89">
        <v>13336</v>
      </c>
      <c r="I154" s="90">
        <v>7.5257045472500934</v>
      </c>
      <c r="J154" s="89">
        <v>163870</v>
      </c>
      <c r="K154" s="84"/>
    </row>
    <row r="155" spans="2:11" s="81" customFormat="1" ht="15" customHeight="1" x14ac:dyDescent="0.2">
      <c r="B155" s="87"/>
      <c r="C155" s="87"/>
      <c r="D155" s="32" t="s">
        <v>301</v>
      </c>
      <c r="E155" s="88">
        <v>41160</v>
      </c>
      <c r="F155" s="88">
        <v>44640</v>
      </c>
      <c r="G155" s="88">
        <v>2000</v>
      </c>
      <c r="H155" s="89">
        <v>2000</v>
      </c>
      <c r="I155" s="90">
        <v>4.4802867383512543</v>
      </c>
      <c r="J155" s="89">
        <v>42640</v>
      </c>
      <c r="K155" s="84"/>
    </row>
    <row r="156" spans="2:11" s="81" customFormat="1" ht="15" customHeight="1" x14ac:dyDescent="0.2">
      <c r="B156" s="87"/>
      <c r="C156" s="87"/>
      <c r="D156" s="32" t="s">
        <v>302</v>
      </c>
      <c r="E156" s="88">
        <v>2147777</v>
      </c>
      <c r="F156" s="88">
        <v>2162906</v>
      </c>
      <c r="G156" s="88">
        <v>57166</v>
      </c>
      <c r="H156" s="89">
        <v>57166</v>
      </c>
      <c r="I156" s="90">
        <v>2.6430182356514802</v>
      </c>
      <c r="J156" s="89">
        <v>2105740</v>
      </c>
      <c r="K156" s="84"/>
    </row>
    <row r="157" spans="2:11" s="81" customFormat="1" ht="15" customHeight="1" x14ac:dyDescent="0.2">
      <c r="B157" s="87"/>
      <c r="C157" s="87"/>
      <c r="D157" s="32" t="s">
        <v>303</v>
      </c>
      <c r="E157" s="88">
        <v>700302</v>
      </c>
      <c r="F157" s="88">
        <v>732979</v>
      </c>
      <c r="G157" s="88">
        <v>16702</v>
      </c>
      <c r="H157" s="89">
        <v>16702</v>
      </c>
      <c r="I157" s="90">
        <v>2.2786464550826149</v>
      </c>
      <c r="J157" s="89">
        <v>716277</v>
      </c>
      <c r="K157" s="84"/>
    </row>
    <row r="158" spans="2:11" s="81" customFormat="1" ht="15" customHeight="1" x14ac:dyDescent="0.2">
      <c r="B158" s="87"/>
      <c r="C158" s="87"/>
      <c r="D158" s="32" t="s">
        <v>304</v>
      </c>
      <c r="E158" s="88">
        <v>254000</v>
      </c>
      <c r="F158" s="88">
        <v>266045</v>
      </c>
      <c r="G158" s="88">
        <v>6045</v>
      </c>
      <c r="H158" s="89">
        <v>6045</v>
      </c>
      <c r="I158" s="90">
        <v>2.2721720009772781</v>
      </c>
      <c r="J158" s="89">
        <v>260000</v>
      </c>
      <c r="K158" s="84"/>
    </row>
    <row r="159" spans="2:11" s="81" customFormat="1" ht="15" customHeight="1" x14ac:dyDescent="0.2">
      <c r="B159" s="87"/>
      <c r="C159" s="87"/>
      <c r="D159" s="32" t="s">
        <v>305</v>
      </c>
      <c r="E159" s="88">
        <v>1428965</v>
      </c>
      <c r="F159" s="88">
        <v>1431766</v>
      </c>
      <c r="G159" s="88">
        <v>60690</v>
      </c>
      <c r="H159" s="89">
        <v>60690</v>
      </c>
      <c r="I159" s="90">
        <v>4.2388211481485101</v>
      </c>
      <c r="J159" s="89">
        <v>1371076</v>
      </c>
      <c r="K159" s="84"/>
    </row>
    <row r="160" spans="2:11" s="81" customFormat="1" ht="15" customHeight="1" x14ac:dyDescent="0.2">
      <c r="B160" s="87"/>
      <c r="C160" s="87"/>
      <c r="D160" s="32" t="s">
        <v>306</v>
      </c>
      <c r="E160" s="88">
        <v>3800000</v>
      </c>
      <c r="F160" s="88">
        <v>3818750</v>
      </c>
      <c r="G160" s="88">
        <v>0</v>
      </c>
      <c r="H160" s="89">
        <v>0</v>
      </c>
      <c r="I160" s="90">
        <v>0</v>
      </c>
      <c r="J160" s="89">
        <v>3818750</v>
      </c>
      <c r="K160" s="84"/>
    </row>
    <row r="161" spans="2:11" s="81" customFormat="1" ht="15" customHeight="1" x14ac:dyDescent="0.2">
      <c r="B161" s="87"/>
      <c r="C161" s="87"/>
      <c r="D161" s="32" t="s">
        <v>307</v>
      </c>
      <c r="E161" s="88">
        <v>299531</v>
      </c>
      <c r="F161" s="88">
        <v>300652</v>
      </c>
      <c r="G161" s="88">
        <v>5920</v>
      </c>
      <c r="H161" s="89">
        <v>5920</v>
      </c>
      <c r="I161" s="90">
        <v>1.9690539228077644</v>
      </c>
      <c r="J161" s="89">
        <v>294732</v>
      </c>
      <c r="K161" s="84"/>
    </row>
    <row r="162" spans="2:11" s="81" customFormat="1" ht="15" customHeight="1" x14ac:dyDescent="0.2">
      <c r="B162" s="87"/>
      <c r="C162" s="87"/>
      <c r="D162" s="32" t="s">
        <v>308</v>
      </c>
      <c r="E162" s="88">
        <v>3745672</v>
      </c>
      <c r="F162" s="88">
        <v>3564466</v>
      </c>
      <c r="G162" s="88">
        <v>115312</v>
      </c>
      <c r="H162" s="89">
        <v>115312</v>
      </c>
      <c r="I162" s="90">
        <v>3.2350427806016384</v>
      </c>
      <c r="J162" s="89">
        <v>3449154</v>
      </c>
      <c r="K162" s="84"/>
    </row>
    <row r="163" spans="2:11" s="81" customFormat="1" ht="15" customHeight="1" x14ac:dyDescent="0.2">
      <c r="B163" s="87"/>
      <c r="C163" s="87"/>
      <c r="D163" s="32" t="s">
        <v>309</v>
      </c>
      <c r="E163" s="88">
        <v>3313735</v>
      </c>
      <c r="F163" s="88">
        <v>3306163</v>
      </c>
      <c r="G163" s="88">
        <v>19966</v>
      </c>
      <c r="H163" s="89">
        <v>19966</v>
      </c>
      <c r="I163" s="90">
        <v>0.60390246941847692</v>
      </c>
      <c r="J163" s="89">
        <v>3286197</v>
      </c>
      <c r="K163" s="84"/>
    </row>
    <row r="164" spans="2:11" s="81" customFormat="1" ht="15" customHeight="1" x14ac:dyDescent="0.2">
      <c r="B164" s="87"/>
      <c r="C164" s="87"/>
      <c r="D164" s="32" t="s">
        <v>310</v>
      </c>
      <c r="E164" s="88">
        <v>378000</v>
      </c>
      <c r="F164" s="88">
        <v>1305593</v>
      </c>
      <c r="G164" s="88">
        <v>0</v>
      </c>
      <c r="H164" s="89">
        <v>0</v>
      </c>
      <c r="I164" s="90">
        <v>0</v>
      </c>
      <c r="J164" s="89">
        <v>1305593</v>
      </c>
      <c r="K164" s="84"/>
    </row>
    <row r="165" spans="2:11" s="81" customFormat="1" ht="15" customHeight="1" x14ac:dyDescent="0.2">
      <c r="B165" s="87"/>
      <c r="C165" s="87"/>
      <c r="D165" s="32" t="s">
        <v>311</v>
      </c>
      <c r="E165" s="88">
        <v>715707</v>
      </c>
      <c r="F165" s="88">
        <v>694030</v>
      </c>
      <c r="G165" s="88">
        <v>23754</v>
      </c>
      <c r="H165" s="89">
        <v>23754</v>
      </c>
      <c r="I165" s="90">
        <v>3.4226186187916947</v>
      </c>
      <c r="J165" s="89">
        <v>670276</v>
      </c>
      <c r="K165" s="84"/>
    </row>
    <row r="166" spans="2:11" s="81" customFormat="1" ht="15" customHeight="1" x14ac:dyDescent="0.2">
      <c r="B166" s="87"/>
      <c r="C166" s="87"/>
      <c r="D166" s="32" t="s">
        <v>312</v>
      </c>
      <c r="E166" s="88">
        <v>34000</v>
      </c>
      <c r="F166" s="88">
        <v>34000</v>
      </c>
      <c r="G166" s="88">
        <v>1102</v>
      </c>
      <c r="H166" s="89">
        <v>1102</v>
      </c>
      <c r="I166" s="90">
        <v>3.2411764705882353</v>
      </c>
      <c r="J166" s="89">
        <v>32898</v>
      </c>
      <c r="K166" s="84"/>
    </row>
    <row r="167" spans="2:11" s="81" customFormat="1" ht="15" customHeight="1" x14ac:dyDescent="0.2">
      <c r="B167" s="87"/>
      <c r="C167" s="87"/>
      <c r="D167" s="32" t="s">
        <v>313</v>
      </c>
      <c r="E167" s="88">
        <v>79178176</v>
      </c>
      <c r="F167" s="88">
        <v>79514055</v>
      </c>
      <c r="G167" s="88">
        <v>11016104</v>
      </c>
      <c r="H167" s="89">
        <v>11016104</v>
      </c>
      <c r="I167" s="90">
        <v>13.854285258121976</v>
      </c>
      <c r="J167" s="89">
        <v>68497951</v>
      </c>
      <c r="K167" s="84"/>
    </row>
    <row r="168" spans="2:11" s="81" customFormat="1" ht="15" customHeight="1" x14ac:dyDescent="0.2">
      <c r="B168" s="87"/>
      <c r="C168" s="87"/>
      <c r="D168" s="32" t="s">
        <v>314</v>
      </c>
      <c r="E168" s="88">
        <v>2519339</v>
      </c>
      <c r="F168" s="88">
        <v>10779217</v>
      </c>
      <c r="G168" s="88">
        <v>55677</v>
      </c>
      <c r="H168" s="89">
        <v>55677</v>
      </c>
      <c r="I168" s="90">
        <v>0.5165217473588295</v>
      </c>
      <c r="J168" s="89">
        <v>10723540</v>
      </c>
      <c r="K168" s="84"/>
    </row>
    <row r="169" spans="2:11" s="81" customFormat="1" ht="15" customHeight="1" x14ac:dyDescent="0.2">
      <c r="B169" s="87"/>
      <c r="C169" s="87"/>
      <c r="D169" s="32" t="s">
        <v>315</v>
      </c>
      <c r="E169" s="88">
        <v>1087692</v>
      </c>
      <c r="F169" s="88">
        <v>1095503</v>
      </c>
      <c r="G169" s="88">
        <v>14776</v>
      </c>
      <c r="H169" s="89">
        <v>14776</v>
      </c>
      <c r="I169" s="90">
        <v>1.3487868129982301</v>
      </c>
      <c r="J169" s="89">
        <v>1080727</v>
      </c>
      <c r="K169" s="84"/>
    </row>
    <row r="170" spans="2:11" s="81" customFormat="1" ht="15" customHeight="1" x14ac:dyDescent="0.2">
      <c r="B170" s="87"/>
      <c r="C170" s="87"/>
      <c r="D170" s="32" t="s">
        <v>316</v>
      </c>
      <c r="E170" s="88">
        <v>67000</v>
      </c>
      <c r="F170" s="88">
        <v>83200</v>
      </c>
      <c r="G170" s="88">
        <v>9918</v>
      </c>
      <c r="H170" s="89">
        <v>9918</v>
      </c>
      <c r="I170" s="90">
        <v>11.920673076923077</v>
      </c>
      <c r="J170" s="89">
        <v>73282</v>
      </c>
      <c r="K170" s="84"/>
    </row>
    <row r="171" spans="2:11" s="81" customFormat="1" ht="15" customHeight="1" x14ac:dyDescent="0.2">
      <c r="B171" s="87"/>
      <c r="C171" s="87"/>
      <c r="D171" s="32" t="s">
        <v>317</v>
      </c>
      <c r="E171" s="88">
        <v>176288</v>
      </c>
      <c r="F171" s="88">
        <v>200872</v>
      </c>
      <c r="G171" s="88">
        <v>3326</v>
      </c>
      <c r="H171" s="89">
        <v>3326</v>
      </c>
      <c r="I171" s="90">
        <v>1.6557807957306145</v>
      </c>
      <c r="J171" s="89">
        <v>197546</v>
      </c>
      <c r="K171" s="84"/>
    </row>
    <row r="172" spans="2:11" s="81" customFormat="1" ht="15" customHeight="1" x14ac:dyDescent="0.2">
      <c r="B172" s="87"/>
      <c r="C172" s="87"/>
      <c r="D172" s="32" t="s">
        <v>462</v>
      </c>
      <c r="E172" s="88">
        <v>477500</v>
      </c>
      <c r="F172" s="88">
        <v>502809</v>
      </c>
      <c r="G172" s="88">
        <v>34578</v>
      </c>
      <c r="H172" s="89">
        <v>34578</v>
      </c>
      <c r="I172" s="90">
        <v>6.8769652094532914</v>
      </c>
      <c r="J172" s="89">
        <v>468231</v>
      </c>
      <c r="K172" s="84"/>
    </row>
    <row r="173" spans="2:11" s="81" customFormat="1" ht="15" customHeight="1" x14ac:dyDescent="0.2">
      <c r="B173" s="87"/>
      <c r="C173" s="87"/>
      <c r="D173" s="32" t="s">
        <v>318</v>
      </c>
      <c r="E173" s="88">
        <v>7224</v>
      </c>
      <c r="F173" s="88">
        <v>6224</v>
      </c>
      <c r="G173" s="88">
        <v>0</v>
      </c>
      <c r="H173" s="89">
        <v>0</v>
      </c>
      <c r="I173" s="90">
        <v>0</v>
      </c>
      <c r="J173" s="89">
        <v>6224</v>
      </c>
      <c r="K173" s="84"/>
    </row>
    <row r="174" spans="2:11" s="81" customFormat="1" ht="15" customHeight="1" x14ac:dyDescent="0.2">
      <c r="B174" s="87"/>
      <c r="C174" s="87"/>
      <c r="D174" s="32" t="s">
        <v>319</v>
      </c>
      <c r="E174" s="88">
        <v>3556</v>
      </c>
      <c r="F174" s="88">
        <v>641343</v>
      </c>
      <c r="G174" s="88">
        <v>0</v>
      </c>
      <c r="H174" s="89">
        <v>0</v>
      </c>
      <c r="I174" s="90">
        <v>0</v>
      </c>
      <c r="J174" s="89">
        <v>641343</v>
      </c>
      <c r="K174" s="84"/>
    </row>
    <row r="175" spans="2:11" s="81" customFormat="1" ht="15" customHeight="1" x14ac:dyDescent="0.2">
      <c r="B175" s="87"/>
      <c r="C175" s="87"/>
      <c r="D175" s="32" t="s">
        <v>320</v>
      </c>
      <c r="E175" s="88">
        <v>57000</v>
      </c>
      <c r="F175" s="88">
        <v>2427780</v>
      </c>
      <c r="G175" s="88">
        <v>0</v>
      </c>
      <c r="H175" s="89">
        <v>0</v>
      </c>
      <c r="I175" s="90">
        <v>0</v>
      </c>
      <c r="J175" s="89">
        <v>2427780</v>
      </c>
      <c r="K175" s="84"/>
    </row>
    <row r="176" spans="2:11" s="81" customFormat="1" ht="15" customHeight="1" x14ac:dyDescent="0.2">
      <c r="B176" s="87"/>
      <c r="C176" s="87"/>
      <c r="D176" s="32" t="s">
        <v>321</v>
      </c>
      <c r="E176" s="88">
        <v>1489368</v>
      </c>
      <c r="F176" s="88">
        <v>1553227</v>
      </c>
      <c r="G176" s="88">
        <v>85269</v>
      </c>
      <c r="H176" s="89">
        <v>85269</v>
      </c>
      <c r="I176" s="90">
        <v>5.4897964045178202</v>
      </c>
      <c r="J176" s="89">
        <v>1467958</v>
      </c>
      <c r="K176" s="84"/>
    </row>
    <row r="177" spans="2:11" s="81" customFormat="1" ht="15" customHeight="1" x14ac:dyDescent="0.2">
      <c r="B177" s="87"/>
      <c r="C177" s="87"/>
      <c r="D177" s="32" t="s">
        <v>322</v>
      </c>
      <c r="E177" s="88">
        <v>612210</v>
      </c>
      <c r="F177" s="88">
        <v>611574</v>
      </c>
      <c r="G177" s="88">
        <v>30770</v>
      </c>
      <c r="H177" s="89">
        <v>30770</v>
      </c>
      <c r="I177" s="90">
        <v>5.0312799432284567</v>
      </c>
      <c r="J177" s="89">
        <v>580804</v>
      </c>
      <c r="K177" s="84"/>
    </row>
    <row r="178" spans="2:11" s="81" customFormat="1" ht="15" customHeight="1" x14ac:dyDescent="0.2">
      <c r="B178" s="87"/>
      <c r="C178" s="87"/>
      <c r="D178" s="32" t="s">
        <v>463</v>
      </c>
      <c r="E178" s="88">
        <v>107148</v>
      </c>
      <c r="F178" s="88">
        <v>116546</v>
      </c>
      <c r="G178" s="88">
        <v>7997</v>
      </c>
      <c r="H178" s="89">
        <v>7997</v>
      </c>
      <c r="I178" s="90">
        <v>6.8616683541262677</v>
      </c>
      <c r="J178" s="89">
        <v>108549</v>
      </c>
      <c r="K178" s="84"/>
    </row>
    <row r="179" spans="2:11" s="81" customFormat="1" ht="15" customHeight="1" x14ac:dyDescent="0.2">
      <c r="B179" s="87"/>
      <c r="C179" s="87"/>
      <c r="D179" s="32" t="s">
        <v>464</v>
      </c>
      <c r="E179" s="88">
        <v>1493392</v>
      </c>
      <c r="F179" s="88">
        <v>1560754</v>
      </c>
      <c r="G179" s="88">
        <v>44882</v>
      </c>
      <c r="H179" s="89">
        <v>44882</v>
      </c>
      <c r="I179" s="90">
        <v>2.8756613790514072</v>
      </c>
      <c r="J179" s="89">
        <v>1515872</v>
      </c>
      <c r="K179" s="84"/>
    </row>
    <row r="180" spans="2:11" s="81" customFormat="1" ht="15" customHeight="1" x14ac:dyDescent="0.2">
      <c r="B180" s="87"/>
      <c r="C180" s="87"/>
      <c r="D180" s="32" t="s">
        <v>465</v>
      </c>
      <c r="E180" s="88">
        <v>32000</v>
      </c>
      <c r="F180" s="88">
        <v>32000</v>
      </c>
      <c r="G180" s="88">
        <v>0</v>
      </c>
      <c r="H180" s="89">
        <v>0</v>
      </c>
      <c r="I180" s="90">
        <v>0</v>
      </c>
      <c r="J180" s="89">
        <v>32000</v>
      </c>
      <c r="K180" s="84"/>
    </row>
    <row r="181" spans="2:11" s="81" customFormat="1" ht="15" customHeight="1" x14ac:dyDescent="0.2">
      <c r="B181" s="87"/>
      <c r="C181" s="87"/>
      <c r="D181" s="32" t="s">
        <v>323</v>
      </c>
      <c r="E181" s="88">
        <v>21513755</v>
      </c>
      <c r="F181" s="88">
        <v>21516089</v>
      </c>
      <c r="G181" s="88">
        <v>486377</v>
      </c>
      <c r="H181" s="89">
        <v>486377</v>
      </c>
      <c r="I181" s="90">
        <v>2.2605269944737634</v>
      </c>
      <c r="J181" s="89">
        <v>21029712</v>
      </c>
      <c r="K181" s="84"/>
    </row>
    <row r="182" spans="2:11" s="81" customFormat="1" ht="15" customHeight="1" x14ac:dyDescent="0.2">
      <c r="B182" s="87"/>
      <c r="C182" s="87"/>
      <c r="D182" s="32" t="s">
        <v>466</v>
      </c>
      <c r="E182" s="88">
        <v>11464255</v>
      </c>
      <c r="F182" s="88">
        <v>11420111</v>
      </c>
      <c r="G182" s="88">
        <v>7998</v>
      </c>
      <c r="H182" s="89">
        <v>7998</v>
      </c>
      <c r="I182" s="90">
        <v>7.0034345550581772E-2</v>
      </c>
      <c r="J182" s="89">
        <v>11412113</v>
      </c>
      <c r="K182" s="84"/>
    </row>
    <row r="183" spans="2:11" s="81" customFormat="1" ht="15" customHeight="1" x14ac:dyDescent="0.2">
      <c r="B183" s="87"/>
      <c r="C183" s="87"/>
      <c r="D183" s="32" t="s">
        <v>467</v>
      </c>
      <c r="E183" s="88">
        <v>701369</v>
      </c>
      <c r="F183" s="88">
        <v>688601</v>
      </c>
      <c r="G183" s="88">
        <v>48335</v>
      </c>
      <c r="H183" s="89">
        <v>48335</v>
      </c>
      <c r="I183" s="90">
        <v>7.0193043576759253</v>
      </c>
      <c r="J183" s="89">
        <v>640266</v>
      </c>
      <c r="K183" s="84"/>
    </row>
    <row r="184" spans="2:11" s="81" customFormat="1" ht="11.25" customHeight="1" x14ac:dyDescent="0.2">
      <c r="B184" s="87"/>
      <c r="C184" s="87"/>
      <c r="D184" s="84"/>
      <c r="E184" s="106"/>
      <c r="F184" s="106"/>
      <c r="G184" s="88"/>
      <c r="H184" s="89"/>
      <c r="I184" s="90"/>
      <c r="J184" s="89"/>
      <c r="K184" s="84"/>
    </row>
    <row r="185" spans="2:11" s="81" customFormat="1" ht="10.5" customHeight="1" x14ac:dyDescent="0.2">
      <c r="B185" s="87"/>
      <c r="C185" s="87"/>
      <c r="D185" s="87"/>
      <c r="E185" s="165"/>
      <c r="F185" s="165"/>
      <c r="G185" s="129"/>
      <c r="H185" s="168"/>
      <c r="I185" s="90"/>
      <c r="J185" s="89"/>
      <c r="K185" s="84"/>
    </row>
    <row r="186" spans="2:11" s="81" customFormat="1" ht="15" customHeight="1" x14ac:dyDescent="0.2">
      <c r="B186" s="92"/>
      <c r="C186" s="92" t="s">
        <v>37</v>
      </c>
      <c r="D186" s="92"/>
      <c r="E186" s="165">
        <v>429787020</v>
      </c>
      <c r="F186" s="165">
        <v>467976139</v>
      </c>
      <c r="G186" s="165">
        <v>55838482.580000006</v>
      </c>
      <c r="H186" s="165">
        <v>55838482.580000006</v>
      </c>
      <c r="I186" s="164">
        <v>11.931908045422805</v>
      </c>
      <c r="J186" s="167">
        <v>412137656.42000002</v>
      </c>
      <c r="K186" s="84"/>
    </row>
    <row r="187" spans="2:11" s="81" customFormat="1" ht="15" customHeight="1" x14ac:dyDescent="0.2">
      <c r="B187" s="92"/>
      <c r="C187" s="92"/>
      <c r="D187" s="32" t="s">
        <v>324</v>
      </c>
      <c r="E187" s="88">
        <v>20967119</v>
      </c>
      <c r="F187" s="88">
        <v>22199687</v>
      </c>
      <c r="G187" s="88">
        <v>4932944</v>
      </c>
      <c r="H187" s="89">
        <v>4932944</v>
      </c>
      <c r="I187" s="90">
        <v>22.220781761472583</v>
      </c>
      <c r="J187" s="89">
        <v>17266743</v>
      </c>
      <c r="K187" s="84"/>
    </row>
    <row r="188" spans="2:11" s="81" customFormat="1" ht="15" customHeight="1" x14ac:dyDescent="0.2">
      <c r="B188" s="92"/>
      <c r="C188" s="92"/>
      <c r="D188" s="32" t="s">
        <v>325</v>
      </c>
      <c r="E188" s="88">
        <v>5468406</v>
      </c>
      <c r="F188" s="88">
        <v>5468406</v>
      </c>
      <c r="G188" s="88">
        <v>594204</v>
      </c>
      <c r="H188" s="89">
        <v>594204</v>
      </c>
      <c r="I188" s="90">
        <v>10.866128081931006</v>
      </c>
      <c r="J188" s="89">
        <v>4874202</v>
      </c>
      <c r="K188" s="84"/>
    </row>
    <row r="189" spans="2:11" s="81" customFormat="1" ht="15" customHeight="1" x14ac:dyDescent="0.2">
      <c r="B189" s="87"/>
      <c r="C189" s="87"/>
      <c r="D189" s="32" t="s">
        <v>326</v>
      </c>
      <c r="E189" s="88">
        <v>4430208</v>
      </c>
      <c r="F189" s="88">
        <v>4483225</v>
      </c>
      <c r="G189" s="88">
        <v>417996.82</v>
      </c>
      <c r="H189" s="89">
        <v>417996.82</v>
      </c>
      <c r="I189" s="90">
        <v>9.3235744358135051</v>
      </c>
      <c r="J189" s="89">
        <v>4065228.18</v>
      </c>
      <c r="K189" s="84"/>
    </row>
    <row r="190" spans="2:11" s="81" customFormat="1" ht="15" customHeight="1" x14ac:dyDescent="0.2">
      <c r="B190" s="87"/>
      <c r="C190" s="87"/>
      <c r="D190" s="32" t="s">
        <v>327</v>
      </c>
      <c r="E190" s="88">
        <v>17972226</v>
      </c>
      <c r="F190" s="88">
        <v>18771984</v>
      </c>
      <c r="G190" s="88">
        <v>3342782.63</v>
      </c>
      <c r="H190" s="89">
        <v>3342782.63</v>
      </c>
      <c r="I190" s="90">
        <v>17.807295329039274</v>
      </c>
      <c r="J190" s="89">
        <v>15429201.370000001</v>
      </c>
      <c r="K190" s="84"/>
    </row>
    <row r="191" spans="2:11" s="81" customFormat="1" ht="15" customHeight="1" x14ac:dyDescent="0.2">
      <c r="B191" s="87"/>
      <c r="C191" s="87"/>
      <c r="D191" s="32" t="s">
        <v>328</v>
      </c>
      <c r="E191" s="88">
        <v>46000</v>
      </c>
      <c r="F191" s="88">
        <v>48742</v>
      </c>
      <c r="G191" s="88">
        <v>12957</v>
      </c>
      <c r="H191" s="89">
        <v>12957</v>
      </c>
      <c r="I191" s="90">
        <v>26.582823848016083</v>
      </c>
      <c r="J191" s="89">
        <v>35785</v>
      </c>
      <c r="K191" s="84"/>
    </row>
    <row r="192" spans="2:11" s="81" customFormat="1" ht="15" customHeight="1" x14ac:dyDescent="0.2">
      <c r="B192" s="87"/>
      <c r="C192" s="87"/>
      <c r="D192" s="32" t="s">
        <v>329</v>
      </c>
      <c r="E192" s="88">
        <v>1861600</v>
      </c>
      <c r="F192" s="88">
        <v>1844719</v>
      </c>
      <c r="G192" s="88">
        <v>0</v>
      </c>
      <c r="H192" s="89">
        <v>0</v>
      </c>
      <c r="I192" s="90">
        <v>0</v>
      </c>
      <c r="J192" s="89">
        <v>1844719</v>
      </c>
      <c r="K192" s="84"/>
    </row>
    <row r="193" spans="2:11" s="81" customFormat="1" ht="15" customHeight="1" x14ac:dyDescent="0.2">
      <c r="B193" s="87"/>
      <c r="C193" s="87"/>
      <c r="D193" s="32" t="s">
        <v>468</v>
      </c>
      <c r="E193" s="88">
        <v>56271903</v>
      </c>
      <c r="F193" s="88">
        <v>56528588</v>
      </c>
      <c r="G193" s="88">
        <v>7316071.9299999997</v>
      </c>
      <c r="H193" s="89">
        <v>7316071.9299999997</v>
      </c>
      <c r="I193" s="90">
        <v>12.942251326001633</v>
      </c>
      <c r="J193" s="89">
        <v>49212516.07</v>
      </c>
      <c r="K193" s="84"/>
    </row>
    <row r="194" spans="2:11" s="81" customFormat="1" ht="15" customHeight="1" x14ac:dyDescent="0.2">
      <c r="B194" s="87"/>
      <c r="C194" s="87"/>
      <c r="D194" s="32" t="s">
        <v>330</v>
      </c>
      <c r="E194" s="88">
        <v>440150</v>
      </c>
      <c r="F194" s="88">
        <v>447077</v>
      </c>
      <c r="G194" s="88">
        <v>36858.67</v>
      </c>
      <c r="H194" s="89">
        <v>36858.67</v>
      </c>
      <c r="I194" s="90">
        <v>8.2443673013820877</v>
      </c>
      <c r="J194" s="89">
        <v>410218.33</v>
      </c>
      <c r="K194" s="84"/>
    </row>
    <row r="195" spans="2:11" s="81" customFormat="1" ht="15" customHeight="1" x14ac:dyDescent="0.2">
      <c r="B195" s="87"/>
      <c r="C195" s="87"/>
      <c r="D195" s="32" t="s">
        <v>331</v>
      </c>
      <c r="E195" s="88">
        <v>1593810</v>
      </c>
      <c r="F195" s="88">
        <v>3088945</v>
      </c>
      <c r="G195" s="88">
        <v>0</v>
      </c>
      <c r="H195" s="89">
        <v>0</v>
      </c>
      <c r="I195" s="90">
        <v>0</v>
      </c>
      <c r="J195" s="89">
        <v>3088945</v>
      </c>
      <c r="K195" s="84"/>
    </row>
    <row r="196" spans="2:11" s="81" customFormat="1" ht="15" customHeight="1" x14ac:dyDescent="0.2">
      <c r="B196" s="87"/>
      <c r="C196" s="87"/>
      <c r="D196" s="32" t="s">
        <v>332</v>
      </c>
      <c r="E196" s="88">
        <v>566879</v>
      </c>
      <c r="F196" s="88">
        <v>653879</v>
      </c>
      <c r="G196" s="88">
        <v>0</v>
      </c>
      <c r="H196" s="89">
        <v>0</v>
      </c>
      <c r="I196" s="90">
        <v>0</v>
      </c>
      <c r="J196" s="89">
        <v>653879</v>
      </c>
      <c r="K196" s="84"/>
    </row>
    <row r="197" spans="2:11" s="81" customFormat="1" ht="15" customHeight="1" x14ac:dyDescent="0.2">
      <c r="B197" s="87"/>
      <c r="C197" s="87"/>
      <c r="D197" s="32" t="s">
        <v>333</v>
      </c>
      <c r="E197" s="88">
        <v>17700489</v>
      </c>
      <c r="F197" s="88">
        <v>17950435</v>
      </c>
      <c r="G197" s="88">
        <v>2741644.59</v>
      </c>
      <c r="H197" s="89">
        <v>2741644.59</v>
      </c>
      <c r="I197" s="90">
        <v>15.273415881007898</v>
      </c>
      <c r="J197" s="89">
        <v>15208790.41</v>
      </c>
      <c r="K197" s="84"/>
    </row>
    <row r="198" spans="2:11" s="81" customFormat="1" ht="15" customHeight="1" x14ac:dyDescent="0.2">
      <c r="B198" s="87"/>
      <c r="C198" s="87"/>
      <c r="D198" s="32" t="s">
        <v>469</v>
      </c>
      <c r="E198" s="88">
        <v>10514053</v>
      </c>
      <c r="F198" s="88">
        <v>10527740</v>
      </c>
      <c r="G198" s="88">
        <v>0</v>
      </c>
      <c r="H198" s="89">
        <v>0</v>
      </c>
      <c r="I198" s="90">
        <v>0</v>
      </c>
      <c r="J198" s="89">
        <v>10527740</v>
      </c>
      <c r="K198" s="84"/>
    </row>
    <row r="199" spans="2:11" s="81" customFormat="1" ht="15" customHeight="1" x14ac:dyDescent="0.2">
      <c r="B199" s="87"/>
      <c r="C199" s="87"/>
      <c r="D199" s="32" t="s">
        <v>334</v>
      </c>
      <c r="E199" s="88">
        <v>1963742</v>
      </c>
      <c r="F199" s="88">
        <v>1964262</v>
      </c>
      <c r="G199" s="88">
        <v>326970</v>
      </c>
      <c r="H199" s="89">
        <v>326970</v>
      </c>
      <c r="I199" s="90">
        <v>16.645946416516736</v>
      </c>
      <c r="J199" s="89">
        <v>1637292</v>
      </c>
      <c r="K199" s="84"/>
    </row>
    <row r="200" spans="2:11" s="81" customFormat="1" ht="15" customHeight="1" x14ac:dyDescent="0.2">
      <c r="B200" s="87"/>
      <c r="C200" s="87"/>
      <c r="D200" s="32" t="s">
        <v>335</v>
      </c>
      <c r="E200" s="88">
        <v>4134209</v>
      </c>
      <c r="F200" s="88">
        <v>4082740</v>
      </c>
      <c r="G200" s="88">
        <v>1809871</v>
      </c>
      <c r="H200" s="89">
        <v>1809871</v>
      </c>
      <c r="I200" s="90">
        <v>44.329812821781452</v>
      </c>
      <c r="J200" s="89">
        <v>2272869</v>
      </c>
      <c r="K200" s="84"/>
    </row>
    <row r="201" spans="2:11" s="81" customFormat="1" ht="15" customHeight="1" x14ac:dyDescent="0.2">
      <c r="B201" s="87"/>
      <c r="C201" s="87"/>
      <c r="D201" s="32" t="s">
        <v>336</v>
      </c>
      <c r="E201" s="88">
        <v>1481640</v>
      </c>
      <c r="F201" s="88">
        <v>1481640</v>
      </c>
      <c r="G201" s="88">
        <v>25256.2</v>
      </c>
      <c r="H201" s="89">
        <v>25256.2</v>
      </c>
      <c r="I201" s="90">
        <v>1.7046111066115925</v>
      </c>
      <c r="J201" s="89">
        <v>1456383.8</v>
      </c>
      <c r="K201" s="84"/>
    </row>
    <row r="202" spans="2:11" s="81" customFormat="1" ht="15" customHeight="1" x14ac:dyDescent="0.2">
      <c r="B202" s="87"/>
      <c r="C202" s="87"/>
      <c r="D202" s="32" t="s">
        <v>470</v>
      </c>
      <c r="E202" s="88">
        <v>1167000</v>
      </c>
      <c r="F202" s="88">
        <v>1482239</v>
      </c>
      <c r="G202" s="88">
        <v>411960.35</v>
      </c>
      <c r="H202" s="89">
        <v>411960.35</v>
      </c>
      <c r="I202" s="90">
        <v>27.793112311847146</v>
      </c>
      <c r="J202" s="89">
        <v>1070278.6499999999</v>
      </c>
      <c r="K202" s="84"/>
    </row>
    <row r="203" spans="2:11" s="81" customFormat="1" ht="15" customHeight="1" x14ac:dyDescent="0.2">
      <c r="B203" s="87"/>
      <c r="C203" s="87"/>
      <c r="D203" s="32" t="s">
        <v>471</v>
      </c>
      <c r="E203" s="88">
        <v>7219392</v>
      </c>
      <c r="F203" s="88">
        <v>7219392</v>
      </c>
      <c r="G203" s="88">
        <v>0</v>
      </c>
      <c r="H203" s="89">
        <v>0</v>
      </c>
      <c r="I203" s="90">
        <v>0</v>
      </c>
      <c r="J203" s="89">
        <v>7219392</v>
      </c>
      <c r="K203" s="84"/>
    </row>
    <row r="204" spans="2:11" s="81" customFormat="1" ht="15" customHeight="1" x14ac:dyDescent="0.2">
      <c r="B204" s="87"/>
      <c r="C204" s="87"/>
      <c r="D204" s="32" t="s">
        <v>472</v>
      </c>
      <c r="E204" s="88">
        <v>7890327</v>
      </c>
      <c r="F204" s="88">
        <v>7895327</v>
      </c>
      <c r="G204" s="88">
        <v>0</v>
      </c>
      <c r="H204" s="89">
        <v>0</v>
      </c>
      <c r="I204" s="90">
        <v>0</v>
      </c>
      <c r="J204" s="89">
        <v>7895327</v>
      </c>
      <c r="K204" s="84"/>
    </row>
    <row r="205" spans="2:11" s="81" customFormat="1" ht="15" customHeight="1" x14ac:dyDescent="0.2">
      <c r="B205" s="87"/>
      <c r="C205" s="87"/>
      <c r="D205" s="32" t="s">
        <v>337</v>
      </c>
      <c r="E205" s="88">
        <v>24217809</v>
      </c>
      <c r="F205" s="88">
        <v>26029287</v>
      </c>
      <c r="G205" s="88">
        <v>1240261</v>
      </c>
      <c r="H205" s="89">
        <v>1240261</v>
      </c>
      <c r="I205" s="90">
        <v>4.7648673588331478</v>
      </c>
      <c r="J205" s="89">
        <v>24789026</v>
      </c>
      <c r="K205" s="84"/>
    </row>
    <row r="206" spans="2:11" s="81" customFormat="1" ht="15" customHeight="1" x14ac:dyDescent="0.2">
      <c r="B206" s="87"/>
      <c r="C206" s="87"/>
      <c r="D206" s="32" t="s">
        <v>338</v>
      </c>
      <c r="E206" s="88">
        <v>18500000</v>
      </c>
      <c r="F206" s="88">
        <v>18500000</v>
      </c>
      <c r="G206" s="88">
        <v>0</v>
      </c>
      <c r="H206" s="89">
        <v>0</v>
      </c>
      <c r="I206" s="90">
        <v>0</v>
      </c>
      <c r="J206" s="89">
        <v>18500000</v>
      </c>
      <c r="K206" s="84"/>
    </row>
    <row r="207" spans="2:11" s="81" customFormat="1" ht="15" customHeight="1" x14ac:dyDescent="0.2">
      <c r="B207" s="87"/>
      <c r="C207" s="87"/>
      <c r="D207" s="32" t="s">
        <v>473</v>
      </c>
      <c r="E207" s="88">
        <v>6585650</v>
      </c>
      <c r="F207" s="88">
        <v>6612849</v>
      </c>
      <c r="G207" s="88">
        <v>384411.9</v>
      </c>
      <c r="H207" s="89">
        <v>384411.9</v>
      </c>
      <c r="I207" s="90">
        <v>5.8131056674664734</v>
      </c>
      <c r="J207" s="89">
        <v>6228437.0999999996</v>
      </c>
      <c r="K207" s="84"/>
    </row>
    <row r="208" spans="2:11" s="81" customFormat="1" ht="15" customHeight="1" x14ac:dyDescent="0.2">
      <c r="B208" s="87"/>
      <c r="C208" s="87"/>
      <c r="D208" s="32" t="s">
        <v>339</v>
      </c>
      <c r="E208" s="88">
        <v>921721</v>
      </c>
      <c r="F208" s="88">
        <v>884320</v>
      </c>
      <c r="G208" s="88">
        <v>56416</v>
      </c>
      <c r="H208" s="89">
        <v>56416</v>
      </c>
      <c r="I208" s="90">
        <v>6.3795910982449788</v>
      </c>
      <c r="J208" s="89">
        <v>827904</v>
      </c>
      <c r="K208" s="84"/>
    </row>
    <row r="209" spans="2:11" s="81" customFormat="1" ht="15" customHeight="1" x14ac:dyDescent="0.2">
      <c r="B209" s="87"/>
      <c r="C209" s="87"/>
      <c r="D209" s="32" t="s">
        <v>474</v>
      </c>
      <c r="E209" s="88">
        <v>4879813</v>
      </c>
      <c r="F209" s="88">
        <v>5503861</v>
      </c>
      <c r="G209" s="88">
        <v>0</v>
      </c>
      <c r="H209" s="89">
        <v>0</v>
      </c>
      <c r="I209" s="90">
        <v>0</v>
      </c>
      <c r="J209" s="89">
        <v>5503861</v>
      </c>
      <c r="K209" s="84"/>
    </row>
    <row r="210" spans="2:11" s="81" customFormat="1" ht="15" customHeight="1" x14ac:dyDescent="0.2">
      <c r="B210" s="87"/>
      <c r="C210" s="87"/>
      <c r="D210" s="32" t="s">
        <v>340</v>
      </c>
      <c r="E210" s="88">
        <v>8852400</v>
      </c>
      <c r="F210" s="88">
        <v>22584239</v>
      </c>
      <c r="G210" s="88">
        <v>15602111.65</v>
      </c>
      <c r="H210" s="89">
        <v>15602111.65</v>
      </c>
      <c r="I210" s="90">
        <v>69.084070753944815</v>
      </c>
      <c r="J210" s="89">
        <v>6982127.3499999996</v>
      </c>
      <c r="K210" s="84"/>
    </row>
    <row r="211" spans="2:11" s="81" customFormat="1" ht="15" customHeight="1" x14ac:dyDescent="0.2">
      <c r="B211" s="87"/>
      <c r="C211" s="87"/>
      <c r="D211" s="32" t="s">
        <v>341</v>
      </c>
      <c r="E211" s="88">
        <v>2122179</v>
      </c>
      <c r="F211" s="88">
        <v>2121872</v>
      </c>
      <c r="G211" s="88">
        <v>5415.5599999999995</v>
      </c>
      <c r="H211" s="89">
        <v>5415.5599999999995</v>
      </c>
      <c r="I211" s="90">
        <v>0.25522557439845572</v>
      </c>
      <c r="J211" s="89">
        <v>2116456.44</v>
      </c>
      <c r="K211" s="84"/>
    </row>
    <row r="212" spans="2:11" s="81" customFormat="1" ht="15" customHeight="1" x14ac:dyDescent="0.2">
      <c r="B212" s="87"/>
      <c r="C212" s="87"/>
      <c r="D212" s="32" t="s">
        <v>342</v>
      </c>
      <c r="E212" s="88">
        <v>22208248</v>
      </c>
      <c r="F212" s="88">
        <v>22344070</v>
      </c>
      <c r="G212" s="88">
        <v>135821.85</v>
      </c>
      <c r="H212" s="89">
        <v>135821.85</v>
      </c>
      <c r="I212" s="90">
        <v>0.60786530833460506</v>
      </c>
      <c r="J212" s="89">
        <v>22208248.149999999</v>
      </c>
      <c r="K212" s="84"/>
    </row>
    <row r="213" spans="2:11" s="81" customFormat="1" ht="14.25" customHeight="1" x14ac:dyDescent="0.2">
      <c r="B213" s="87"/>
      <c r="C213" s="87"/>
      <c r="D213" s="32" t="s">
        <v>343</v>
      </c>
      <c r="E213" s="88">
        <v>9804</v>
      </c>
      <c r="F213" s="88">
        <v>9804</v>
      </c>
      <c r="G213" s="88">
        <v>0</v>
      </c>
      <c r="H213" s="89">
        <v>0</v>
      </c>
      <c r="I213" s="90">
        <v>0</v>
      </c>
      <c r="J213" s="89">
        <v>9804</v>
      </c>
      <c r="K213" s="84"/>
    </row>
    <row r="214" spans="2:11" s="81" customFormat="1" ht="14.25" customHeight="1" x14ac:dyDescent="0.2">
      <c r="B214" s="87"/>
      <c r="C214" s="87"/>
      <c r="D214" s="32" t="s">
        <v>344</v>
      </c>
      <c r="E214" s="88">
        <v>7224</v>
      </c>
      <c r="F214" s="88">
        <v>5224</v>
      </c>
      <c r="G214" s="88">
        <v>0</v>
      </c>
      <c r="H214" s="89">
        <v>0</v>
      </c>
      <c r="I214" s="90">
        <v>0</v>
      </c>
      <c r="J214" s="89">
        <v>5224</v>
      </c>
      <c r="K214" s="84"/>
    </row>
    <row r="215" spans="2:11" s="81" customFormat="1" ht="14.25" customHeight="1" x14ac:dyDescent="0.2">
      <c r="B215" s="87"/>
      <c r="C215" s="87"/>
      <c r="D215" s="32" t="s">
        <v>345</v>
      </c>
      <c r="E215" s="88">
        <v>1879636</v>
      </c>
      <c r="F215" s="88">
        <v>1882119</v>
      </c>
      <c r="G215" s="88">
        <v>287529.09999999998</v>
      </c>
      <c r="H215" s="89">
        <v>287529.09999999998</v>
      </c>
      <c r="I215" s="90">
        <v>15.27688206749945</v>
      </c>
      <c r="J215" s="89">
        <v>1594589.9</v>
      </c>
      <c r="K215" s="84"/>
    </row>
    <row r="216" spans="2:11" s="81" customFormat="1" ht="14.25" customHeight="1" x14ac:dyDescent="0.2">
      <c r="B216" s="87"/>
      <c r="C216" s="87"/>
      <c r="D216" s="32" t="s">
        <v>346</v>
      </c>
      <c r="E216" s="88">
        <v>8573216</v>
      </c>
      <c r="F216" s="88">
        <v>8601961</v>
      </c>
      <c r="G216" s="88">
        <v>667533.19999999995</v>
      </c>
      <c r="H216" s="89">
        <v>667533.19999999995</v>
      </c>
      <c r="I216" s="90">
        <v>7.760244437285869</v>
      </c>
      <c r="J216" s="89">
        <v>7934427.7999999998</v>
      </c>
      <c r="K216" s="84"/>
    </row>
    <row r="217" spans="2:11" s="81" customFormat="1" ht="14.25" customHeight="1" x14ac:dyDescent="0.2">
      <c r="B217" s="87"/>
      <c r="C217" s="87"/>
      <c r="D217" s="32" t="s">
        <v>475</v>
      </c>
      <c r="E217" s="88">
        <v>1626401</v>
      </c>
      <c r="F217" s="88">
        <v>1583391</v>
      </c>
      <c r="G217" s="88">
        <v>38966</v>
      </c>
      <c r="H217" s="89">
        <v>38966</v>
      </c>
      <c r="I217" s="90">
        <v>2.4609208969862784</v>
      </c>
      <c r="J217" s="89">
        <v>1544425</v>
      </c>
      <c r="K217" s="84"/>
    </row>
    <row r="218" spans="2:11" s="81" customFormat="1" ht="14.25" customHeight="1" x14ac:dyDescent="0.2">
      <c r="B218" s="87"/>
      <c r="C218" s="87"/>
      <c r="D218" s="32" t="s">
        <v>476</v>
      </c>
      <c r="E218" s="88">
        <v>1501302</v>
      </c>
      <c r="F218" s="88">
        <v>5997816</v>
      </c>
      <c r="G218" s="88">
        <v>1306670</v>
      </c>
      <c r="H218" s="89">
        <v>1306670</v>
      </c>
      <c r="I218" s="90">
        <v>21.785763351193168</v>
      </c>
      <c r="J218" s="89">
        <v>4691146</v>
      </c>
      <c r="K218" s="84"/>
    </row>
    <row r="219" spans="2:11" s="81" customFormat="1" ht="14.25" customHeight="1" x14ac:dyDescent="0.2">
      <c r="B219" s="87"/>
      <c r="C219" s="87"/>
      <c r="D219" s="32" t="s">
        <v>477</v>
      </c>
      <c r="E219" s="88">
        <v>8411275</v>
      </c>
      <c r="F219" s="88">
        <v>10142075</v>
      </c>
      <c r="G219" s="88">
        <v>141986</v>
      </c>
      <c r="H219" s="89">
        <v>141986</v>
      </c>
      <c r="I219" s="90">
        <v>1.3999699272584751</v>
      </c>
      <c r="J219" s="89">
        <v>10000089</v>
      </c>
      <c r="K219" s="84"/>
    </row>
    <row r="220" spans="2:11" s="81" customFormat="1" ht="14.25" customHeight="1" x14ac:dyDescent="0.2">
      <c r="B220" s="87"/>
      <c r="C220" s="87"/>
      <c r="D220" s="32" t="s">
        <v>347</v>
      </c>
      <c r="E220" s="88">
        <v>17517283</v>
      </c>
      <c r="F220" s="88">
        <v>17380519</v>
      </c>
      <c r="G220" s="88">
        <v>246734.71</v>
      </c>
      <c r="H220" s="89">
        <v>246734.71</v>
      </c>
      <c r="I220" s="90">
        <v>1.4196049611637029</v>
      </c>
      <c r="J220" s="89">
        <v>17133784.289999999</v>
      </c>
      <c r="K220" s="84"/>
    </row>
    <row r="221" spans="2:11" s="81" customFormat="1" ht="14.25" customHeight="1" x14ac:dyDescent="0.2">
      <c r="B221" s="87"/>
      <c r="C221" s="87"/>
      <c r="D221" s="32" t="s">
        <v>478</v>
      </c>
      <c r="E221" s="88">
        <v>5210277</v>
      </c>
      <c r="F221" s="88">
        <v>14984564</v>
      </c>
      <c r="G221" s="88">
        <v>13950</v>
      </c>
      <c r="H221" s="89">
        <v>13950</v>
      </c>
      <c r="I221" s="90">
        <v>9.3095801786425014E-2</v>
      </c>
      <c r="J221" s="89">
        <v>14970614</v>
      </c>
      <c r="K221" s="84"/>
    </row>
    <row r="222" spans="2:11" s="81" customFormat="1" ht="14.25" customHeight="1" x14ac:dyDescent="0.2">
      <c r="B222" s="87"/>
      <c r="C222" s="87"/>
      <c r="D222" s="32" t="s">
        <v>348</v>
      </c>
      <c r="E222" s="88">
        <v>769210</v>
      </c>
      <c r="F222" s="88">
        <v>755424</v>
      </c>
      <c r="G222" s="88">
        <v>29863.16</v>
      </c>
      <c r="H222" s="89">
        <v>29863.16</v>
      </c>
      <c r="I222" s="90">
        <v>3.9531653746770026</v>
      </c>
      <c r="J222" s="89">
        <v>725560.84</v>
      </c>
      <c r="K222" s="84"/>
    </row>
    <row r="223" spans="2:11" s="81" customFormat="1" ht="14.25" customHeight="1" x14ac:dyDescent="0.2">
      <c r="B223" s="87"/>
      <c r="C223" s="87"/>
      <c r="D223" s="32" t="s">
        <v>349</v>
      </c>
      <c r="E223" s="88">
        <v>1634828</v>
      </c>
      <c r="F223" s="88">
        <v>1623256</v>
      </c>
      <c r="G223" s="88">
        <v>60244.32</v>
      </c>
      <c r="H223" s="89">
        <v>60244.32</v>
      </c>
      <c r="I223" s="90">
        <v>3.7113258783580654</v>
      </c>
      <c r="J223" s="89">
        <v>1563011.68</v>
      </c>
      <c r="K223" s="84"/>
    </row>
    <row r="224" spans="2:11" s="81" customFormat="1" ht="14.25" customHeight="1" x14ac:dyDescent="0.2">
      <c r="B224" s="87"/>
      <c r="C224" s="87"/>
      <c r="D224" s="32" t="s">
        <v>479</v>
      </c>
      <c r="E224" s="88">
        <v>5817279</v>
      </c>
      <c r="F224" s="88">
        <v>5992019</v>
      </c>
      <c r="G224" s="88">
        <v>8270</v>
      </c>
      <c r="H224" s="89">
        <v>8270</v>
      </c>
      <c r="I224" s="90">
        <v>0.13801691883820796</v>
      </c>
      <c r="J224" s="89">
        <v>5983749</v>
      </c>
      <c r="K224" s="84"/>
    </row>
    <row r="225" spans="2:11" s="81" customFormat="1" ht="14.25" customHeight="1" x14ac:dyDescent="0.2">
      <c r="B225" s="87"/>
      <c r="C225" s="87"/>
      <c r="D225" s="32" t="s">
        <v>479</v>
      </c>
      <c r="E225" s="88">
        <v>772000</v>
      </c>
      <c r="F225" s="88">
        <v>772000</v>
      </c>
      <c r="G225" s="88">
        <v>0</v>
      </c>
      <c r="H225" s="89">
        <v>0</v>
      </c>
      <c r="I225" s="90">
        <v>0</v>
      </c>
      <c r="J225" s="89">
        <v>772000</v>
      </c>
      <c r="K225" s="84"/>
    </row>
    <row r="226" spans="2:11" s="81" customFormat="1" ht="14.25" customHeight="1" x14ac:dyDescent="0.2">
      <c r="B226" s="87"/>
      <c r="C226" s="87"/>
      <c r="D226" s="32" t="s">
        <v>350</v>
      </c>
      <c r="E226" s="88">
        <v>20000</v>
      </c>
      <c r="F226" s="88">
        <v>15000</v>
      </c>
      <c r="G226" s="88">
        <v>0</v>
      </c>
      <c r="H226" s="89">
        <v>0</v>
      </c>
      <c r="I226" s="90">
        <v>0</v>
      </c>
      <c r="J226" s="89">
        <v>15000</v>
      </c>
      <c r="K226" s="84"/>
    </row>
    <row r="227" spans="2:11" s="81" customFormat="1" ht="14.25" customHeight="1" x14ac:dyDescent="0.2">
      <c r="B227" s="87"/>
      <c r="C227" s="87"/>
      <c r="D227" s="32" t="s">
        <v>480</v>
      </c>
      <c r="E227" s="88">
        <v>1099000</v>
      </c>
      <c r="F227" s="88">
        <v>1099000</v>
      </c>
      <c r="G227" s="88">
        <v>0</v>
      </c>
      <c r="H227" s="89">
        <v>0</v>
      </c>
      <c r="I227" s="90">
        <v>0</v>
      </c>
      <c r="J227" s="89">
        <v>1099000</v>
      </c>
      <c r="K227" s="84"/>
    </row>
    <row r="228" spans="2:11" s="81" customFormat="1" ht="14.25" customHeight="1" x14ac:dyDescent="0.2">
      <c r="B228" s="87"/>
      <c r="C228" s="87"/>
      <c r="D228" s="32" t="s">
        <v>351</v>
      </c>
      <c r="E228" s="88">
        <v>879400</v>
      </c>
      <c r="F228" s="88">
        <v>902783</v>
      </c>
      <c r="G228" s="88">
        <v>17449</v>
      </c>
      <c r="H228" s="89">
        <v>17449</v>
      </c>
      <c r="I228" s="90">
        <v>1.932801127181172</v>
      </c>
      <c r="J228" s="89">
        <v>885334</v>
      </c>
      <c r="K228" s="84"/>
    </row>
    <row r="229" spans="2:11" s="81" customFormat="1" ht="14.25" customHeight="1" x14ac:dyDescent="0.2">
      <c r="B229" s="87"/>
      <c r="C229" s="87"/>
      <c r="D229" s="32" t="s">
        <v>352</v>
      </c>
      <c r="E229" s="88">
        <v>2247759</v>
      </c>
      <c r="F229" s="88">
        <v>2247283</v>
      </c>
      <c r="G229" s="88">
        <v>276102.54000000004</v>
      </c>
      <c r="H229" s="89">
        <v>276102.54000000004</v>
      </c>
      <c r="I229" s="90">
        <v>12.286060100129802</v>
      </c>
      <c r="J229" s="89">
        <v>1971180.46</v>
      </c>
      <c r="K229" s="84"/>
    </row>
    <row r="230" spans="2:11" s="81" customFormat="1" ht="14.25" customHeight="1" x14ac:dyDescent="0.2">
      <c r="B230" s="87"/>
      <c r="C230" s="87"/>
      <c r="D230" s="32" t="s">
        <v>353</v>
      </c>
      <c r="E230" s="88">
        <v>5570093</v>
      </c>
      <c r="F230" s="88">
        <v>5661639</v>
      </c>
      <c r="G230" s="88">
        <v>205521.76</v>
      </c>
      <c r="H230" s="89">
        <v>205521.76</v>
      </c>
      <c r="I230" s="90">
        <v>3.6300753191787751</v>
      </c>
      <c r="J230" s="89">
        <v>5456117.2400000002</v>
      </c>
      <c r="K230" s="84"/>
    </row>
    <row r="231" spans="2:11" s="81" customFormat="1" ht="14.25" customHeight="1" x14ac:dyDescent="0.2">
      <c r="B231" s="87"/>
      <c r="C231" s="87"/>
      <c r="D231" s="32" t="s">
        <v>354</v>
      </c>
      <c r="E231" s="88">
        <v>2878320</v>
      </c>
      <c r="F231" s="88">
        <v>2958976</v>
      </c>
      <c r="G231" s="88">
        <v>36627</v>
      </c>
      <c r="H231" s="89">
        <v>36627</v>
      </c>
      <c r="I231" s="90">
        <v>1.2378268698360513</v>
      </c>
      <c r="J231" s="89">
        <v>2922349</v>
      </c>
      <c r="K231" s="84"/>
    </row>
    <row r="232" spans="2:11" s="81" customFormat="1" ht="14.25" customHeight="1" x14ac:dyDescent="0.2">
      <c r="B232" s="87"/>
      <c r="C232" s="87"/>
      <c r="D232" s="32" t="s">
        <v>355</v>
      </c>
      <c r="E232" s="88">
        <v>550558</v>
      </c>
      <c r="F232" s="88">
        <v>527338</v>
      </c>
      <c r="G232" s="88">
        <v>3482</v>
      </c>
      <c r="H232" s="89">
        <v>3482</v>
      </c>
      <c r="I232" s="90">
        <v>0.66029757005943057</v>
      </c>
      <c r="J232" s="89">
        <v>523856</v>
      </c>
      <c r="K232" s="84"/>
    </row>
    <row r="233" spans="2:11" s="81" customFormat="1" ht="14.25" customHeight="1" x14ac:dyDescent="0.2">
      <c r="B233" s="87"/>
      <c r="C233" s="87"/>
      <c r="D233" s="32" t="s">
        <v>356</v>
      </c>
      <c r="E233" s="88">
        <v>2868568</v>
      </c>
      <c r="F233" s="88">
        <v>2868568</v>
      </c>
      <c r="G233" s="88">
        <v>7250</v>
      </c>
      <c r="H233" s="89">
        <v>7250</v>
      </c>
      <c r="I233" s="90">
        <v>0.2527393459036007</v>
      </c>
      <c r="J233" s="89">
        <v>2861318</v>
      </c>
      <c r="K233" s="84"/>
    </row>
    <row r="234" spans="2:11" s="81" customFormat="1" ht="14.25" customHeight="1" x14ac:dyDescent="0.2">
      <c r="B234" s="87"/>
      <c r="C234" s="87"/>
      <c r="D234" s="32" t="s">
        <v>357</v>
      </c>
      <c r="E234" s="88">
        <v>45966747</v>
      </c>
      <c r="F234" s="88">
        <v>44532705</v>
      </c>
      <c r="G234" s="88">
        <v>2038140.6400000001</v>
      </c>
      <c r="H234" s="89">
        <v>2038140.6400000001</v>
      </c>
      <c r="I234" s="90">
        <v>4.5767276881114674</v>
      </c>
      <c r="J234" s="89">
        <v>42494564.359999999</v>
      </c>
      <c r="K234" s="84"/>
    </row>
    <row r="235" spans="2:11" s="81" customFormat="1" ht="14.25" customHeight="1" x14ac:dyDescent="0.2">
      <c r="B235" s="87"/>
      <c r="C235" s="87"/>
      <c r="D235" s="32" t="s">
        <v>358</v>
      </c>
      <c r="E235" s="88">
        <v>2359999</v>
      </c>
      <c r="F235" s="88">
        <v>2228008</v>
      </c>
      <c r="G235" s="88">
        <v>0</v>
      </c>
      <c r="H235" s="89">
        <v>0</v>
      </c>
      <c r="I235" s="90">
        <v>0</v>
      </c>
      <c r="J235" s="89">
        <v>2228008</v>
      </c>
      <c r="K235" s="84"/>
    </row>
    <row r="236" spans="2:11" s="81" customFormat="1" ht="14.25" customHeight="1" x14ac:dyDescent="0.2">
      <c r="B236" s="87"/>
      <c r="C236" s="87"/>
      <c r="D236" s="32" t="s">
        <v>359</v>
      </c>
      <c r="E236" s="88">
        <v>6412061</v>
      </c>
      <c r="F236" s="88">
        <v>6605247</v>
      </c>
      <c r="G236" s="88">
        <v>1598646</v>
      </c>
      <c r="H236" s="89">
        <v>1598646</v>
      </c>
      <c r="I236" s="90">
        <v>24.20266796987304</v>
      </c>
      <c r="J236" s="89">
        <v>5006601</v>
      </c>
      <c r="K236" s="84"/>
    </row>
    <row r="237" spans="2:11" s="81" customFormat="1" ht="14.25" customHeight="1" x14ac:dyDescent="0.2">
      <c r="B237" s="87"/>
      <c r="C237" s="87"/>
      <c r="D237" s="32" t="s">
        <v>360</v>
      </c>
      <c r="E237" s="88">
        <v>15500</v>
      </c>
      <c r="F237" s="88">
        <v>15500</v>
      </c>
      <c r="G237" s="88">
        <v>0</v>
      </c>
      <c r="H237" s="89">
        <v>0</v>
      </c>
      <c r="I237" s="90">
        <v>0</v>
      </c>
      <c r="J237" s="89">
        <v>15500</v>
      </c>
      <c r="K237" s="84"/>
    </row>
    <row r="238" spans="2:11" s="81" customFormat="1" ht="14.25" customHeight="1" x14ac:dyDescent="0.2">
      <c r="B238" s="87"/>
      <c r="C238" s="87"/>
      <c r="D238" s="32" t="s">
        <v>105</v>
      </c>
      <c r="E238" s="88">
        <v>2597121</v>
      </c>
      <c r="F238" s="88">
        <v>2745972</v>
      </c>
      <c r="G238" s="88">
        <v>406949</v>
      </c>
      <c r="H238" s="89">
        <v>406949</v>
      </c>
      <c r="I238" s="90">
        <v>14.81985249667513</v>
      </c>
      <c r="J238" s="89">
        <v>2339023</v>
      </c>
      <c r="K238" s="84"/>
    </row>
    <row r="239" spans="2:11" s="81" customFormat="1" ht="14.25" customHeight="1" x14ac:dyDescent="0.2">
      <c r="B239" s="87"/>
      <c r="C239" s="87"/>
      <c r="D239" s="32" t="s">
        <v>561</v>
      </c>
      <c r="E239" s="88">
        <v>0</v>
      </c>
      <c r="F239" s="88">
        <v>0</v>
      </c>
      <c r="G239" s="88">
        <v>0</v>
      </c>
      <c r="H239" s="89">
        <v>0</v>
      </c>
      <c r="I239" s="90">
        <v>0</v>
      </c>
      <c r="J239" s="89">
        <v>0</v>
      </c>
      <c r="K239" s="84"/>
    </row>
    <row r="240" spans="2:11" s="81" customFormat="1" ht="14.25" customHeight="1" x14ac:dyDescent="0.2">
      <c r="B240" s="87"/>
      <c r="C240" s="87"/>
      <c r="D240" s="32" t="s">
        <v>562</v>
      </c>
      <c r="E240" s="88">
        <v>0</v>
      </c>
      <c r="F240" s="88">
        <v>2312134</v>
      </c>
      <c r="G240" s="88">
        <v>2312134</v>
      </c>
      <c r="H240" s="89">
        <v>2312134</v>
      </c>
      <c r="I240" s="90">
        <v>100</v>
      </c>
      <c r="J240" s="89">
        <v>0</v>
      </c>
      <c r="K240" s="84"/>
    </row>
    <row r="241" spans="2:11" s="81" customFormat="1" ht="14.25" customHeight="1" x14ac:dyDescent="0.2">
      <c r="B241" s="87"/>
      <c r="C241" s="87"/>
      <c r="D241" s="32" t="s">
        <v>361</v>
      </c>
      <c r="E241" s="88">
        <v>136500</v>
      </c>
      <c r="F241" s="88">
        <v>138388</v>
      </c>
      <c r="G241" s="88">
        <v>0</v>
      </c>
      <c r="H241" s="89">
        <v>0</v>
      </c>
      <c r="I241" s="90">
        <v>0</v>
      </c>
      <c r="J241" s="89">
        <v>138388</v>
      </c>
      <c r="K241" s="84"/>
    </row>
    <row r="242" spans="2:11" s="81" customFormat="1" ht="14.25" customHeight="1" x14ac:dyDescent="0.2">
      <c r="B242" s="87"/>
      <c r="C242" s="87"/>
      <c r="D242" s="32" t="s">
        <v>481</v>
      </c>
      <c r="E242" s="88">
        <v>52478686</v>
      </c>
      <c r="F242" s="88">
        <v>52667901</v>
      </c>
      <c r="G242" s="88">
        <v>6740479</v>
      </c>
      <c r="H242" s="89">
        <v>6740479</v>
      </c>
      <c r="I242" s="90">
        <v>12.79807790327547</v>
      </c>
      <c r="J242" s="89">
        <v>45927422</v>
      </c>
      <c r="K242" s="84"/>
    </row>
    <row r="243" spans="2:11" s="81" customFormat="1" ht="12.75" x14ac:dyDescent="0.2">
      <c r="B243" s="87"/>
      <c r="C243" s="87"/>
      <c r="D243" s="87"/>
      <c r="E243" s="165"/>
      <c r="F243" s="165"/>
      <c r="G243" s="129"/>
      <c r="H243" s="168"/>
      <c r="I243" s="90"/>
      <c r="J243" s="89"/>
      <c r="K243" s="84"/>
    </row>
    <row r="244" spans="2:11" s="81" customFormat="1" ht="12.75" x14ac:dyDescent="0.2">
      <c r="B244" s="87"/>
      <c r="C244" s="87"/>
      <c r="D244" s="87"/>
      <c r="E244" s="165"/>
      <c r="F244" s="165"/>
      <c r="G244" s="129"/>
      <c r="H244" s="168"/>
      <c r="I244" s="90"/>
      <c r="J244" s="89"/>
      <c r="K244" s="84"/>
    </row>
    <row r="245" spans="2:11" s="81" customFormat="1" ht="15" customHeight="1" x14ac:dyDescent="0.2">
      <c r="B245" s="92"/>
      <c r="C245" s="92" t="s">
        <v>182</v>
      </c>
      <c r="D245" s="92"/>
      <c r="E245" s="165">
        <v>13621449537</v>
      </c>
      <c r="F245" s="165">
        <v>13317052265</v>
      </c>
      <c r="G245" s="165">
        <v>2336370788</v>
      </c>
      <c r="H245" s="165">
        <v>2336370788</v>
      </c>
      <c r="I245" s="164">
        <v>17.544203788555155</v>
      </c>
      <c r="J245" s="165">
        <v>10980681477</v>
      </c>
      <c r="K245" s="84"/>
    </row>
    <row r="246" spans="2:11" s="81" customFormat="1" ht="12.75" x14ac:dyDescent="0.2">
      <c r="B246" s="87"/>
      <c r="C246" s="87"/>
      <c r="D246" s="32" t="s">
        <v>362</v>
      </c>
      <c r="E246" s="88">
        <v>1554816188</v>
      </c>
      <c r="F246" s="88">
        <v>1492313604</v>
      </c>
      <c r="G246" s="88">
        <v>12462294</v>
      </c>
      <c r="H246" s="89">
        <v>12462294</v>
      </c>
      <c r="I246" s="90">
        <v>0.83509886706092107</v>
      </c>
      <c r="J246" s="89">
        <v>1479851310</v>
      </c>
      <c r="K246" s="84"/>
    </row>
    <row r="247" spans="2:11" s="81" customFormat="1" ht="15" customHeight="1" x14ac:dyDescent="0.2">
      <c r="B247" s="87"/>
      <c r="C247" s="87"/>
      <c r="D247" s="32" t="s">
        <v>482</v>
      </c>
      <c r="E247" s="88">
        <v>11721883526</v>
      </c>
      <c r="F247" s="88">
        <v>11485846972</v>
      </c>
      <c r="G247" s="88">
        <v>2321969198</v>
      </c>
      <c r="H247" s="89">
        <v>2321969198</v>
      </c>
      <c r="I247" s="90">
        <v>20.215916193733527</v>
      </c>
      <c r="J247" s="89">
        <v>9163877774</v>
      </c>
      <c r="K247" s="84"/>
    </row>
    <row r="248" spans="2:11" s="81" customFormat="1" ht="15" customHeight="1" x14ac:dyDescent="0.2">
      <c r="B248" s="87"/>
      <c r="C248" s="87"/>
      <c r="D248" s="32" t="s">
        <v>363</v>
      </c>
      <c r="E248" s="88">
        <v>302245959</v>
      </c>
      <c r="F248" s="88">
        <v>295338420</v>
      </c>
      <c r="G248" s="88">
        <v>244680</v>
      </c>
      <c r="H248" s="89">
        <v>244680</v>
      </c>
      <c r="I248" s="90">
        <v>8.2847331545960051E-2</v>
      </c>
      <c r="J248" s="89">
        <v>295093740</v>
      </c>
      <c r="K248" s="84"/>
    </row>
    <row r="249" spans="2:11" s="81" customFormat="1" ht="15" customHeight="1" x14ac:dyDescent="0.2">
      <c r="B249" s="87"/>
      <c r="C249" s="87"/>
      <c r="D249" s="32" t="s">
        <v>364</v>
      </c>
      <c r="E249" s="88">
        <v>800000</v>
      </c>
      <c r="F249" s="88">
        <v>800000</v>
      </c>
      <c r="G249" s="88">
        <v>0</v>
      </c>
      <c r="H249" s="89">
        <v>0</v>
      </c>
      <c r="I249" s="90">
        <v>0</v>
      </c>
      <c r="J249" s="89">
        <v>800000</v>
      </c>
      <c r="K249" s="84"/>
    </row>
    <row r="250" spans="2:11" s="81" customFormat="1" ht="15" customHeight="1" x14ac:dyDescent="0.2">
      <c r="B250" s="87"/>
      <c r="C250" s="87"/>
      <c r="D250" s="32" t="s">
        <v>365</v>
      </c>
      <c r="E250" s="88">
        <v>12992153</v>
      </c>
      <c r="F250" s="88">
        <v>13902822</v>
      </c>
      <c r="G250" s="88">
        <v>939464</v>
      </c>
      <c r="H250" s="89">
        <v>939464</v>
      </c>
      <c r="I250" s="90">
        <v>6.757361922637001</v>
      </c>
      <c r="J250" s="89">
        <v>12963358</v>
      </c>
      <c r="K250" s="84"/>
    </row>
    <row r="251" spans="2:11" s="81" customFormat="1" ht="15" customHeight="1" x14ac:dyDescent="0.2">
      <c r="B251" s="87"/>
      <c r="C251" s="87"/>
      <c r="D251" s="32" t="s">
        <v>366</v>
      </c>
      <c r="E251" s="88">
        <v>500000</v>
      </c>
      <c r="F251" s="88">
        <v>500000</v>
      </c>
      <c r="G251" s="88">
        <v>0</v>
      </c>
      <c r="H251" s="89">
        <v>0</v>
      </c>
      <c r="I251" s="90">
        <v>0</v>
      </c>
      <c r="J251" s="89">
        <v>500000</v>
      </c>
      <c r="K251" s="84"/>
    </row>
    <row r="252" spans="2:11" s="81" customFormat="1" ht="15" customHeight="1" x14ac:dyDescent="0.2">
      <c r="B252" s="87"/>
      <c r="C252" s="87"/>
      <c r="D252" s="32" t="s">
        <v>494</v>
      </c>
      <c r="E252" s="88">
        <v>0</v>
      </c>
      <c r="F252" s="88">
        <v>150000</v>
      </c>
      <c r="G252" s="88">
        <v>150000</v>
      </c>
      <c r="H252" s="89">
        <v>150000</v>
      </c>
      <c r="I252" s="90">
        <v>100</v>
      </c>
      <c r="J252" s="89">
        <v>0</v>
      </c>
      <c r="K252" s="84"/>
    </row>
    <row r="253" spans="2:11" s="81" customFormat="1" ht="15" customHeight="1" x14ac:dyDescent="0.2">
      <c r="B253" s="87"/>
      <c r="C253" s="87"/>
      <c r="D253" s="32" t="s">
        <v>367</v>
      </c>
      <c r="E253" s="88">
        <v>24351711</v>
      </c>
      <c r="F253" s="88">
        <v>24340447</v>
      </c>
      <c r="G253" s="88">
        <v>25152</v>
      </c>
      <c r="H253" s="89">
        <v>25152</v>
      </c>
      <c r="I253" s="90">
        <v>0.10333417459424636</v>
      </c>
      <c r="J253" s="89">
        <v>24315295</v>
      </c>
      <c r="K253" s="84"/>
    </row>
    <row r="254" spans="2:11" s="81" customFormat="1" ht="12.75" x14ac:dyDescent="0.2">
      <c r="B254" s="87"/>
      <c r="C254" s="87"/>
      <c r="D254" s="84" t="s">
        <v>368</v>
      </c>
      <c r="E254" s="88">
        <v>3860000</v>
      </c>
      <c r="F254" s="88">
        <v>3860000</v>
      </c>
      <c r="G254" s="88">
        <v>580000</v>
      </c>
      <c r="H254" s="89">
        <v>580000</v>
      </c>
      <c r="I254" s="90">
        <v>15.025906735751295</v>
      </c>
      <c r="J254" s="89">
        <v>3280000</v>
      </c>
      <c r="K254" s="84"/>
    </row>
    <row r="255" spans="2:11" s="81" customFormat="1" ht="12.75" x14ac:dyDescent="0.2">
      <c r="B255" s="87"/>
      <c r="C255" s="87"/>
      <c r="D255" s="84"/>
      <c r="E255" s="106"/>
      <c r="F255" s="106" t="s">
        <v>26</v>
      </c>
      <c r="G255" s="88"/>
      <c r="H255" s="89"/>
      <c r="I255" s="90"/>
      <c r="J255" s="89"/>
      <c r="K255" s="84"/>
    </row>
    <row r="256" spans="2:11" s="81" customFormat="1" ht="15" customHeight="1" x14ac:dyDescent="0.2">
      <c r="B256" s="92"/>
      <c r="C256" s="92" t="s">
        <v>183</v>
      </c>
      <c r="D256" s="92"/>
      <c r="E256" s="165">
        <v>140896198</v>
      </c>
      <c r="F256" s="165">
        <v>145319763</v>
      </c>
      <c r="G256" s="165">
        <v>107699</v>
      </c>
      <c r="H256" s="165">
        <v>107699</v>
      </c>
      <c r="I256" s="164">
        <v>7.4111736612177112E-2</v>
      </c>
      <c r="J256" s="165">
        <v>145212064</v>
      </c>
      <c r="K256" s="84"/>
    </row>
    <row r="257" spans="2:11" s="81" customFormat="1" ht="15" customHeight="1" x14ac:dyDescent="0.2">
      <c r="B257" s="84"/>
      <c r="C257" s="84"/>
      <c r="D257" s="32" t="s">
        <v>369</v>
      </c>
      <c r="E257" s="88">
        <v>3767032</v>
      </c>
      <c r="F257" s="88">
        <v>4369824</v>
      </c>
      <c r="G257" s="88">
        <v>0</v>
      </c>
      <c r="H257" s="89">
        <v>0</v>
      </c>
      <c r="I257" s="90">
        <v>0</v>
      </c>
      <c r="J257" s="89">
        <v>4369824</v>
      </c>
      <c r="K257" s="84"/>
    </row>
    <row r="258" spans="2:11" s="81" customFormat="1" ht="15" customHeight="1" x14ac:dyDescent="0.2">
      <c r="B258" s="84"/>
      <c r="C258" s="84"/>
      <c r="D258" s="32" t="s">
        <v>370</v>
      </c>
      <c r="E258" s="88">
        <v>40000</v>
      </c>
      <c r="F258" s="88">
        <v>40000</v>
      </c>
      <c r="G258" s="88">
        <v>0</v>
      </c>
      <c r="H258" s="89">
        <v>0</v>
      </c>
      <c r="I258" s="90">
        <v>0</v>
      </c>
      <c r="J258" s="89">
        <v>40000</v>
      </c>
      <c r="K258" s="84"/>
    </row>
    <row r="259" spans="2:11" s="81" customFormat="1" ht="15" customHeight="1" x14ac:dyDescent="0.2">
      <c r="B259" s="84"/>
      <c r="C259" s="84"/>
      <c r="D259" s="32" t="s">
        <v>371</v>
      </c>
      <c r="E259" s="88">
        <v>1020000</v>
      </c>
      <c r="F259" s="88">
        <v>1020000</v>
      </c>
      <c r="G259" s="88">
        <v>0</v>
      </c>
      <c r="H259" s="89">
        <v>0</v>
      </c>
      <c r="I259" s="90">
        <v>0</v>
      </c>
      <c r="J259" s="89">
        <v>1020000</v>
      </c>
      <c r="K259" s="84"/>
    </row>
    <row r="260" spans="2:11" s="81" customFormat="1" ht="15" customHeight="1" x14ac:dyDescent="0.2">
      <c r="B260" s="84"/>
      <c r="C260" s="84"/>
      <c r="D260" s="32" t="s">
        <v>372</v>
      </c>
      <c r="E260" s="88">
        <v>14954460</v>
      </c>
      <c r="F260" s="88">
        <v>16217055</v>
      </c>
      <c r="G260" s="88">
        <v>17458</v>
      </c>
      <c r="H260" s="89">
        <v>17458</v>
      </c>
      <c r="I260" s="90">
        <v>0.1076520983618789</v>
      </c>
      <c r="J260" s="89">
        <v>16199597</v>
      </c>
      <c r="K260" s="84"/>
    </row>
    <row r="261" spans="2:11" s="81" customFormat="1" ht="15" customHeight="1" x14ac:dyDescent="0.2">
      <c r="B261" s="84"/>
      <c r="C261" s="84"/>
      <c r="D261" s="32" t="s">
        <v>373</v>
      </c>
      <c r="E261" s="88">
        <v>2667157</v>
      </c>
      <c r="F261" s="88">
        <v>2672157</v>
      </c>
      <c r="G261" s="88">
        <v>0</v>
      </c>
      <c r="H261" s="89">
        <v>0</v>
      </c>
      <c r="I261" s="90">
        <v>0</v>
      </c>
      <c r="J261" s="89">
        <v>2672157</v>
      </c>
      <c r="K261" s="84"/>
    </row>
    <row r="262" spans="2:11" s="81" customFormat="1" ht="15" customHeight="1" x14ac:dyDescent="0.2">
      <c r="B262" s="84"/>
      <c r="C262" s="84"/>
      <c r="D262" s="32" t="s">
        <v>374</v>
      </c>
      <c r="E262" s="88">
        <v>373152</v>
      </c>
      <c r="F262" s="88">
        <v>514699</v>
      </c>
      <c r="G262" s="88">
        <v>90241</v>
      </c>
      <c r="H262" s="89">
        <v>90241</v>
      </c>
      <c r="I262" s="90">
        <v>17.532771581059997</v>
      </c>
      <c r="J262" s="89">
        <v>424458</v>
      </c>
      <c r="K262" s="84"/>
    </row>
    <row r="263" spans="2:11" s="81" customFormat="1" ht="15" customHeight="1" x14ac:dyDescent="0.2">
      <c r="B263" s="84"/>
      <c r="C263" s="84"/>
      <c r="D263" s="32" t="s">
        <v>563</v>
      </c>
      <c r="E263" s="88">
        <v>0</v>
      </c>
      <c r="F263" s="88">
        <v>1200</v>
      </c>
      <c r="G263" s="88">
        <v>0</v>
      </c>
      <c r="H263" s="89">
        <v>0</v>
      </c>
      <c r="I263" s="90">
        <v>0</v>
      </c>
      <c r="J263" s="89">
        <v>1200</v>
      </c>
      <c r="K263" s="84"/>
    </row>
    <row r="264" spans="2:11" s="81" customFormat="1" ht="15" customHeight="1" x14ac:dyDescent="0.2">
      <c r="B264" s="84"/>
      <c r="C264" s="84"/>
      <c r="D264" s="32" t="s">
        <v>375</v>
      </c>
      <c r="E264" s="88">
        <v>81200</v>
      </c>
      <c r="F264" s="88">
        <v>81200</v>
      </c>
      <c r="G264" s="88">
        <v>0</v>
      </c>
      <c r="H264" s="89">
        <v>0</v>
      </c>
      <c r="I264" s="90">
        <v>0</v>
      </c>
      <c r="J264" s="89">
        <v>81200</v>
      </c>
      <c r="K264" s="84"/>
    </row>
    <row r="265" spans="2:11" s="81" customFormat="1" ht="15" customHeight="1" x14ac:dyDescent="0.2">
      <c r="B265" s="84"/>
      <c r="C265" s="84"/>
      <c r="D265" s="32" t="s">
        <v>448</v>
      </c>
      <c r="E265" s="88">
        <v>40000</v>
      </c>
      <c r="F265" s="88">
        <v>40000</v>
      </c>
      <c r="G265" s="88">
        <v>0</v>
      </c>
      <c r="H265" s="89">
        <v>0</v>
      </c>
      <c r="I265" s="90">
        <v>0</v>
      </c>
      <c r="J265" s="89">
        <v>40000</v>
      </c>
      <c r="K265" s="84"/>
    </row>
    <row r="266" spans="2:11" s="81" customFormat="1" ht="15" customHeight="1" x14ac:dyDescent="0.2">
      <c r="B266" s="84"/>
      <c r="C266" s="84"/>
      <c r="D266" s="32" t="s">
        <v>376</v>
      </c>
      <c r="E266" s="88">
        <v>41070336</v>
      </c>
      <c r="F266" s="88">
        <v>41070336</v>
      </c>
      <c r="G266" s="88">
        <v>0</v>
      </c>
      <c r="H266" s="89">
        <v>0</v>
      </c>
      <c r="I266" s="90">
        <v>0</v>
      </c>
      <c r="J266" s="89">
        <v>41070336</v>
      </c>
      <c r="K266" s="84"/>
    </row>
    <row r="267" spans="2:11" s="81" customFormat="1" ht="15" customHeight="1" x14ac:dyDescent="0.2">
      <c r="B267" s="84"/>
      <c r="C267" s="84"/>
      <c r="D267" s="32" t="s">
        <v>377</v>
      </c>
      <c r="E267" s="88">
        <v>86690</v>
      </c>
      <c r="F267" s="88">
        <v>86690</v>
      </c>
      <c r="G267" s="88">
        <v>0</v>
      </c>
      <c r="H267" s="89">
        <v>0</v>
      </c>
      <c r="I267" s="90">
        <v>0</v>
      </c>
      <c r="J267" s="89">
        <v>86690</v>
      </c>
      <c r="K267" s="84"/>
    </row>
    <row r="268" spans="2:11" s="81" customFormat="1" ht="15" customHeight="1" x14ac:dyDescent="0.2">
      <c r="B268" s="84"/>
      <c r="C268" s="84"/>
      <c r="D268" s="32" t="s">
        <v>378</v>
      </c>
      <c r="E268" s="88">
        <v>47859380</v>
      </c>
      <c r="F268" s="88">
        <v>46309380</v>
      </c>
      <c r="G268" s="88">
        <v>0</v>
      </c>
      <c r="H268" s="89">
        <v>0</v>
      </c>
      <c r="I268" s="90">
        <v>0</v>
      </c>
      <c r="J268" s="89">
        <v>46309380</v>
      </c>
      <c r="K268" s="84"/>
    </row>
    <row r="269" spans="2:11" s="81" customFormat="1" ht="15" customHeight="1" x14ac:dyDescent="0.2">
      <c r="B269" s="84"/>
      <c r="C269" s="84"/>
      <c r="D269" s="32" t="s">
        <v>2</v>
      </c>
      <c r="E269" s="88">
        <v>100000</v>
      </c>
      <c r="F269" s="88">
        <v>100000</v>
      </c>
      <c r="G269" s="88">
        <v>0</v>
      </c>
      <c r="H269" s="89">
        <v>0</v>
      </c>
      <c r="I269" s="90">
        <v>0</v>
      </c>
      <c r="J269" s="89">
        <v>100000</v>
      </c>
      <c r="K269" s="84"/>
    </row>
    <row r="270" spans="2:11" s="81" customFormat="1" ht="15" customHeight="1" x14ac:dyDescent="0.2">
      <c r="B270" s="84"/>
      <c r="C270" s="84"/>
      <c r="D270" s="32" t="s">
        <v>449</v>
      </c>
      <c r="E270" s="88">
        <v>8566</v>
      </c>
      <c r="F270" s="88">
        <v>8566</v>
      </c>
      <c r="G270" s="88">
        <v>0</v>
      </c>
      <c r="H270" s="89">
        <v>0</v>
      </c>
      <c r="I270" s="90">
        <v>0</v>
      </c>
      <c r="J270" s="89">
        <v>8566</v>
      </c>
      <c r="K270" s="84"/>
    </row>
    <row r="271" spans="2:11" s="81" customFormat="1" ht="15" customHeight="1" x14ac:dyDescent="0.2">
      <c r="B271" s="84"/>
      <c r="C271" s="84"/>
      <c r="D271" s="32" t="s">
        <v>379</v>
      </c>
      <c r="E271" s="88">
        <v>15452682</v>
      </c>
      <c r="F271" s="88">
        <v>15029788</v>
      </c>
      <c r="G271" s="88">
        <v>0</v>
      </c>
      <c r="H271" s="89">
        <v>0</v>
      </c>
      <c r="I271" s="90">
        <v>0</v>
      </c>
      <c r="J271" s="89">
        <v>15029788</v>
      </c>
      <c r="K271" s="84"/>
    </row>
    <row r="272" spans="2:11" s="81" customFormat="1" ht="15" customHeight="1" x14ac:dyDescent="0.2">
      <c r="B272" s="84"/>
      <c r="C272" s="84"/>
      <c r="D272" s="32" t="s">
        <v>483</v>
      </c>
      <c r="E272" s="88">
        <v>58000</v>
      </c>
      <c r="F272" s="88">
        <v>58000</v>
      </c>
      <c r="G272" s="88">
        <v>0</v>
      </c>
      <c r="H272" s="89">
        <v>0</v>
      </c>
      <c r="I272" s="90">
        <v>0</v>
      </c>
      <c r="J272" s="89">
        <v>58000</v>
      </c>
      <c r="K272" s="84"/>
    </row>
    <row r="273" spans="1:11" s="81" customFormat="1" ht="15" customHeight="1" x14ac:dyDescent="0.2">
      <c r="B273" s="84"/>
      <c r="C273" s="84"/>
      <c r="D273" s="32" t="s">
        <v>380</v>
      </c>
      <c r="E273" s="88">
        <v>3025000</v>
      </c>
      <c r="F273" s="88">
        <v>10646766</v>
      </c>
      <c r="G273" s="88">
        <v>0</v>
      </c>
      <c r="H273" s="89">
        <v>0</v>
      </c>
      <c r="I273" s="90">
        <v>0</v>
      </c>
      <c r="J273" s="89">
        <v>10646766</v>
      </c>
      <c r="K273" s="84"/>
    </row>
    <row r="274" spans="1:11" s="81" customFormat="1" ht="15" customHeight="1" x14ac:dyDescent="0.2">
      <c r="B274" s="84"/>
      <c r="C274" s="84"/>
      <c r="D274" s="32" t="s">
        <v>484</v>
      </c>
      <c r="E274" s="88">
        <v>1615000</v>
      </c>
      <c r="F274" s="88">
        <v>615000</v>
      </c>
      <c r="G274" s="88">
        <v>0</v>
      </c>
      <c r="H274" s="89">
        <v>0</v>
      </c>
      <c r="I274" s="90">
        <v>0</v>
      </c>
      <c r="J274" s="89">
        <v>615000</v>
      </c>
      <c r="K274" s="84"/>
    </row>
    <row r="275" spans="1:11" s="81" customFormat="1" ht="15" customHeight="1" x14ac:dyDescent="0.2">
      <c r="B275" s="84"/>
      <c r="C275" s="84"/>
      <c r="D275" s="32" t="s">
        <v>381</v>
      </c>
      <c r="E275" s="88">
        <v>70000</v>
      </c>
      <c r="F275" s="88">
        <v>70000</v>
      </c>
      <c r="G275" s="88">
        <v>0</v>
      </c>
      <c r="H275" s="89">
        <v>0</v>
      </c>
      <c r="I275" s="90">
        <v>0</v>
      </c>
      <c r="J275" s="89">
        <v>70000</v>
      </c>
      <c r="K275" s="84"/>
    </row>
    <row r="276" spans="1:11" s="81" customFormat="1" ht="15" customHeight="1" x14ac:dyDescent="0.2">
      <c r="B276" s="84"/>
      <c r="C276" s="84"/>
      <c r="D276" s="32" t="s">
        <v>382</v>
      </c>
      <c r="E276" s="88">
        <v>511743</v>
      </c>
      <c r="F276" s="88">
        <v>514368</v>
      </c>
      <c r="G276" s="88">
        <v>0</v>
      </c>
      <c r="H276" s="89">
        <v>0</v>
      </c>
      <c r="I276" s="90">
        <v>0</v>
      </c>
      <c r="J276" s="89">
        <v>514368</v>
      </c>
      <c r="K276" s="84"/>
    </row>
    <row r="277" spans="1:11" s="81" customFormat="1" ht="15" customHeight="1" x14ac:dyDescent="0.2">
      <c r="B277" s="84"/>
      <c r="C277" s="84"/>
      <c r="D277" s="32" t="s">
        <v>485</v>
      </c>
      <c r="E277" s="88">
        <v>7000</v>
      </c>
      <c r="F277" s="88">
        <v>7000</v>
      </c>
      <c r="G277" s="88">
        <v>0</v>
      </c>
      <c r="H277" s="89">
        <v>0</v>
      </c>
      <c r="I277" s="90">
        <v>0</v>
      </c>
      <c r="J277" s="89">
        <v>7000</v>
      </c>
      <c r="K277" s="84"/>
    </row>
    <row r="278" spans="1:11" s="81" customFormat="1" ht="15" customHeight="1" x14ac:dyDescent="0.2">
      <c r="B278" s="84"/>
      <c r="C278" s="84"/>
      <c r="D278" s="32" t="s">
        <v>383</v>
      </c>
      <c r="E278" s="88">
        <v>1062800</v>
      </c>
      <c r="F278" s="88">
        <v>1643444</v>
      </c>
      <c r="G278" s="88">
        <v>0</v>
      </c>
      <c r="H278" s="89">
        <v>0</v>
      </c>
      <c r="I278" s="90">
        <v>0</v>
      </c>
      <c r="J278" s="89">
        <v>1643444</v>
      </c>
      <c r="K278" s="84"/>
    </row>
    <row r="279" spans="1:11" s="81" customFormat="1" ht="15" customHeight="1" x14ac:dyDescent="0.2">
      <c r="B279" s="84"/>
      <c r="C279" s="84"/>
      <c r="D279" s="32" t="s">
        <v>384</v>
      </c>
      <c r="E279" s="88">
        <v>7026000</v>
      </c>
      <c r="F279" s="88">
        <v>4204290</v>
      </c>
      <c r="G279" s="88">
        <v>0</v>
      </c>
      <c r="H279" s="89">
        <v>0</v>
      </c>
      <c r="I279" s="90">
        <v>0</v>
      </c>
      <c r="J279" s="89">
        <v>4204290</v>
      </c>
      <c r="K279" s="84"/>
    </row>
    <row r="280" spans="1:11" s="81" customFormat="1" ht="12.75" x14ac:dyDescent="0.2">
      <c r="B280" s="84"/>
      <c r="C280" s="84"/>
      <c r="D280" s="84"/>
      <c r="E280" s="129"/>
      <c r="F280" s="129"/>
      <c r="G280" s="88"/>
      <c r="H280" s="89"/>
      <c r="I280" s="90"/>
      <c r="J280" s="166"/>
      <c r="K280" s="84"/>
    </row>
    <row r="281" spans="1:11" s="81" customFormat="1" ht="12.75" x14ac:dyDescent="0.2">
      <c r="B281" s="84"/>
      <c r="C281" s="84"/>
      <c r="D281" s="84"/>
      <c r="E281" s="129"/>
      <c r="F281" s="129"/>
      <c r="G281" s="88"/>
      <c r="H281" s="89"/>
      <c r="I281" s="90"/>
      <c r="J281" s="166"/>
      <c r="K281" s="84"/>
    </row>
    <row r="282" spans="1:11" s="81" customFormat="1" ht="15" customHeight="1" x14ac:dyDescent="0.2">
      <c r="A282" s="81" t="s">
        <v>26</v>
      </c>
      <c r="B282" s="92"/>
      <c r="C282" s="92" t="s">
        <v>184</v>
      </c>
      <c r="D282" s="92"/>
      <c r="E282" s="165">
        <v>1696273469</v>
      </c>
      <c r="F282" s="165">
        <v>1737243883</v>
      </c>
      <c r="G282" s="165">
        <v>0</v>
      </c>
      <c r="H282" s="165">
        <v>0</v>
      </c>
      <c r="I282" s="118">
        <v>0</v>
      </c>
      <c r="J282" s="165">
        <v>1737243883</v>
      </c>
      <c r="K282" s="84"/>
    </row>
    <row r="283" spans="1:11" s="81" customFormat="1" ht="15" customHeight="1" x14ac:dyDescent="0.2">
      <c r="B283" s="92"/>
      <c r="C283" s="92"/>
      <c r="D283" s="32" t="s">
        <v>486</v>
      </c>
      <c r="E283" s="88">
        <v>188158268</v>
      </c>
      <c r="F283" s="88">
        <v>188158268</v>
      </c>
      <c r="G283" s="88">
        <v>0</v>
      </c>
      <c r="H283" s="89">
        <v>0</v>
      </c>
      <c r="I283" s="90">
        <v>0</v>
      </c>
      <c r="J283" s="89">
        <v>188158268</v>
      </c>
      <c r="K283" s="84"/>
    </row>
    <row r="284" spans="1:11" s="81" customFormat="1" ht="15" customHeight="1" x14ac:dyDescent="0.2">
      <c r="B284" s="92"/>
      <c r="C284" s="92"/>
      <c r="D284" s="32" t="s">
        <v>385</v>
      </c>
      <c r="E284" s="88">
        <v>6120656</v>
      </c>
      <c r="F284" s="88">
        <v>6120656</v>
      </c>
      <c r="G284" s="88">
        <v>0</v>
      </c>
      <c r="H284" s="89">
        <v>0</v>
      </c>
      <c r="I284" s="90">
        <v>0</v>
      </c>
      <c r="J284" s="89">
        <v>6120656</v>
      </c>
      <c r="K284" s="84"/>
    </row>
    <row r="285" spans="1:11" s="81" customFormat="1" ht="15" customHeight="1" x14ac:dyDescent="0.2">
      <c r="B285" s="92"/>
      <c r="C285" s="92"/>
      <c r="D285" s="32" t="s">
        <v>487</v>
      </c>
      <c r="E285" s="88">
        <v>450537292</v>
      </c>
      <c r="F285" s="88">
        <v>452816306</v>
      </c>
      <c r="G285" s="88">
        <v>0</v>
      </c>
      <c r="H285" s="89">
        <v>0</v>
      </c>
      <c r="I285" s="90">
        <v>0</v>
      </c>
      <c r="J285" s="89">
        <v>452816306</v>
      </c>
      <c r="K285" s="84"/>
    </row>
    <row r="286" spans="1:11" s="81" customFormat="1" ht="15" customHeight="1" x14ac:dyDescent="0.2">
      <c r="B286" s="92"/>
      <c r="C286" s="92"/>
      <c r="D286" s="32" t="s">
        <v>386</v>
      </c>
      <c r="E286" s="88">
        <v>501748815</v>
      </c>
      <c r="F286" s="88">
        <v>492432852</v>
      </c>
      <c r="G286" s="88">
        <v>0</v>
      </c>
      <c r="H286" s="89">
        <v>0</v>
      </c>
      <c r="I286" s="90">
        <v>0</v>
      </c>
      <c r="J286" s="89">
        <v>492432852</v>
      </c>
      <c r="K286" s="84"/>
    </row>
    <row r="287" spans="1:11" s="81" customFormat="1" ht="15" customHeight="1" x14ac:dyDescent="0.2">
      <c r="B287" s="92"/>
      <c r="C287" s="92"/>
      <c r="D287" s="32" t="s">
        <v>387</v>
      </c>
      <c r="E287" s="88">
        <v>346000000</v>
      </c>
      <c r="F287" s="88">
        <v>346000000</v>
      </c>
      <c r="G287" s="88">
        <v>0</v>
      </c>
      <c r="H287" s="89">
        <v>0</v>
      </c>
      <c r="I287" s="90">
        <v>0</v>
      </c>
      <c r="J287" s="89">
        <v>346000000</v>
      </c>
      <c r="K287" s="84"/>
    </row>
    <row r="288" spans="1:11" s="81" customFormat="1" ht="15" customHeight="1" x14ac:dyDescent="0.2">
      <c r="B288" s="92"/>
      <c r="C288" s="92"/>
      <c r="D288" s="32" t="s">
        <v>388</v>
      </c>
      <c r="E288" s="88">
        <v>40830300</v>
      </c>
      <c r="F288" s="88">
        <v>40830300</v>
      </c>
      <c r="G288" s="88">
        <v>0</v>
      </c>
      <c r="H288" s="89">
        <v>0</v>
      </c>
      <c r="I288" s="90">
        <v>0</v>
      </c>
      <c r="J288" s="89">
        <v>40830300</v>
      </c>
      <c r="K288" s="84"/>
    </row>
    <row r="289" spans="2:11" s="81" customFormat="1" ht="15" customHeight="1" x14ac:dyDescent="0.2">
      <c r="B289" s="92"/>
      <c r="C289" s="92"/>
      <c r="D289" s="32" t="s">
        <v>488</v>
      </c>
      <c r="E289" s="88">
        <v>56878138</v>
      </c>
      <c r="F289" s="88">
        <v>57015312</v>
      </c>
      <c r="G289" s="88">
        <v>0</v>
      </c>
      <c r="H289" s="89">
        <v>0</v>
      </c>
      <c r="I289" s="90">
        <v>0</v>
      </c>
      <c r="J289" s="89">
        <v>57015312</v>
      </c>
      <c r="K289" s="84"/>
    </row>
    <row r="290" spans="2:11" s="81" customFormat="1" ht="15" customHeight="1" x14ac:dyDescent="0.2">
      <c r="B290" s="92"/>
      <c r="C290" s="92"/>
      <c r="D290" s="32" t="s">
        <v>564</v>
      </c>
      <c r="E290" s="88">
        <v>0</v>
      </c>
      <c r="F290" s="88">
        <v>4609358</v>
      </c>
      <c r="G290" s="88">
        <v>0</v>
      </c>
      <c r="H290" s="89">
        <v>0</v>
      </c>
      <c r="I290" s="90">
        <v>0</v>
      </c>
      <c r="J290" s="89">
        <v>4609358</v>
      </c>
      <c r="K290" s="84"/>
    </row>
    <row r="291" spans="2:11" s="81" customFormat="1" ht="15" customHeight="1" x14ac:dyDescent="0.2">
      <c r="B291" s="92"/>
      <c r="C291" s="92"/>
      <c r="D291" s="32" t="s">
        <v>486</v>
      </c>
      <c r="E291" s="88">
        <v>24000000</v>
      </c>
      <c r="F291" s="88">
        <v>64360831</v>
      </c>
      <c r="G291" s="88">
        <v>0</v>
      </c>
      <c r="H291" s="89">
        <v>0</v>
      </c>
      <c r="I291" s="90">
        <v>0</v>
      </c>
      <c r="J291" s="89">
        <v>64360831</v>
      </c>
      <c r="K291" s="84"/>
    </row>
    <row r="292" spans="2:11" s="81" customFormat="1" ht="15" customHeight="1" x14ac:dyDescent="0.2">
      <c r="B292" s="92"/>
      <c r="C292" s="92"/>
      <c r="D292" s="32" t="s">
        <v>489</v>
      </c>
      <c r="E292" s="88">
        <v>0</v>
      </c>
      <c r="F292" s="88">
        <v>2900000</v>
      </c>
      <c r="G292" s="88">
        <v>0</v>
      </c>
      <c r="H292" s="89">
        <v>0</v>
      </c>
      <c r="I292" s="90">
        <v>0</v>
      </c>
      <c r="J292" s="89">
        <v>2900000</v>
      </c>
      <c r="K292" s="84"/>
    </row>
    <row r="293" spans="2:11" s="81" customFormat="1" ht="15" customHeight="1" x14ac:dyDescent="0.2">
      <c r="B293" s="92"/>
      <c r="C293" s="92"/>
      <c r="D293" s="32" t="s">
        <v>490</v>
      </c>
      <c r="E293" s="88">
        <v>12000000</v>
      </c>
      <c r="F293" s="88">
        <v>12000000</v>
      </c>
      <c r="G293" s="88">
        <v>0</v>
      </c>
      <c r="H293" s="89">
        <v>0</v>
      </c>
      <c r="I293" s="90">
        <v>0</v>
      </c>
      <c r="J293" s="89">
        <v>12000000</v>
      </c>
      <c r="K293" s="84"/>
    </row>
    <row r="294" spans="2:11" s="81" customFormat="1" ht="15" customHeight="1" x14ac:dyDescent="0.2">
      <c r="B294" s="92"/>
      <c r="C294" s="92"/>
      <c r="D294" s="32" t="s">
        <v>386</v>
      </c>
      <c r="E294" s="88">
        <v>70000000</v>
      </c>
      <c r="F294" s="88">
        <v>70000000</v>
      </c>
      <c r="G294" s="88">
        <v>0</v>
      </c>
      <c r="H294" s="89">
        <v>0</v>
      </c>
      <c r="I294" s="90">
        <v>0</v>
      </c>
      <c r="J294" s="89">
        <v>70000000</v>
      </c>
      <c r="K294" s="84"/>
    </row>
    <row r="295" spans="2:11" s="81" customFormat="1" ht="15" customHeight="1" x14ac:dyDescent="0.2">
      <c r="B295" s="92"/>
      <c r="C295" s="92"/>
      <c r="D295" s="32"/>
      <c r="E295" s="88"/>
      <c r="F295" s="88"/>
      <c r="G295" s="88"/>
      <c r="H295" s="89"/>
      <c r="I295" s="90"/>
      <c r="J295" s="89"/>
      <c r="K295" s="84"/>
    </row>
    <row r="296" spans="2:11" s="81" customFormat="1" ht="12.75" hidden="1" x14ac:dyDescent="0.2">
      <c r="B296" s="92"/>
      <c r="C296" s="92"/>
      <c r="D296" s="84"/>
      <c r="E296" s="129"/>
      <c r="F296" s="129"/>
      <c r="G296" s="88"/>
      <c r="H296" s="89"/>
      <c r="I296" s="87"/>
      <c r="J296" s="85"/>
      <c r="K296" s="84"/>
    </row>
    <row r="297" spans="2:11" s="81" customFormat="1" ht="12.75" hidden="1" x14ac:dyDescent="0.2">
      <c r="B297" s="92"/>
      <c r="C297" s="92"/>
      <c r="D297" s="84"/>
      <c r="E297" s="129"/>
      <c r="F297" s="129"/>
      <c r="G297" s="88"/>
      <c r="H297" s="89"/>
      <c r="I297" s="87"/>
      <c r="J297" s="85"/>
      <c r="K297" s="84"/>
    </row>
    <row r="298" spans="2:11" s="81" customFormat="1" ht="12.75" hidden="1" x14ac:dyDescent="0.2">
      <c r="B298" s="92"/>
      <c r="C298" s="92" t="s">
        <v>185</v>
      </c>
      <c r="D298" s="92"/>
      <c r="E298" s="165">
        <v>0</v>
      </c>
      <c r="F298" s="165">
        <v>0</v>
      </c>
      <c r="G298" s="165">
        <v>0</v>
      </c>
      <c r="H298" s="167">
        <v>0</v>
      </c>
      <c r="I298" s="118">
        <v>0</v>
      </c>
      <c r="J298" s="167">
        <v>0</v>
      </c>
      <c r="K298" s="84"/>
    </row>
    <row r="299" spans="2:11" s="81" customFormat="1" ht="12.75" hidden="1" x14ac:dyDescent="0.2">
      <c r="B299" s="87"/>
      <c r="C299" s="87"/>
      <c r="D299" s="84" t="s">
        <v>389</v>
      </c>
      <c r="E299" s="88">
        <v>0</v>
      </c>
      <c r="F299" s="88">
        <v>0</v>
      </c>
      <c r="G299" s="88">
        <v>0</v>
      </c>
      <c r="H299" s="89">
        <v>0</v>
      </c>
      <c r="I299" s="90">
        <v>0</v>
      </c>
      <c r="J299" s="89">
        <v>0</v>
      </c>
      <c r="K299" s="84"/>
    </row>
    <row r="300" spans="2:11" s="81" customFormat="1" ht="12.75" hidden="1" x14ac:dyDescent="0.2">
      <c r="B300" s="87"/>
      <c r="C300" s="87"/>
      <c r="D300" s="84"/>
      <c r="E300" s="88"/>
      <c r="F300" s="88"/>
      <c r="G300" s="88"/>
      <c r="H300" s="89"/>
      <c r="I300" s="87"/>
      <c r="J300" s="89"/>
      <c r="K300" s="84"/>
    </row>
    <row r="301" spans="2:11" s="81" customFormat="1" ht="12.75" x14ac:dyDescent="0.2">
      <c r="B301" s="87"/>
      <c r="C301" s="87"/>
      <c r="D301" s="87"/>
      <c r="E301" s="129"/>
      <c r="F301" s="129"/>
      <c r="G301" s="129"/>
      <c r="H301" s="89"/>
      <c r="I301" s="90"/>
      <c r="J301" s="89"/>
      <c r="K301" s="84"/>
    </row>
    <row r="302" spans="2:11" s="81" customFormat="1" ht="12.75" x14ac:dyDescent="0.2">
      <c r="B302" s="92"/>
      <c r="C302" s="92" t="s">
        <v>187</v>
      </c>
      <c r="D302" s="92"/>
      <c r="E302" s="165">
        <v>4794137829</v>
      </c>
      <c r="F302" s="165">
        <v>4804557858</v>
      </c>
      <c r="G302" s="165">
        <v>1295444067</v>
      </c>
      <c r="H302" s="167">
        <v>1295444067</v>
      </c>
      <c r="I302" s="118">
        <v>26.962815420007374</v>
      </c>
      <c r="J302" s="167">
        <v>3509113791</v>
      </c>
      <c r="K302" s="84"/>
    </row>
    <row r="303" spans="2:11" s="81" customFormat="1" ht="15" customHeight="1" x14ac:dyDescent="0.2">
      <c r="B303" s="87"/>
      <c r="C303" s="87"/>
      <c r="D303" s="84" t="s">
        <v>390</v>
      </c>
      <c r="E303" s="88">
        <v>2567615666</v>
      </c>
      <c r="F303" s="88">
        <v>2528404118</v>
      </c>
      <c r="G303" s="88">
        <v>637637299</v>
      </c>
      <c r="H303" s="89">
        <v>637637299</v>
      </c>
      <c r="I303" s="90">
        <v>25.218962999648145</v>
      </c>
      <c r="J303" s="89">
        <v>1890766819</v>
      </c>
      <c r="K303" s="84"/>
    </row>
    <row r="304" spans="2:11" s="81" customFormat="1" ht="15" customHeight="1" x14ac:dyDescent="0.2">
      <c r="B304" s="87"/>
      <c r="C304" s="87"/>
      <c r="D304" s="84" t="s">
        <v>391</v>
      </c>
      <c r="E304" s="88">
        <v>2226522163</v>
      </c>
      <c r="F304" s="88">
        <v>2227200208</v>
      </c>
      <c r="G304" s="88">
        <v>608853236</v>
      </c>
      <c r="H304" s="89">
        <v>608853236</v>
      </c>
      <c r="I304" s="90">
        <v>27.337157827707962</v>
      </c>
      <c r="J304" s="89">
        <v>1618346972</v>
      </c>
      <c r="K304" s="84"/>
    </row>
    <row r="305" spans="2:11" s="81" customFormat="1" ht="15" customHeight="1" x14ac:dyDescent="0.2">
      <c r="B305" s="87"/>
      <c r="C305" s="87"/>
      <c r="D305" s="84" t="s">
        <v>392</v>
      </c>
      <c r="E305" s="88">
        <v>0</v>
      </c>
      <c r="F305" s="88">
        <v>48953532</v>
      </c>
      <c r="G305" s="88">
        <v>48953532</v>
      </c>
      <c r="H305" s="89">
        <v>48953532</v>
      </c>
      <c r="I305" s="90">
        <v>0</v>
      </c>
      <c r="J305" s="89">
        <v>0</v>
      </c>
      <c r="K305" s="84"/>
    </row>
    <row r="306" spans="2:11" s="50" customFormat="1" ht="8.25" customHeight="1" x14ac:dyDescent="0.2">
      <c r="B306" s="35"/>
      <c r="C306" s="35"/>
      <c r="D306" s="32"/>
      <c r="E306" s="157"/>
      <c r="F306" s="157"/>
      <c r="G306" s="157"/>
      <c r="H306" s="170"/>
      <c r="I306" s="34"/>
      <c r="J306" s="170"/>
      <c r="K306" s="153"/>
    </row>
    <row r="307" spans="2:11" s="159" customFormat="1" ht="15" customHeight="1" x14ac:dyDescent="0.25">
      <c r="B307" s="703" t="s">
        <v>31</v>
      </c>
      <c r="C307" s="703"/>
      <c r="D307" s="703"/>
      <c r="E307" s="160">
        <v>25571563376</v>
      </c>
      <c r="F307" s="160">
        <v>25543246104</v>
      </c>
      <c r="G307" s="160">
        <v>4983192421.5799999</v>
      </c>
      <c r="H307" s="171">
        <v>4983192421.5799999</v>
      </c>
      <c r="I307" s="161">
        <v>19.508845513568637</v>
      </c>
      <c r="J307" s="171">
        <v>20560053682.419998</v>
      </c>
    </row>
    <row r="308" spans="2:11" ht="15.75" customHeight="1" x14ac:dyDescent="0.2">
      <c r="B308" s="162"/>
      <c r="C308" s="162"/>
      <c r="D308" s="162"/>
      <c r="E308" s="158"/>
      <c r="F308" s="158"/>
      <c r="G308" s="158"/>
      <c r="H308" s="169"/>
      <c r="I308" s="173"/>
      <c r="J308" s="172"/>
      <c r="K308" s="153"/>
    </row>
    <row r="309" spans="2:11" ht="15.75" customHeight="1" x14ac:dyDescent="0.2">
      <c r="E309" s="153" t="s">
        <v>26</v>
      </c>
      <c r="F309" s="174"/>
      <c r="G309" s="153"/>
      <c r="H309" s="169"/>
      <c r="I309" s="153"/>
      <c r="J309" s="169"/>
    </row>
    <row r="310" spans="2:11" ht="15.75" customHeight="1" x14ac:dyDescent="0.2">
      <c r="E310" s="48"/>
      <c r="F310" s="175" t="s">
        <v>26</v>
      </c>
      <c r="G310" s="48"/>
      <c r="H310" s="48"/>
      <c r="I310" s="153"/>
      <c r="J310" s="169"/>
    </row>
    <row r="311" spans="2:11" ht="15.75" customHeight="1" x14ac:dyDescent="0.2">
      <c r="E311" s="48"/>
      <c r="F311" s="157"/>
      <c r="G311" s="157"/>
      <c r="H311" s="169"/>
      <c r="I311" s="153"/>
      <c r="J311" s="176"/>
    </row>
    <row r="312" spans="2:11" ht="15.75" customHeight="1" x14ac:dyDescent="0.2">
      <c r="E312" s="153"/>
      <c r="F312" s="175"/>
      <c r="G312" s="153"/>
      <c r="H312" s="169"/>
      <c r="I312" s="169"/>
      <c r="J312" s="169"/>
    </row>
    <row r="313" spans="2:11" ht="15.75" customHeight="1" x14ac:dyDescent="0.2">
      <c r="E313" s="149"/>
      <c r="F313" s="149"/>
      <c r="G313" s="153"/>
      <c r="H313" s="169"/>
      <c r="I313" s="169"/>
      <c r="J313" s="169"/>
    </row>
    <row r="314" spans="2:11" ht="15.75" customHeight="1" x14ac:dyDescent="0.2">
      <c r="F314" s="39"/>
      <c r="G314" s="153"/>
      <c r="H314" s="169"/>
      <c r="I314" s="169"/>
      <c r="J314" s="169"/>
    </row>
    <row r="315" spans="2:11" ht="15.75" customHeight="1" x14ac:dyDescent="0.2">
      <c r="G315" s="153"/>
      <c r="H315" s="169"/>
      <c r="I315" s="153"/>
      <c r="J315" s="169"/>
    </row>
    <row r="316" spans="2:11" ht="15.75" customHeight="1" x14ac:dyDescent="0.2">
      <c r="G316" s="153"/>
      <c r="H316" s="169"/>
      <c r="I316" s="153"/>
      <c r="J316" s="169"/>
    </row>
    <row r="317" spans="2:11" ht="15.75" customHeight="1" x14ac:dyDescent="0.2">
      <c r="F317" s="113"/>
      <c r="G317" s="153"/>
      <c r="H317" s="169"/>
      <c r="I317" s="153"/>
      <c r="J317" s="169"/>
    </row>
    <row r="321" spans="7:7" ht="15.75" customHeight="1" x14ac:dyDescent="0.2">
      <c r="G321" s="52"/>
    </row>
    <row r="322" spans="7:7" ht="15.75" customHeight="1" x14ac:dyDescent="0.2">
      <c r="G322" s="52"/>
    </row>
    <row r="323" spans="7:7" ht="15.75" customHeight="1" x14ac:dyDescent="0.2">
      <c r="G323" s="52"/>
    </row>
    <row r="324" spans="7:7" ht="15.75" customHeight="1" x14ac:dyDescent="0.2">
      <c r="G324" s="52"/>
    </row>
    <row r="325" spans="7:7" ht="15.75" customHeight="1" x14ac:dyDescent="0.2">
      <c r="G325" s="52"/>
    </row>
    <row r="326" spans="7:7" ht="15.75" customHeight="1" x14ac:dyDescent="0.2">
      <c r="G326" s="52"/>
    </row>
  </sheetData>
  <mergeCells count="11">
    <mergeCell ref="G14:I14"/>
    <mergeCell ref="J14:J16"/>
    <mergeCell ref="B15:D15"/>
    <mergeCell ref="H15:I15"/>
    <mergeCell ref="B307:D307"/>
    <mergeCell ref="B10:J10"/>
    <mergeCell ref="A2:K3"/>
    <mergeCell ref="A4:J4"/>
    <mergeCell ref="B7:J7"/>
    <mergeCell ref="B8:J8"/>
    <mergeCell ref="B9:J9"/>
  </mergeCells>
  <printOptions horizontalCentered="1"/>
  <pageMargins left="0.39370078740157483" right="0.59055118110236227" top="0.59055118110236227" bottom="0.39370078740157483" header="0" footer="0.19685039370078741"/>
  <pageSetup scale="66" orientation="landscape" r:id="rId1"/>
  <headerFooter alignWithMargins="0">
    <oddFooter>&amp;C&amp;P de &amp;N&amp;RCO-FM-036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I236"/>
  <sheetViews>
    <sheetView zoomScaleNormal="100" workbookViewId="0">
      <selection activeCell="V30" sqref="V30"/>
    </sheetView>
  </sheetViews>
  <sheetFormatPr baseColWidth="10" defaultRowHeight="15" x14ac:dyDescent="0.25"/>
  <cols>
    <col min="1" max="1" width="1.5703125" style="412" customWidth="1"/>
    <col min="2" max="2" width="82.85546875" style="412" customWidth="1"/>
    <col min="3" max="3" width="22" style="412" bestFit="1" customWidth="1"/>
    <col min="4" max="4" width="18.42578125" style="412" customWidth="1"/>
    <col min="5" max="7" width="16.5703125" style="412" hidden="1" customWidth="1"/>
    <col min="8" max="8" width="16.5703125" style="412" customWidth="1"/>
    <col min="9" max="20" width="16.5703125" style="412" hidden="1" customWidth="1"/>
    <col min="21" max="21" width="18.28515625" style="412" customWidth="1"/>
    <col min="22" max="22" width="12.85546875" style="412" bestFit="1" customWidth="1"/>
    <col min="23" max="23" width="19.5703125" style="412" customWidth="1"/>
    <col min="24" max="24" width="2.5703125" style="412" customWidth="1"/>
    <col min="25" max="33" width="11.42578125" style="412" customWidth="1"/>
    <col min="34" max="34" width="16.7109375" style="412" bestFit="1" customWidth="1"/>
    <col min="35" max="35" width="15.28515625" style="412" bestFit="1" customWidth="1"/>
    <col min="36" max="16384" width="11.42578125" style="412"/>
  </cols>
  <sheetData>
    <row r="1" spans="1:24" ht="15.75" x14ac:dyDescent="0.25">
      <c r="A1" s="410"/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  <c r="U1" s="411"/>
      <c r="V1" s="411"/>
      <c r="W1" s="411"/>
    </row>
    <row r="2" spans="1:24" x14ac:dyDescent="0.25">
      <c r="A2" s="707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</row>
    <row r="3" spans="1:24" x14ac:dyDescent="0.25">
      <c r="A3" s="708"/>
      <c r="B3" s="708"/>
      <c r="C3" s="708"/>
      <c r="D3" s="708"/>
      <c r="E3" s="708"/>
      <c r="F3" s="708"/>
      <c r="G3" s="708"/>
      <c r="H3" s="708"/>
      <c r="I3" s="708"/>
      <c r="J3" s="708"/>
      <c r="K3" s="708"/>
      <c r="L3" s="708"/>
      <c r="M3" s="708"/>
      <c r="N3" s="708"/>
      <c r="O3" s="708"/>
      <c r="P3" s="708"/>
      <c r="Q3" s="708"/>
      <c r="R3" s="708"/>
      <c r="S3" s="708"/>
      <c r="T3" s="708"/>
      <c r="U3" s="708"/>
      <c r="V3" s="708"/>
      <c r="W3" s="708"/>
    </row>
    <row r="4" spans="1:24" ht="15.75" x14ac:dyDescent="0.25">
      <c r="A4" s="709"/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</row>
    <row r="5" spans="1:24" ht="15.75" x14ac:dyDescent="0.25">
      <c r="A5" s="413"/>
      <c r="B5" s="413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</row>
    <row r="6" spans="1:24" ht="15.75" x14ac:dyDescent="0.25">
      <c r="A6" s="410"/>
      <c r="B6" s="415" t="s">
        <v>159</v>
      </c>
      <c r="C6" s="416"/>
      <c r="D6" s="416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7"/>
    </row>
    <row r="7" spans="1:24" ht="15.75" x14ac:dyDescent="0.25">
      <c r="A7" s="410"/>
      <c r="B7" s="415" t="s">
        <v>715</v>
      </c>
      <c r="C7" s="416"/>
      <c r="D7" s="416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  <c r="U7" s="417"/>
      <c r="V7" s="417"/>
      <c r="W7" s="417"/>
      <c r="X7" s="417"/>
    </row>
    <row r="8" spans="1:24" ht="15.75" x14ac:dyDescent="0.25">
      <c r="A8" s="410"/>
      <c r="B8" s="416" t="s">
        <v>499</v>
      </c>
      <c r="C8" s="416"/>
      <c r="D8" s="416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417"/>
    </row>
    <row r="9" spans="1:24" ht="15.75" x14ac:dyDescent="0.25">
      <c r="A9" s="413"/>
      <c r="B9" s="418" t="s">
        <v>29</v>
      </c>
      <c r="C9" s="419"/>
      <c r="D9" s="419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0"/>
      <c r="W9" s="420"/>
      <c r="X9" s="420"/>
    </row>
    <row r="10" spans="1:24" ht="15.75" x14ac:dyDescent="0.25">
      <c r="A10" s="413"/>
      <c r="B10" s="419"/>
      <c r="C10" s="419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</row>
    <row r="11" spans="1:24" ht="15.75" x14ac:dyDescent="0.25">
      <c r="A11" s="413"/>
      <c r="B11" s="419"/>
      <c r="C11" s="419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</row>
    <row r="12" spans="1:24" ht="15.75" x14ac:dyDescent="0.25">
      <c r="A12" s="413"/>
      <c r="B12" s="421"/>
      <c r="C12" s="421"/>
      <c r="D12" s="421"/>
      <c r="E12" s="710" t="s">
        <v>161</v>
      </c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  <c r="T12" s="710"/>
      <c r="U12" s="710"/>
      <c r="V12" s="421"/>
      <c r="W12" s="711" t="s">
        <v>162</v>
      </c>
    </row>
    <row r="13" spans="1:24" ht="47.25" customHeight="1" x14ac:dyDescent="0.25">
      <c r="A13" s="413"/>
      <c r="B13" s="422"/>
      <c r="C13" s="423" t="s">
        <v>163</v>
      </c>
      <c r="D13" s="424" t="s">
        <v>125</v>
      </c>
      <c r="E13" s="424" t="s">
        <v>112</v>
      </c>
      <c r="F13" s="424" t="s">
        <v>113</v>
      </c>
      <c r="G13" s="424" t="s">
        <v>114</v>
      </c>
      <c r="H13" s="423" t="s">
        <v>127</v>
      </c>
      <c r="I13" s="424" t="s">
        <v>115</v>
      </c>
      <c r="J13" s="424" t="s">
        <v>116</v>
      </c>
      <c r="K13" s="424" t="s">
        <v>117</v>
      </c>
      <c r="L13" s="423" t="s">
        <v>127</v>
      </c>
      <c r="M13" s="424" t="s">
        <v>118</v>
      </c>
      <c r="N13" s="424" t="s">
        <v>119</v>
      </c>
      <c r="O13" s="424" t="s">
        <v>120</v>
      </c>
      <c r="P13" s="423" t="s">
        <v>127</v>
      </c>
      <c r="Q13" s="424" t="s">
        <v>121</v>
      </c>
      <c r="R13" s="424" t="s">
        <v>122</v>
      </c>
      <c r="S13" s="424" t="s">
        <v>123</v>
      </c>
      <c r="T13" s="423" t="s">
        <v>127</v>
      </c>
      <c r="U13" s="711" t="s">
        <v>128</v>
      </c>
      <c r="V13" s="711"/>
      <c r="W13" s="711"/>
    </row>
    <row r="14" spans="1:24" ht="15.75" x14ac:dyDescent="0.25">
      <c r="A14" s="413"/>
      <c r="B14" s="421"/>
      <c r="C14" s="421"/>
      <c r="D14" s="421"/>
      <c r="E14" s="424"/>
      <c r="F14" s="421"/>
      <c r="G14" s="424"/>
      <c r="H14" s="421"/>
      <c r="I14" s="424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5" t="s">
        <v>129</v>
      </c>
      <c r="V14" s="425" t="s">
        <v>130</v>
      </c>
      <c r="W14" s="711"/>
    </row>
    <row r="15" spans="1:24" ht="15.75" x14ac:dyDescent="0.25">
      <c r="A15" s="413"/>
      <c r="B15" s="426"/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7"/>
      <c r="V15" s="427"/>
      <c r="W15" s="427"/>
    </row>
    <row r="16" spans="1:24" x14ac:dyDescent="0.25">
      <c r="A16" s="428"/>
      <c r="B16" s="429" t="s">
        <v>190</v>
      </c>
      <c r="C16" s="430">
        <v>869225685</v>
      </c>
      <c r="D16" s="430">
        <v>913307714</v>
      </c>
      <c r="E16" s="430">
        <v>80040367</v>
      </c>
      <c r="F16" s="430">
        <v>101561498</v>
      </c>
      <c r="G16" s="430">
        <v>93304935</v>
      </c>
      <c r="H16" s="430">
        <v>274906800</v>
      </c>
      <c r="I16" s="430">
        <v>0</v>
      </c>
      <c r="J16" s="430">
        <v>0</v>
      </c>
      <c r="K16" s="430">
        <v>0</v>
      </c>
      <c r="L16" s="430">
        <v>0</v>
      </c>
      <c r="M16" s="430">
        <v>0</v>
      </c>
      <c r="N16" s="430">
        <v>0</v>
      </c>
      <c r="O16" s="430">
        <v>0</v>
      </c>
      <c r="P16" s="430">
        <v>0</v>
      </c>
      <c r="Q16" s="430">
        <v>0</v>
      </c>
      <c r="R16" s="430">
        <v>0</v>
      </c>
      <c r="S16" s="430">
        <v>0</v>
      </c>
      <c r="T16" s="430">
        <v>0</v>
      </c>
      <c r="U16" s="430">
        <v>274906800</v>
      </c>
      <c r="V16" s="431">
        <v>30.100128991136497</v>
      </c>
      <c r="W16" s="430">
        <v>638400914</v>
      </c>
    </row>
    <row r="17" spans="1:35" x14ac:dyDescent="0.25">
      <c r="A17" s="428"/>
      <c r="B17" s="432" t="s">
        <v>166</v>
      </c>
      <c r="C17" s="433">
        <v>418615666</v>
      </c>
      <c r="D17" s="433">
        <v>429404499</v>
      </c>
      <c r="E17" s="433">
        <v>49750982</v>
      </c>
      <c r="F17" s="433">
        <v>46063549</v>
      </c>
      <c r="G17" s="433">
        <v>55027288</v>
      </c>
      <c r="H17" s="433">
        <v>150841819</v>
      </c>
      <c r="I17" s="433">
        <v>0</v>
      </c>
      <c r="J17" s="433">
        <v>0</v>
      </c>
      <c r="K17" s="433">
        <v>0</v>
      </c>
      <c r="L17" s="433">
        <v>0</v>
      </c>
      <c r="M17" s="433">
        <v>0</v>
      </c>
      <c r="N17" s="433">
        <v>0</v>
      </c>
      <c r="O17" s="433">
        <v>0</v>
      </c>
      <c r="P17" s="433">
        <v>0</v>
      </c>
      <c r="Q17" s="433">
        <v>0</v>
      </c>
      <c r="R17" s="433">
        <v>0</v>
      </c>
      <c r="S17" s="433">
        <v>0</v>
      </c>
      <c r="T17" s="433">
        <v>0</v>
      </c>
      <c r="U17" s="433">
        <v>150841819</v>
      </c>
      <c r="V17" s="434">
        <v>35.128141263373209</v>
      </c>
      <c r="W17" s="433">
        <v>278562680</v>
      </c>
    </row>
    <row r="18" spans="1:35" x14ac:dyDescent="0.25">
      <c r="A18" s="428"/>
      <c r="B18" s="432" t="s">
        <v>168</v>
      </c>
      <c r="C18" s="433">
        <v>450610019</v>
      </c>
      <c r="D18" s="433">
        <v>483903215</v>
      </c>
      <c r="E18" s="433">
        <v>30289385</v>
      </c>
      <c r="F18" s="433">
        <v>55497949</v>
      </c>
      <c r="G18" s="433">
        <v>38277647</v>
      </c>
      <c r="H18" s="433">
        <v>124064981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3">
        <v>0</v>
      </c>
      <c r="P18" s="433">
        <v>0</v>
      </c>
      <c r="Q18" s="433">
        <v>0</v>
      </c>
      <c r="R18" s="433">
        <v>0</v>
      </c>
      <c r="S18" s="433">
        <v>0</v>
      </c>
      <c r="T18" s="433">
        <v>0</v>
      </c>
      <c r="U18" s="433">
        <v>124064981</v>
      </c>
      <c r="V18" s="434">
        <v>25.638387420095981</v>
      </c>
      <c r="W18" s="433">
        <v>359838234</v>
      </c>
    </row>
    <row r="19" spans="1:35" ht="9.75" customHeight="1" x14ac:dyDescent="0.25">
      <c r="A19" s="428"/>
      <c r="B19" s="435"/>
      <c r="C19" s="435"/>
      <c r="D19" s="436"/>
      <c r="E19" s="436"/>
      <c r="F19" s="436"/>
      <c r="G19" s="437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  <c r="U19" s="438"/>
      <c r="V19" s="439"/>
      <c r="W19" s="440"/>
    </row>
    <row r="20" spans="1:35" x14ac:dyDescent="0.25">
      <c r="A20" s="428"/>
      <c r="B20" s="441" t="s">
        <v>30</v>
      </c>
      <c r="C20" s="430">
        <v>406155466</v>
      </c>
      <c r="D20" s="430">
        <v>592859091</v>
      </c>
      <c r="E20" s="430">
        <v>27920652</v>
      </c>
      <c r="F20" s="430">
        <v>138086109</v>
      </c>
      <c r="G20" s="430">
        <v>130314343</v>
      </c>
      <c r="H20" s="430">
        <v>296321104</v>
      </c>
      <c r="I20" s="430">
        <v>0</v>
      </c>
      <c r="J20" s="430">
        <v>0</v>
      </c>
      <c r="K20" s="430">
        <v>0</v>
      </c>
      <c r="L20" s="430">
        <v>0</v>
      </c>
      <c r="M20" s="430">
        <v>0</v>
      </c>
      <c r="N20" s="430">
        <v>0</v>
      </c>
      <c r="O20" s="430">
        <v>0</v>
      </c>
      <c r="P20" s="430">
        <v>0</v>
      </c>
      <c r="Q20" s="430">
        <v>0</v>
      </c>
      <c r="R20" s="430">
        <v>0</v>
      </c>
      <c r="S20" s="430">
        <v>0</v>
      </c>
      <c r="T20" s="430">
        <v>0</v>
      </c>
      <c r="U20" s="430">
        <v>296321104</v>
      </c>
      <c r="V20" s="431">
        <v>49.981708722756181</v>
      </c>
      <c r="W20" s="430">
        <v>296537987</v>
      </c>
    </row>
    <row r="21" spans="1:35" x14ac:dyDescent="0.25">
      <c r="A21" s="428"/>
      <c r="B21" s="442" t="s">
        <v>170</v>
      </c>
      <c r="C21" s="433">
        <v>25352221</v>
      </c>
      <c r="D21" s="443">
        <v>25352221</v>
      </c>
      <c r="E21" s="433">
        <v>2472456</v>
      </c>
      <c r="F21" s="433">
        <v>2147685</v>
      </c>
      <c r="G21" s="433">
        <v>1657856</v>
      </c>
      <c r="H21" s="433">
        <v>6277997</v>
      </c>
      <c r="I21" s="433">
        <v>0</v>
      </c>
      <c r="J21" s="433">
        <v>0</v>
      </c>
      <c r="K21" s="433">
        <v>0</v>
      </c>
      <c r="L21" s="433">
        <v>0</v>
      </c>
      <c r="M21" s="433">
        <v>0</v>
      </c>
      <c r="N21" s="433">
        <v>0</v>
      </c>
      <c r="O21" s="433">
        <v>0</v>
      </c>
      <c r="P21" s="433">
        <v>0</v>
      </c>
      <c r="Q21" s="433">
        <v>0</v>
      </c>
      <c r="R21" s="433">
        <v>0</v>
      </c>
      <c r="S21" s="433">
        <v>0</v>
      </c>
      <c r="T21" s="433">
        <v>0</v>
      </c>
      <c r="U21" s="433">
        <v>6277997</v>
      </c>
      <c r="V21" s="442">
        <v>24.763104581645923</v>
      </c>
      <c r="W21" s="433">
        <v>19074224</v>
      </c>
      <c r="Y21" s="444"/>
      <c r="Z21" s="444"/>
      <c r="AA21" s="444"/>
    </row>
    <row r="22" spans="1:35" x14ac:dyDescent="0.25">
      <c r="A22" s="428"/>
      <c r="B22" s="442" t="s">
        <v>35</v>
      </c>
      <c r="C22" s="433">
        <v>113490308</v>
      </c>
      <c r="D22" s="443">
        <v>115019634</v>
      </c>
      <c r="E22" s="433">
        <v>13665107</v>
      </c>
      <c r="F22" s="433">
        <v>8387667</v>
      </c>
      <c r="G22" s="433">
        <v>9942509</v>
      </c>
      <c r="H22" s="433">
        <v>31995283</v>
      </c>
      <c r="I22" s="433">
        <v>0</v>
      </c>
      <c r="J22" s="433">
        <v>0</v>
      </c>
      <c r="K22" s="433">
        <v>0</v>
      </c>
      <c r="L22" s="433">
        <v>0</v>
      </c>
      <c r="M22" s="433">
        <v>0</v>
      </c>
      <c r="N22" s="433">
        <v>0</v>
      </c>
      <c r="O22" s="433">
        <v>0</v>
      </c>
      <c r="P22" s="433">
        <v>0</v>
      </c>
      <c r="Q22" s="433">
        <v>0</v>
      </c>
      <c r="R22" s="433">
        <v>0</v>
      </c>
      <c r="S22" s="433">
        <v>0</v>
      </c>
      <c r="T22" s="433">
        <v>0</v>
      </c>
      <c r="U22" s="433">
        <v>31995283</v>
      </c>
      <c r="V22" s="442">
        <v>27.817235968599935</v>
      </c>
      <c r="W22" s="433">
        <v>83024351</v>
      </c>
      <c r="Y22" s="444"/>
      <c r="Z22" s="444"/>
      <c r="AA22" s="444"/>
    </row>
    <row r="23" spans="1:35" x14ac:dyDescent="0.25">
      <c r="A23" s="428"/>
      <c r="B23" s="442" t="s">
        <v>716</v>
      </c>
      <c r="C23" s="433">
        <v>19043057</v>
      </c>
      <c r="D23" s="443">
        <v>19043057</v>
      </c>
      <c r="E23" s="433">
        <v>1533064</v>
      </c>
      <c r="F23" s="433">
        <v>1498510</v>
      </c>
      <c r="G23" s="433">
        <v>1357157</v>
      </c>
      <c r="H23" s="433">
        <v>4388731</v>
      </c>
      <c r="I23" s="433">
        <v>0</v>
      </c>
      <c r="J23" s="433">
        <v>0</v>
      </c>
      <c r="K23" s="433">
        <v>0</v>
      </c>
      <c r="L23" s="433">
        <v>0</v>
      </c>
      <c r="M23" s="433">
        <v>0</v>
      </c>
      <c r="N23" s="433">
        <v>0</v>
      </c>
      <c r="O23" s="433">
        <v>0</v>
      </c>
      <c r="P23" s="433">
        <v>0</v>
      </c>
      <c r="Q23" s="433">
        <v>0</v>
      </c>
      <c r="R23" s="433">
        <v>0</v>
      </c>
      <c r="S23" s="433">
        <v>0</v>
      </c>
      <c r="T23" s="433">
        <v>0</v>
      </c>
      <c r="U23" s="433">
        <v>4388731</v>
      </c>
      <c r="V23" s="442">
        <v>23.046357525475031</v>
      </c>
      <c r="W23" s="433">
        <v>14654326</v>
      </c>
      <c r="Y23" s="444"/>
      <c r="Z23" s="444"/>
      <c r="AA23" s="444"/>
    </row>
    <row r="24" spans="1:35" x14ac:dyDescent="0.25">
      <c r="A24" s="428"/>
      <c r="B24" s="442" t="s">
        <v>443</v>
      </c>
      <c r="C24" s="433">
        <v>129419950</v>
      </c>
      <c r="D24" s="433">
        <v>310828278</v>
      </c>
      <c r="E24" s="433">
        <v>0</v>
      </c>
      <c r="F24" s="433">
        <v>115776998</v>
      </c>
      <c r="G24" s="433">
        <v>97986326</v>
      </c>
      <c r="H24" s="433">
        <v>213763324</v>
      </c>
      <c r="I24" s="433">
        <v>0</v>
      </c>
      <c r="J24" s="433">
        <v>0</v>
      </c>
      <c r="K24" s="433">
        <v>0</v>
      </c>
      <c r="L24" s="433">
        <v>0</v>
      </c>
      <c r="M24" s="433">
        <v>0</v>
      </c>
      <c r="N24" s="433">
        <v>0</v>
      </c>
      <c r="O24" s="433">
        <v>0</v>
      </c>
      <c r="P24" s="433">
        <v>0</v>
      </c>
      <c r="Q24" s="433">
        <v>0</v>
      </c>
      <c r="R24" s="433">
        <v>0</v>
      </c>
      <c r="S24" s="433">
        <v>0</v>
      </c>
      <c r="T24" s="433">
        <v>0</v>
      </c>
      <c r="U24" s="433">
        <v>213763324</v>
      </c>
      <c r="V24" s="445">
        <v>68.77216107087915</v>
      </c>
      <c r="W24" s="433">
        <v>97064954</v>
      </c>
      <c r="Y24" s="444"/>
      <c r="Z24" s="444"/>
      <c r="AA24" s="444"/>
    </row>
    <row r="25" spans="1:35" x14ac:dyDescent="0.25">
      <c r="A25" s="428"/>
      <c r="B25" s="442" t="s">
        <v>174</v>
      </c>
      <c r="C25" s="433">
        <v>17481909</v>
      </c>
      <c r="D25" s="443">
        <v>17481909</v>
      </c>
      <c r="E25" s="433">
        <v>1641909</v>
      </c>
      <c r="F25" s="433">
        <v>1200000</v>
      </c>
      <c r="G25" s="433">
        <v>1400000</v>
      </c>
      <c r="H25" s="433">
        <v>4241909</v>
      </c>
      <c r="I25" s="433">
        <v>0</v>
      </c>
      <c r="J25" s="433">
        <v>0</v>
      </c>
      <c r="K25" s="433">
        <v>0</v>
      </c>
      <c r="L25" s="433">
        <v>0</v>
      </c>
      <c r="M25" s="433">
        <v>0</v>
      </c>
      <c r="N25" s="433">
        <v>0</v>
      </c>
      <c r="O25" s="433">
        <v>0</v>
      </c>
      <c r="P25" s="433">
        <v>0</v>
      </c>
      <c r="Q25" s="433">
        <v>0</v>
      </c>
      <c r="R25" s="433">
        <v>0</v>
      </c>
      <c r="S25" s="433">
        <v>0</v>
      </c>
      <c r="T25" s="433">
        <v>0</v>
      </c>
      <c r="U25" s="433">
        <v>4241909</v>
      </c>
      <c r="V25" s="442">
        <v>24.264564013003387</v>
      </c>
      <c r="W25" s="433">
        <v>13240000</v>
      </c>
      <c r="Y25" s="444"/>
      <c r="Z25" s="444"/>
      <c r="AA25" s="444"/>
    </row>
    <row r="26" spans="1:35" x14ac:dyDescent="0.25">
      <c r="A26" s="428"/>
      <c r="B26" s="442" t="s">
        <v>175</v>
      </c>
      <c r="C26" s="433">
        <v>35715123</v>
      </c>
      <c r="D26" s="443">
        <v>35715123</v>
      </c>
      <c r="E26" s="433">
        <v>2348145</v>
      </c>
      <c r="F26" s="433">
        <v>2600473</v>
      </c>
      <c r="G26" s="433">
        <v>3533439</v>
      </c>
      <c r="H26" s="433">
        <v>8482057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3">
        <v>0</v>
      </c>
      <c r="P26" s="433">
        <v>0</v>
      </c>
      <c r="Q26" s="433">
        <v>0</v>
      </c>
      <c r="R26" s="433">
        <v>0</v>
      </c>
      <c r="S26" s="433">
        <v>0</v>
      </c>
      <c r="T26" s="433">
        <v>0</v>
      </c>
      <c r="U26" s="433">
        <v>8482057</v>
      </c>
      <c r="V26" s="442">
        <v>23.749202823689</v>
      </c>
      <c r="W26" s="433">
        <v>27233066</v>
      </c>
      <c r="Y26" s="444"/>
      <c r="Z26" s="444"/>
      <c r="AA26" s="444"/>
    </row>
    <row r="27" spans="1:35" x14ac:dyDescent="0.25">
      <c r="A27" s="428"/>
      <c r="B27" s="442" t="s">
        <v>176</v>
      </c>
      <c r="C27" s="433">
        <v>12600182</v>
      </c>
      <c r="D27" s="433">
        <v>12600182</v>
      </c>
      <c r="E27" s="433">
        <v>1072303</v>
      </c>
      <c r="F27" s="433">
        <v>1044658</v>
      </c>
      <c r="G27" s="433">
        <v>1298784</v>
      </c>
      <c r="H27" s="433">
        <v>3415745</v>
      </c>
      <c r="I27" s="433">
        <v>0</v>
      </c>
      <c r="J27" s="433">
        <v>0</v>
      </c>
      <c r="K27" s="433">
        <v>0</v>
      </c>
      <c r="L27" s="433">
        <v>0</v>
      </c>
      <c r="M27" s="433">
        <v>0</v>
      </c>
      <c r="N27" s="433">
        <v>0</v>
      </c>
      <c r="O27" s="433">
        <v>0</v>
      </c>
      <c r="P27" s="433">
        <v>0</v>
      </c>
      <c r="Q27" s="433">
        <v>0</v>
      </c>
      <c r="R27" s="433">
        <v>0</v>
      </c>
      <c r="S27" s="433">
        <v>0</v>
      </c>
      <c r="T27" s="433">
        <v>0</v>
      </c>
      <c r="U27" s="433">
        <v>3415745</v>
      </c>
      <c r="V27" s="442">
        <v>27.108695731537846</v>
      </c>
      <c r="W27" s="433">
        <v>9184437</v>
      </c>
      <c r="Y27" s="444"/>
      <c r="Z27" s="444"/>
      <c r="AA27" s="444"/>
    </row>
    <row r="28" spans="1:35" x14ac:dyDescent="0.25">
      <c r="A28" s="428"/>
      <c r="B28" s="442" t="s">
        <v>177</v>
      </c>
      <c r="C28" s="433">
        <v>53052716</v>
      </c>
      <c r="D28" s="433">
        <v>56818687</v>
      </c>
      <c r="E28" s="433">
        <v>5187668</v>
      </c>
      <c r="F28" s="433">
        <v>5430118</v>
      </c>
      <c r="G28" s="433">
        <v>13138272</v>
      </c>
      <c r="H28" s="433">
        <v>23756058</v>
      </c>
      <c r="I28" s="433">
        <v>0</v>
      </c>
      <c r="J28" s="433">
        <v>0</v>
      </c>
      <c r="K28" s="433">
        <v>0</v>
      </c>
      <c r="L28" s="433">
        <v>0</v>
      </c>
      <c r="M28" s="433">
        <v>0</v>
      </c>
      <c r="N28" s="433">
        <v>0</v>
      </c>
      <c r="O28" s="433">
        <v>0</v>
      </c>
      <c r="P28" s="433">
        <v>0</v>
      </c>
      <c r="Q28" s="433">
        <v>0</v>
      </c>
      <c r="R28" s="433">
        <v>0</v>
      </c>
      <c r="S28" s="433">
        <v>0</v>
      </c>
      <c r="T28" s="433">
        <v>0</v>
      </c>
      <c r="U28" s="433">
        <v>23756058</v>
      </c>
      <c r="V28" s="442">
        <v>41.810290336346561</v>
      </c>
      <c r="W28" s="433">
        <v>33062629</v>
      </c>
      <c r="Y28" s="444"/>
      <c r="Z28" s="444"/>
      <c r="AA28" s="444"/>
    </row>
    <row r="29" spans="1:35" ht="9.75" customHeight="1" x14ac:dyDescent="0.25">
      <c r="A29" s="428"/>
      <c r="B29" s="442"/>
      <c r="C29" s="442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7"/>
      <c r="V29" s="434"/>
      <c r="W29" s="434"/>
      <c r="AH29" s="448"/>
    </row>
    <row r="30" spans="1:35" x14ac:dyDescent="0.25">
      <c r="A30" s="428"/>
      <c r="B30" s="449" t="s">
        <v>16</v>
      </c>
      <c r="C30" s="430">
        <v>19502044396</v>
      </c>
      <c r="D30" s="430">
        <v>19232521441</v>
      </c>
      <c r="E30" s="430">
        <v>793913159.89999986</v>
      </c>
      <c r="F30" s="430">
        <v>1185129699</v>
      </c>
      <c r="G30" s="430">
        <v>1137477596</v>
      </c>
      <c r="H30" s="430">
        <v>3116520450.9000001</v>
      </c>
      <c r="I30" s="430">
        <v>0</v>
      </c>
      <c r="J30" s="430">
        <v>0</v>
      </c>
      <c r="K30" s="430">
        <v>0</v>
      </c>
      <c r="L30" s="430">
        <v>0</v>
      </c>
      <c r="M30" s="430">
        <v>0</v>
      </c>
      <c r="N30" s="430">
        <v>0</v>
      </c>
      <c r="O30" s="430">
        <v>0</v>
      </c>
      <c r="P30" s="430">
        <v>0</v>
      </c>
      <c r="Q30" s="430">
        <v>0</v>
      </c>
      <c r="R30" s="430">
        <v>0</v>
      </c>
      <c r="S30" s="430">
        <v>0</v>
      </c>
      <c r="T30" s="430">
        <v>0</v>
      </c>
      <c r="U30" s="430">
        <v>3116520450.9000001</v>
      </c>
      <c r="V30" s="450">
        <v>16.204429879153462</v>
      </c>
      <c r="W30" s="430">
        <v>16116000990.1</v>
      </c>
      <c r="AH30" s="451"/>
      <c r="AI30" s="451"/>
    </row>
    <row r="31" spans="1:35" ht="18" customHeight="1" x14ac:dyDescent="0.25">
      <c r="A31" s="452">
        <v>1</v>
      </c>
      <c r="B31" s="453" t="s">
        <v>717</v>
      </c>
      <c r="C31" s="433">
        <v>17547985</v>
      </c>
      <c r="D31" s="433">
        <v>17634066</v>
      </c>
      <c r="E31" s="433">
        <v>1225831</v>
      </c>
      <c r="F31" s="433">
        <v>2731020</v>
      </c>
      <c r="G31" s="433">
        <v>101625</v>
      </c>
      <c r="H31" s="433">
        <v>4058476</v>
      </c>
      <c r="I31" s="433">
        <v>0</v>
      </c>
      <c r="J31" s="433">
        <v>0</v>
      </c>
      <c r="K31" s="433">
        <v>0</v>
      </c>
      <c r="L31" s="433">
        <v>0</v>
      </c>
      <c r="M31" s="433">
        <v>0</v>
      </c>
      <c r="N31" s="433">
        <v>0</v>
      </c>
      <c r="O31" s="433">
        <v>0</v>
      </c>
      <c r="P31" s="433">
        <v>0</v>
      </c>
      <c r="Q31" s="433">
        <v>0</v>
      </c>
      <c r="R31" s="433">
        <v>0</v>
      </c>
      <c r="S31" s="433">
        <v>0</v>
      </c>
      <c r="T31" s="433">
        <v>0</v>
      </c>
      <c r="U31" s="433">
        <v>4058476</v>
      </c>
      <c r="V31" s="454">
        <v>23.014975672655417</v>
      </c>
      <c r="W31" s="433">
        <v>13575590</v>
      </c>
      <c r="AA31" s="444"/>
      <c r="AH31" s="455"/>
      <c r="AI31" s="456"/>
    </row>
    <row r="32" spans="1:35" ht="22.5" x14ac:dyDescent="0.25">
      <c r="A32" s="452">
        <v>2</v>
      </c>
      <c r="B32" s="453" t="s">
        <v>718</v>
      </c>
      <c r="C32" s="433">
        <v>41887900</v>
      </c>
      <c r="D32" s="433">
        <v>51918824</v>
      </c>
      <c r="E32" s="433">
        <v>4566848</v>
      </c>
      <c r="F32" s="433">
        <v>9969913</v>
      </c>
      <c r="G32" s="433">
        <v>10257485</v>
      </c>
      <c r="H32" s="433">
        <v>24794246</v>
      </c>
      <c r="I32" s="433">
        <v>0</v>
      </c>
      <c r="J32" s="433">
        <v>0</v>
      </c>
      <c r="K32" s="433">
        <v>0</v>
      </c>
      <c r="L32" s="433">
        <v>0</v>
      </c>
      <c r="M32" s="433">
        <v>0</v>
      </c>
      <c r="N32" s="433">
        <v>0</v>
      </c>
      <c r="O32" s="433">
        <v>0</v>
      </c>
      <c r="P32" s="433">
        <v>0</v>
      </c>
      <c r="Q32" s="433">
        <v>0</v>
      </c>
      <c r="R32" s="433">
        <v>0</v>
      </c>
      <c r="S32" s="433">
        <v>0</v>
      </c>
      <c r="T32" s="433">
        <v>0</v>
      </c>
      <c r="U32" s="433">
        <v>24794246</v>
      </c>
      <c r="V32" s="454">
        <v>47.755792773734626</v>
      </c>
      <c r="W32" s="433">
        <v>27124578</v>
      </c>
      <c r="AA32" s="444"/>
      <c r="AH32" s="455"/>
      <c r="AI32" s="456"/>
    </row>
    <row r="33" spans="1:35" x14ac:dyDescent="0.25">
      <c r="A33" s="452">
        <v>3</v>
      </c>
      <c r="B33" s="453" t="s">
        <v>719</v>
      </c>
      <c r="C33" s="433">
        <v>71660543</v>
      </c>
      <c r="D33" s="433">
        <v>70974194</v>
      </c>
      <c r="E33" s="433">
        <v>1464968</v>
      </c>
      <c r="F33" s="433">
        <v>1640038</v>
      </c>
      <c r="G33" s="433">
        <v>1836647</v>
      </c>
      <c r="H33" s="433">
        <v>4941653</v>
      </c>
      <c r="I33" s="433">
        <v>0</v>
      </c>
      <c r="J33" s="433">
        <v>0</v>
      </c>
      <c r="K33" s="433">
        <v>0</v>
      </c>
      <c r="L33" s="433">
        <v>0</v>
      </c>
      <c r="M33" s="433">
        <v>0</v>
      </c>
      <c r="N33" s="433">
        <v>0</v>
      </c>
      <c r="O33" s="433">
        <v>0</v>
      </c>
      <c r="P33" s="433">
        <v>0</v>
      </c>
      <c r="Q33" s="433">
        <v>0</v>
      </c>
      <c r="R33" s="433">
        <v>0</v>
      </c>
      <c r="S33" s="433">
        <v>0</v>
      </c>
      <c r="T33" s="433">
        <v>0</v>
      </c>
      <c r="U33" s="433">
        <v>4941653</v>
      </c>
      <c r="V33" s="454">
        <v>6.9626053097552614</v>
      </c>
      <c r="W33" s="433">
        <v>66032541</v>
      </c>
      <c r="AA33" s="444"/>
      <c r="AH33" s="455"/>
      <c r="AI33" s="456"/>
    </row>
    <row r="34" spans="1:35" x14ac:dyDescent="0.25">
      <c r="A34" s="452">
        <v>4</v>
      </c>
      <c r="B34" s="453" t="s">
        <v>720</v>
      </c>
      <c r="C34" s="433">
        <v>23892230</v>
      </c>
      <c r="D34" s="433">
        <v>23892230</v>
      </c>
      <c r="E34" s="433">
        <v>1244290</v>
      </c>
      <c r="F34" s="433">
        <v>6205628</v>
      </c>
      <c r="G34" s="433">
        <v>0</v>
      </c>
      <c r="H34" s="433">
        <v>7449918</v>
      </c>
      <c r="I34" s="433">
        <v>0</v>
      </c>
      <c r="J34" s="433">
        <v>0</v>
      </c>
      <c r="K34" s="433">
        <v>0</v>
      </c>
      <c r="L34" s="433">
        <v>0</v>
      </c>
      <c r="M34" s="433">
        <v>0</v>
      </c>
      <c r="N34" s="433">
        <v>0</v>
      </c>
      <c r="O34" s="433">
        <v>0</v>
      </c>
      <c r="P34" s="433">
        <v>0</v>
      </c>
      <c r="Q34" s="433">
        <v>0</v>
      </c>
      <c r="R34" s="433">
        <v>0</v>
      </c>
      <c r="S34" s="433">
        <v>0</v>
      </c>
      <c r="T34" s="433">
        <v>0</v>
      </c>
      <c r="U34" s="433">
        <v>7449918</v>
      </c>
      <c r="V34" s="454">
        <v>31.181342218788284</v>
      </c>
      <c r="W34" s="433">
        <v>16442312</v>
      </c>
      <c r="AA34" s="444"/>
      <c r="AH34" s="455"/>
      <c r="AI34" s="456"/>
    </row>
    <row r="35" spans="1:35" ht="22.5" x14ac:dyDescent="0.25">
      <c r="A35" s="452">
        <v>5</v>
      </c>
      <c r="B35" s="453" t="s">
        <v>721</v>
      </c>
      <c r="C35" s="433">
        <v>299436724</v>
      </c>
      <c r="D35" s="433">
        <v>325591499</v>
      </c>
      <c r="E35" s="433">
        <v>19618564</v>
      </c>
      <c r="F35" s="433">
        <v>21071071</v>
      </c>
      <c r="G35" s="433">
        <v>60507206</v>
      </c>
      <c r="H35" s="433">
        <v>101196841</v>
      </c>
      <c r="I35" s="433">
        <v>0</v>
      </c>
      <c r="J35" s="433">
        <v>0</v>
      </c>
      <c r="K35" s="433">
        <v>0</v>
      </c>
      <c r="L35" s="433">
        <v>0</v>
      </c>
      <c r="M35" s="433">
        <v>0</v>
      </c>
      <c r="N35" s="433">
        <v>0</v>
      </c>
      <c r="O35" s="433">
        <v>0</v>
      </c>
      <c r="P35" s="433">
        <v>0</v>
      </c>
      <c r="Q35" s="433">
        <v>0</v>
      </c>
      <c r="R35" s="433">
        <v>0</v>
      </c>
      <c r="S35" s="433">
        <v>0</v>
      </c>
      <c r="T35" s="433">
        <v>0</v>
      </c>
      <c r="U35" s="433">
        <v>101196841</v>
      </c>
      <c r="V35" s="454">
        <v>31.080922355408301</v>
      </c>
      <c r="W35" s="433">
        <v>224394658</v>
      </c>
      <c r="AA35" s="444"/>
      <c r="AH35" s="455"/>
      <c r="AI35" s="456"/>
    </row>
    <row r="36" spans="1:35" ht="22.5" x14ac:dyDescent="0.25">
      <c r="A36" s="452">
        <v>6</v>
      </c>
      <c r="B36" s="453" t="s">
        <v>722</v>
      </c>
      <c r="C36" s="433">
        <v>321486830</v>
      </c>
      <c r="D36" s="433">
        <v>324851542</v>
      </c>
      <c r="E36" s="433">
        <v>14261596</v>
      </c>
      <c r="F36" s="433">
        <v>29712780</v>
      </c>
      <c r="G36" s="433">
        <v>3364709</v>
      </c>
      <c r="H36" s="433">
        <v>47339085</v>
      </c>
      <c r="I36" s="433">
        <v>0</v>
      </c>
      <c r="J36" s="433">
        <v>0</v>
      </c>
      <c r="K36" s="433">
        <v>0</v>
      </c>
      <c r="L36" s="433">
        <v>0</v>
      </c>
      <c r="M36" s="433">
        <v>0</v>
      </c>
      <c r="N36" s="433">
        <v>0</v>
      </c>
      <c r="O36" s="433">
        <v>0</v>
      </c>
      <c r="P36" s="433">
        <v>0</v>
      </c>
      <c r="Q36" s="433">
        <v>0</v>
      </c>
      <c r="R36" s="433">
        <v>0</v>
      </c>
      <c r="S36" s="433">
        <v>0</v>
      </c>
      <c r="T36" s="433">
        <v>0</v>
      </c>
      <c r="U36" s="433">
        <v>47339085</v>
      </c>
      <c r="V36" s="454">
        <v>14.572528949239219</v>
      </c>
      <c r="W36" s="433">
        <v>277512457</v>
      </c>
      <c r="AA36" s="444"/>
      <c r="AH36" s="455"/>
      <c r="AI36" s="456"/>
    </row>
    <row r="37" spans="1:35" ht="22.5" x14ac:dyDescent="0.25">
      <c r="A37" s="452">
        <v>7</v>
      </c>
      <c r="B37" s="453" t="s">
        <v>723</v>
      </c>
      <c r="C37" s="433">
        <v>6554258966</v>
      </c>
      <c r="D37" s="433">
        <v>6079404951</v>
      </c>
      <c r="E37" s="433">
        <v>22120052</v>
      </c>
      <c r="F37" s="433">
        <v>363260398</v>
      </c>
      <c r="G37" s="433">
        <v>382783691</v>
      </c>
      <c r="H37" s="433">
        <v>768164141</v>
      </c>
      <c r="I37" s="433">
        <v>0</v>
      </c>
      <c r="J37" s="433">
        <v>0</v>
      </c>
      <c r="K37" s="433">
        <v>0</v>
      </c>
      <c r="L37" s="433">
        <v>0</v>
      </c>
      <c r="M37" s="433">
        <v>0</v>
      </c>
      <c r="N37" s="433">
        <v>0</v>
      </c>
      <c r="O37" s="433">
        <v>0</v>
      </c>
      <c r="P37" s="433">
        <v>0</v>
      </c>
      <c r="Q37" s="433">
        <v>0</v>
      </c>
      <c r="R37" s="433">
        <v>0</v>
      </c>
      <c r="S37" s="433">
        <v>0</v>
      </c>
      <c r="T37" s="433">
        <v>0</v>
      </c>
      <c r="U37" s="433">
        <v>768164141</v>
      </c>
      <c r="V37" s="454">
        <v>12.635515271501117</v>
      </c>
      <c r="W37" s="433">
        <v>5311240810</v>
      </c>
      <c r="AA37" s="444"/>
      <c r="AH37" s="455"/>
      <c r="AI37" s="456"/>
    </row>
    <row r="38" spans="1:35" x14ac:dyDescent="0.25">
      <c r="A38" s="452">
        <v>8</v>
      </c>
      <c r="B38" s="453" t="s">
        <v>724</v>
      </c>
      <c r="C38" s="433">
        <v>460954994</v>
      </c>
      <c r="D38" s="433">
        <v>461332713</v>
      </c>
      <c r="E38" s="433">
        <v>98796253</v>
      </c>
      <c r="F38" s="433">
        <v>59406976</v>
      </c>
      <c r="G38" s="433">
        <v>44680895</v>
      </c>
      <c r="H38" s="433">
        <v>202884124</v>
      </c>
      <c r="I38" s="433">
        <v>0</v>
      </c>
      <c r="J38" s="433">
        <v>0</v>
      </c>
      <c r="K38" s="433">
        <v>0</v>
      </c>
      <c r="L38" s="433">
        <v>0</v>
      </c>
      <c r="M38" s="433">
        <v>0</v>
      </c>
      <c r="N38" s="433">
        <v>0</v>
      </c>
      <c r="O38" s="433">
        <v>0</v>
      </c>
      <c r="P38" s="433">
        <v>0</v>
      </c>
      <c r="Q38" s="433">
        <v>0</v>
      </c>
      <c r="R38" s="433">
        <v>0</v>
      </c>
      <c r="S38" s="433">
        <v>0</v>
      </c>
      <c r="T38" s="433">
        <v>0</v>
      </c>
      <c r="U38" s="433">
        <v>202884124</v>
      </c>
      <c r="V38" s="454">
        <v>43.977831678283785</v>
      </c>
      <c r="W38" s="433">
        <v>258448589</v>
      </c>
      <c r="AA38" s="444"/>
      <c r="AH38" s="455"/>
      <c r="AI38" s="456"/>
    </row>
    <row r="39" spans="1:35" x14ac:dyDescent="0.25">
      <c r="A39" s="452">
        <v>9</v>
      </c>
      <c r="B39" s="453" t="s">
        <v>725</v>
      </c>
      <c r="C39" s="433">
        <v>343620355</v>
      </c>
      <c r="D39" s="433">
        <v>343620355</v>
      </c>
      <c r="E39" s="433">
        <v>37306361</v>
      </c>
      <c r="F39" s="433">
        <v>42892049</v>
      </c>
      <c r="G39" s="433">
        <v>8189980</v>
      </c>
      <c r="H39" s="433">
        <v>88388390</v>
      </c>
      <c r="I39" s="433">
        <v>0</v>
      </c>
      <c r="J39" s="433">
        <v>0</v>
      </c>
      <c r="K39" s="433">
        <v>0</v>
      </c>
      <c r="L39" s="433">
        <v>0</v>
      </c>
      <c r="M39" s="433">
        <v>0</v>
      </c>
      <c r="N39" s="433">
        <v>0</v>
      </c>
      <c r="O39" s="433">
        <v>0</v>
      </c>
      <c r="P39" s="433">
        <v>0</v>
      </c>
      <c r="Q39" s="433">
        <v>0</v>
      </c>
      <c r="R39" s="433">
        <v>0</v>
      </c>
      <c r="S39" s="433">
        <v>0</v>
      </c>
      <c r="T39" s="433">
        <v>0</v>
      </c>
      <c r="U39" s="433">
        <v>88388390</v>
      </c>
      <c r="V39" s="454">
        <v>25.722687470013238</v>
      </c>
      <c r="W39" s="433">
        <v>255231965</v>
      </c>
      <c r="AA39" s="444"/>
      <c r="AH39" s="455"/>
      <c r="AI39" s="456"/>
    </row>
    <row r="40" spans="1:35" x14ac:dyDescent="0.25">
      <c r="A40" s="452">
        <v>10</v>
      </c>
      <c r="B40" s="453" t="s">
        <v>726</v>
      </c>
      <c r="C40" s="433">
        <v>2186743976</v>
      </c>
      <c r="D40" s="433">
        <v>2241713306</v>
      </c>
      <c r="E40" s="433">
        <v>249321435</v>
      </c>
      <c r="F40" s="433">
        <v>163719906</v>
      </c>
      <c r="G40" s="433">
        <v>192698581</v>
      </c>
      <c r="H40" s="433">
        <v>605739922</v>
      </c>
      <c r="I40" s="433">
        <v>0</v>
      </c>
      <c r="J40" s="433">
        <v>0</v>
      </c>
      <c r="K40" s="433">
        <v>0</v>
      </c>
      <c r="L40" s="433">
        <v>0</v>
      </c>
      <c r="M40" s="433">
        <v>0</v>
      </c>
      <c r="N40" s="433">
        <v>0</v>
      </c>
      <c r="O40" s="433">
        <v>0</v>
      </c>
      <c r="P40" s="433">
        <v>0</v>
      </c>
      <c r="Q40" s="433">
        <v>0</v>
      </c>
      <c r="R40" s="433">
        <v>0</v>
      </c>
      <c r="S40" s="433">
        <v>0</v>
      </c>
      <c r="T40" s="433">
        <v>0</v>
      </c>
      <c r="U40" s="433">
        <v>605739922</v>
      </c>
      <c r="V40" s="454">
        <v>27.021293060924535</v>
      </c>
      <c r="W40" s="433">
        <v>1635973384</v>
      </c>
      <c r="AA40" s="444"/>
      <c r="AH40" s="455"/>
      <c r="AI40" s="456"/>
    </row>
    <row r="41" spans="1:35" x14ac:dyDescent="0.25">
      <c r="A41" s="452">
        <v>11</v>
      </c>
      <c r="B41" s="453" t="s">
        <v>727</v>
      </c>
      <c r="C41" s="433">
        <v>20576905</v>
      </c>
      <c r="D41" s="433">
        <v>20414027</v>
      </c>
      <c r="E41" s="433">
        <v>1002065</v>
      </c>
      <c r="F41" s="433">
        <v>1098554</v>
      </c>
      <c r="G41" s="433">
        <v>1222342</v>
      </c>
      <c r="H41" s="433">
        <v>3322961</v>
      </c>
      <c r="I41" s="433">
        <v>0</v>
      </c>
      <c r="J41" s="433">
        <v>0</v>
      </c>
      <c r="K41" s="433">
        <v>0</v>
      </c>
      <c r="L41" s="433">
        <v>0</v>
      </c>
      <c r="M41" s="433">
        <v>0</v>
      </c>
      <c r="N41" s="433">
        <v>0</v>
      </c>
      <c r="O41" s="433">
        <v>0</v>
      </c>
      <c r="P41" s="433">
        <v>0</v>
      </c>
      <c r="Q41" s="433">
        <v>0</v>
      </c>
      <c r="R41" s="433">
        <v>0</v>
      </c>
      <c r="S41" s="433">
        <v>0</v>
      </c>
      <c r="T41" s="433">
        <v>0</v>
      </c>
      <c r="U41" s="433">
        <v>3322961</v>
      </c>
      <c r="V41" s="454">
        <v>16.277831904503703</v>
      </c>
      <c r="W41" s="433">
        <v>17091066</v>
      </c>
      <c r="AA41" s="444"/>
      <c r="AH41" s="455"/>
      <c r="AI41" s="456"/>
    </row>
    <row r="42" spans="1:35" x14ac:dyDescent="0.25">
      <c r="A42" s="452">
        <v>12</v>
      </c>
      <c r="B42" s="453" t="s">
        <v>728</v>
      </c>
      <c r="C42" s="433">
        <v>34454356</v>
      </c>
      <c r="D42" s="433">
        <v>34125997</v>
      </c>
      <c r="E42" s="433">
        <v>2006618</v>
      </c>
      <c r="F42" s="433">
        <v>2128711</v>
      </c>
      <c r="G42" s="433">
        <v>2370963</v>
      </c>
      <c r="H42" s="433">
        <v>6506292</v>
      </c>
      <c r="I42" s="433">
        <v>0</v>
      </c>
      <c r="J42" s="433">
        <v>0</v>
      </c>
      <c r="K42" s="433">
        <v>0</v>
      </c>
      <c r="L42" s="433">
        <v>0</v>
      </c>
      <c r="M42" s="433">
        <v>0</v>
      </c>
      <c r="N42" s="433">
        <v>0</v>
      </c>
      <c r="O42" s="433">
        <v>0</v>
      </c>
      <c r="P42" s="433">
        <v>0</v>
      </c>
      <c r="Q42" s="433">
        <v>0</v>
      </c>
      <c r="R42" s="433">
        <v>0</v>
      </c>
      <c r="S42" s="433">
        <v>0</v>
      </c>
      <c r="T42" s="433">
        <v>0</v>
      </c>
      <c r="U42" s="433">
        <v>6506292</v>
      </c>
      <c r="V42" s="454">
        <v>19.065500122970768</v>
      </c>
      <c r="W42" s="433">
        <v>27619705</v>
      </c>
      <c r="AA42" s="444"/>
      <c r="AH42" s="455"/>
      <c r="AI42" s="456"/>
    </row>
    <row r="43" spans="1:35" x14ac:dyDescent="0.25">
      <c r="A43" s="452">
        <v>13</v>
      </c>
      <c r="B43" s="453" t="s">
        <v>729</v>
      </c>
      <c r="C43" s="433">
        <v>52888731</v>
      </c>
      <c r="D43" s="433">
        <v>53723001</v>
      </c>
      <c r="E43" s="433">
        <v>2639938</v>
      </c>
      <c r="F43" s="433">
        <v>9919660</v>
      </c>
      <c r="G43" s="433">
        <v>834270</v>
      </c>
      <c r="H43" s="433">
        <v>13393868</v>
      </c>
      <c r="I43" s="433">
        <v>0</v>
      </c>
      <c r="J43" s="433">
        <v>0</v>
      </c>
      <c r="K43" s="433">
        <v>0</v>
      </c>
      <c r="L43" s="433">
        <v>0</v>
      </c>
      <c r="M43" s="433">
        <v>0</v>
      </c>
      <c r="N43" s="433">
        <v>0</v>
      </c>
      <c r="O43" s="433">
        <v>0</v>
      </c>
      <c r="P43" s="433">
        <v>0</v>
      </c>
      <c r="Q43" s="433">
        <v>0</v>
      </c>
      <c r="R43" s="433">
        <v>0</v>
      </c>
      <c r="S43" s="433">
        <v>0</v>
      </c>
      <c r="T43" s="433">
        <v>0</v>
      </c>
      <c r="U43" s="433">
        <v>13393868</v>
      </c>
      <c r="V43" s="454">
        <v>24.931347375772994</v>
      </c>
      <c r="W43" s="433">
        <v>40329133</v>
      </c>
      <c r="AA43" s="444"/>
      <c r="AH43" s="457"/>
      <c r="AI43" s="456"/>
    </row>
    <row r="44" spans="1:35" ht="19.5" customHeight="1" x14ac:dyDescent="0.25">
      <c r="A44" s="452">
        <v>14</v>
      </c>
      <c r="B44" s="453" t="s">
        <v>730</v>
      </c>
      <c r="C44" s="433">
        <v>12068417</v>
      </c>
      <c r="D44" s="433">
        <v>12014641</v>
      </c>
      <c r="E44" s="433">
        <v>351131</v>
      </c>
      <c r="F44" s="433">
        <v>504085</v>
      </c>
      <c r="G44" s="433">
        <v>726683</v>
      </c>
      <c r="H44" s="433">
        <v>1581899</v>
      </c>
      <c r="I44" s="433">
        <v>0</v>
      </c>
      <c r="J44" s="433">
        <v>0</v>
      </c>
      <c r="K44" s="433">
        <v>0</v>
      </c>
      <c r="L44" s="433">
        <v>0</v>
      </c>
      <c r="M44" s="433">
        <v>0</v>
      </c>
      <c r="N44" s="433">
        <v>0</v>
      </c>
      <c r="O44" s="433">
        <v>0</v>
      </c>
      <c r="P44" s="433">
        <v>0</v>
      </c>
      <c r="Q44" s="433">
        <v>0</v>
      </c>
      <c r="R44" s="433">
        <v>0</v>
      </c>
      <c r="S44" s="433">
        <v>0</v>
      </c>
      <c r="T44" s="433">
        <v>0</v>
      </c>
      <c r="U44" s="433">
        <v>1581899</v>
      </c>
      <c r="V44" s="454">
        <v>13.166427527880359</v>
      </c>
      <c r="W44" s="433">
        <v>10432742</v>
      </c>
      <c r="AA44" s="444"/>
      <c r="AH44" s="455"/>
      <c r="AI44" s="456"/>
    </row>
    <row r="45" spans="1:35" x14ac:dyDescent="0.25">
      <c r="A45" s="452">
        <v>15</v>
      </c>
      <c r="B45" s="453" t="s">
        <v>731</v>
      </c>
      <c r="C45" s="433">
        <v>13297602</v>
      </c>
      <c r="D45" s="433">
        <v>13297602</v>
      </c>
      <c r="E45" s="433">
        <v>1056038</v>
      </c>
      <c r="F45" s="433">
        <v>2151821</v>
      </c>
      <c r="G45" s="433">
        <v>0</v>
      </c>
      <c r="H45" s="433">
        <v>3207859</v>
      </c>
      <c r="I45" s="433">
        <v>0</v>
      </c>
      <c r="J45" s="433">
        <v>0</v>
      </c>
      <c r="K45" s="433">
        <v>0</v>
      </c>
      <c r="L45" s="433">
        <v>0</v>
      </c>
      <c r="M45" s="433">
        <v>0</v>
      </c>
      <c r="N45" s="433">
        <v>0</v>
      </c>
      <c r="O45" s="433">
        <v>0</v>
      </c>
      <c r="P45" s="433">
        <v>0</v>
      </c>
      <c r="Q45" s="433">
        <v>0</v>
      </c>
      <c r="R45" s="433">
        <v>0</v>
      </c>
      <c r="S45" s="433">
        <v>0</v>
      </c>
      <c r="T45" s="433">
        <v>0</v>
      </c>
      <c r="U45" s="433">
        <v>3207859</v>
      </c>
      <c r="V45" s="454">
        <v>24.123590102937357</v>
      </c>
      <c r="W45" s="433">
        <v>10089743</v>
      </c>
      <c r="AA45" s="444"/>
      <c r="AH45" s="455"/>
      <c r="AI45" s="456"/>
    </row>
    <row r="46" spans="1:35" x14ac:dyDescent="0.25">
      <c r="A46" s="452">
        <v>16</v>
      </c>
      <c r="B46" s="453" t="s">
        <v>732</v>
      </c>
      <c r="C46" s="433">
        <v>16324685</v>
      </c>
      <c r="D46" s="433">
        <v>17650647</v>
      </c>
      <c r="E46" s="433">
        <v>768183</v>
      </c>
      <c r="F46" s="433">
        <v>764620</v>
      </c>
      <c r="G46" s="433">
        <v>3663448</v>
      </c>
      <c r="H46" s="433">
        <v>5196251</v>
      </c>
      <c r="I46" s="433">
        <v>0</v>
      </c>
      <c r="J46" s="433">
        <v>0</v>
      </c>
      <c r="K46" s="433">
        <v>0</v>
      </c>
      <c r="L46" s="433">
        <v>0</v>
      </c>
      <c r="M46" s="433">
        <v>0</v>
      </c>
      <c r="N46" s="433">
        <v>0</v>
      </c>
      <c r="O46" s="433">
        <v>0</v>
      </c>
      <c r="P46" s="433">
        <v>0</v>
      </c>
      <c r="Q46" s="433">
        <v>0</v>
      </c>
      <c r="R46" s="433">
        <v>0</v>
      </c>
      <c r="S46" s="433">
        <v>0</v>
      </c>
      <c r="T46" s="433">
        <v>0</v>
      </c>
      <c r="U46" s="433">
        <v>5196251</v>
      </c>
      <c r="V46" s="454">
        <v>29.439436412727535</v>
      </c>
      <c r="W46" s="433">
        <v>12454396</v>
      </c>
      <c r="AA46" s="444"/>
      <c r="AH46" s="455"/>
      <c r="AI46" s="456"/>
    </row>
    <row r="47" spans="1:35" x14ac:dyDescent="0.25">
      <c r="A47" s="452">
        <v>17</v>
      </c>
      <c r="B47" s="453" t="s">
        <v>733</v>
      </c>
      <c r="C47" s="433">
        <v>46219226</v>
      </c>
      <c r="D47" s="433">
        <v>46182959</v>
      </c>
      <c r="E47" s="433">
        <v>1293217</v>
      </c>
      <c r="F47" s="433">
        <v>1360709</v>
      </c>
      <c r="G47" s="433">
        <v>1470169</v>
      </c>
      <c r="H47" s="433">
        <v>4124095</v>
      </c>
      <c r="I47" s="433">
        <v>0</v>
      </c>
      <c r="J47" s="433">
        <v>0</v>
      </c>
      <c r="K47" s="433">
        <v>0</v>
      </c>
      <c r="L47" s="433">
        <v>0</v>
      </c>
      <c r="M47" s="433">
        <v>0</v>
      </c>
      <c r="N47" s="433">
        <v>0</v>
      </c>
      <c r="O47" s="433">
        <v>0</v>
      </c>
      <c r="P47" s="433">
        <v>0</v>
      </c>
      <c r="Q47" s="433">
        <v>0</v>
      </c>
      <c r="R47" s="433">
        <v>0</v>
      </c>
      <c r="S47" s="433">
        <v>0</v>
      </c>
      <c r="T47" s="433">
        <v>0</v>
      </c>
      <c r="U47" s="433">
        <v>4124095</v>
      </c>
      <c r="V47" s="454">
        <v>8.9299063752064907</v>
      </c>
      <c r="W47" s="433">
        <v>42058864</v>
      </c>
      <c r="AA47" s="444"/>
      <c r="AH47" s="455"/>
      <c r="AI47" s="456"/>
    </row>
    <row r="48" spans="1:35" ht="22.5" x14ac:dyDescent="0.25">
      <c r="A48" s="452">
        <v>18</v>
      </c>
      <c r="B48" s="453" t="s">
        <v>734</v>
      </c>
      <c r="C48" s="433">
        <v>4017000</v>
      </c>
      <c r="D48" s="433">
        <v>4017000</v>
      </c>
      <c r="E48" s="433">
        <v>22423</v>
      </c>
      <c r="F48" s="433">
        <v>144202</v>
      </c>
      <c r="G48" s="433">
        <v>80314</v>
      </c>
      <c r="H48" s="433">
        <v>246939</v>
      </c>
      <c r="I48" s="433">
        <v>0</v>
      </c>
      <c r="J48" s="433">
        <v>0</v>
      </c>
      <c r="K48" s="433">
        <v>0</v>
      </c>
      <c r="L48" s="433">
        <v>0</v>
      </c>
      <c r="M48" s="433">
        <v>0</v>
      </c>
      <c r="N48" s="433">
        <v>0</v>
      </c>
      <c r="O48" s="433">
        <v>0</v>
      </c>
      <c r="P48" s="433">
        <v>0</v>
      </c>
      <c r="Q48" s="433">
        <v>0</v>
      </c>
      <c r="R48" s="433">
        <v>0</v>
      </c>
      <c r="S48" s="433">
        <v>0</v>
      </c>
      <c r="T48" s="433">
        <v>0</v>
      </c>
      <c r="U48" s="433">
        <v>246939</v>
      </c>
      <c r="V48" s="454">
        <v>6.1473487677371175</v>
      </c>
      <c r="W48" s="433">
        <v>3770061</v>
      </c>
      <c r="AA48" s="444"/>
      <c r="AH48" s="455"/>
      <c r="AI48" s="456"/>
    </row>
    <row r="49" spans="1:35" x14ac:dyDescent="0.25">
      <c r="A49" s="452">
        <v>19</v>
      </c>
      <c r="B49" s="453" t="s">
        <v>735</v>
      </c>
      <c r="C49" s="433">
        <v>9192943</v>
      </c>
      <c r="D49" s="433">
        <v>9192943</v>
      </c>
      <c r="E49" s="433">
        <v>455379</v>
      </c>
      <c r="F49" s="433">
        <v>634838</v>
      </c>
      <c r="G49" s="433">
        <v>701035</v>
      </c>
      <c r="H49" s="433">
        <v>1791252</v>
      </c>
      <c r="I49" s="433">
        <v>0</v>
      </c>
      <c r="J49" s="433">
        <v>0</v>
      </c>
      <c r="K49" s="433">
        <v>0</v>
      </c>
      <c r="L49" s="433">
        <v>0</v>
      </c>
      <c r="M49" s="433">
        <v>0</v>
      </c>
      <c r="N49" s="433">
        <v>0</v>
      </c>
      <c r="O49" s="433">
        <v>0</v>
      </c>
      <c r="P49" s="433">
        <v>0</v>
      </c>
      <c r="Q49" s="433">
        <v>0</v>
      </c>
      <c r="R49" s="433">
        <v>0</v>
      </c>
      <c r="S49" s="433">
        <v>0</v>
      </c>
      <c r="T49" s="433">
        <v>0</v>
      </c>
      <c r="U49" s="433">
        <v>1791252</v>
      </c>
      <c r="V49" s="454">
        <v>19.485076759422963</v>
      </c>
      <c r="W49" s="433">
        <v>7401691</v>
      </c>
      <c r="AA49" s="444"/>
      <c r="AH49" s="455"/>
      <c r="AI49" s="456"/>
    </row>
    <row r="50" spans="1:35" ht="22.5" x14ac:dyDescent="0.25">
      <c r="A50" s="452">
        <v>20</v>
      </c>
      <c r="B50" s="453" t="s">
        <v>736</v>
      </c>
      <c r="C50" s="433">
        <v>12371694</v>
      </c>
      <c r="D50" s="433">
        <v>14218788</v>
      </c>
      <c r="E50" s="433">
        <v>1581463</v>
      </c>
      <c r="F50" s="433">
        <v>1942253</v>
      </c>
      <c r="G50" s="433">
        <v>2491764</v>
      </c>
      <c r="H50" s="433">
        <v>6015480</v>
      </c>
      <c r="I50" s="433">
        <v>0</v>
      </c>
      <c r="J50" s="433">
        <v>0</v>
      </c>
      <c r="K50" s="433">
        <v>0</v>
      </c>
      <c r="L50" s="433">
        <v>0</v>
      </c>
      <c r="M50" s="433">
        <v>0</v>
      </c>
      <c r="N50" s="433">
        <v>0</v>
      </c>
      <c r="O50" s="433">
        <v>0</v>
      </c>
      <c r="P50" s="433">
        <v>0</v>
      </c>
      <c r="Q50" s="433">
        <v>0</v>
      </c>
      <c r="R50" s="433">
        <v>0</v>
      </c>
      <c r="S50" s="433">
        <v>0</v>
      </c>
      <c r="T50" s="433">
        <v>0</v>
      </c>
      <c r="U50" s="433">
        <v>6015480</v>
      </c>
      <c r="V50" s="454">
        <v>42.306559462030094</v>
      </c>
      <c r="W50" s="433">
        <v>8203307</v>
      </c>
      <c r="AA50" s="444"/>
      <c r="AH50" s="455"/>
      <c r="AI50" s="456"/>
    </row>
    <row r="51" spans="1:35" x14ac:dyDescent="0.25">
      <c r="A51" s="452"/>
      <c r="B51" s="453"/>
      <c r="C51" s="433"/>
      <c r="D51" s="433"/>
      <c r="E51" s="433"/>
      <c r="F51" s="433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54"/>
      <c r="W51" s="433"/>
      <c r="AA51" s="444"/>
      <c r="AH51" s="455"/>
      <c r="AI51" s="456"/>
    </row>
    <row r="52" spans="1:35" ht="11.25" customHeight="1" x14ac:dyDescent="0.25">
      <c r="A52" s="452"/>
      <c r="B52" s="453"/>
      <c r="C52" s="433"/>
      <c r="D52" s="433"/>
      <c r="E52" s="433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54"/>
      <c r="W52" s="433"/>
      <c r="AA52" s="444"/>
      <c r="AH52" s="455"/>
      <c r="AI52" s="456"/>
    </row>
    <row r="53" spans="1:35" x14ac:dyDescent="0.25">
      <c r="A53" s="452">
        <v>21</v>
      </c>
      <c r="B53" s="453" t="s">
        <v>737</v>
      </c>
      <c r="C53" s="433">
        <v>219954769</v>
      </c>
      <c r="D53" s="433">
        <v>220393735</v>
      </c>
      <c r="E53" s="433">
        <v>18475886</v>
      </c>
      <c r="F53" s="433">
        <v>18475886</v>
      </c>
      <c r="G53" s="433">
        <v>18475886</v>
      </c>
      <c r="H53" s="433">
        <v>55427658</v>
      </c>
      <c r="I53" s="433">
        <v>0</v>
      </c>
      <c r="J53" s="433">
        <v>0</v>
      </c>
      <c r="K53" s="433">
        <v>0</v>
      </c>
      <c r="L53" s="433">
        <v>0</v>
      </c>
      <c r="M53" s="433">
        <v>0</v>
      </c>
      <c r="N53" s="433">
        <v>0</v>
      </c>
      <c r="O53" s="433">
        <v>0</v>
      </c>
      <c r="P53" s="433">
        <v>0</v>
      </c>
      <c r="Q53" s="433">
        <v>0</v>
      </c>
      <c r="R53" s="433">
        <v>0</v>
      </c>
      <c r="S53" s="433">
        <v>0</v>
      </c>
      <c r="T53" s="433">
        <v>0</v>
      </c>
      <c r="U53" s="433">
        <v>55427658</v>
      </c>
      <c r="V53" s="454">
        <v>25.149380040226642</v>
      </c>
      <c r="W53" s="433">
        <v>164966077</v>
      </c>
      <c r="AA53" s="444"/>
      <c r="AH53" s="455"/>
      <c r="AI53" s="456"/>
    </row>
    <row r="54" spans="1:35" x14ac:dyDescent="0.25">
      <c r="A54" s="452">
        <v>22</v>
      </c>
      <c r="B54" s="453" t="s">
        <v>738</v>
      </c>
      <c r="C54" s="433">
        <v>19899045</v>
      </c>
      <c r="D54" s="433">
        <v>23959045</v>
      </c>
      <c r="E54" s="433">
        <v>2516763</v>
      </c>
      <c r="F54" s="433">
        <v>2344777</v>
      </c>
      <c r="G54" s="433">
        <v>4060000</v>
      </c>
      <c r="H54" s="433">
        <v>8921540</v>
      </c>
      <c r="I54" s="433">
        <v>0</v>
      </c>
      <c r="J54" s="433">
        <v>0</v>
      </c>
      <c r="K54" s="433">
        <v>0</v>
      </c>
      <c r="L54" s="433">
        <v>0</v>
      </c>
      <c r="M54" s="433">
        <v>0</v>
      </c>
      <c r="N54" s="433">
        <v>0</v>
      </c>
      <c r="O54" s="433">
        <v>0</v>
      </c>
      <c r="P54" s="433">
        <v>0</v>
      </c>
      <c r="Q54" s="433">
        <v>0</v>
      </c>
      <c r="R54" s="433">
        <v>0</v>
      </c>
      <c r="S54" s="433">
        <v>0</v>
      </c>
      <c r="T54" s="433">
        <v>0</v>
      </c>
      <c r="U54" s="433">
        <v>8921540</v>
      </c>
      <c r="V54" s="454">
        <v>37.236626084219971</v>
      </c>
      <c r="W54" s="433">
        <v>15037505</v>
      </c>
      <c r="AA54" s="444"/>
      <c r="AH54" s="455"/>
      <c r="AI54" s="456"/>
    </row>
    <row r="55" spans="1:35" ht="13.5" customHeight="1" x14ac:dyDescent="0.25">
      <c r="A55" s="452">
        <v>24</v>
      </c>
      <c r="B55" s="453" t="s">
        <v>739</v>
      </c>
      <c r="C55" s="433">
        <v>63744190</v>
      </c>
      <c r="D55" s="433">
        <v>63744190</v>
      </c>
      <c r="E55" s="433">
        <v>516444</v>
      </c>
      <c r="F55" s="433">
        <v>978231</v>
      </c>
      <c r="G55" s="433">
        <v>543611</v>
      </c>
      <c r="H55" s="433">
        <v>2038286</v>
      </c>
      <c r="I55" s="433">
        <v>0</v>
      </c>
      <c r="J55" s="433">
        <v>0</v>
      </c>
      <c r="K55" s="433">
        <v>0</v>
      </c>
      <c r="L55" s="433">
        <v>0</v>
      </c>
      <c r="M55" s="433">
        <v>0</v>
      </c>
      <c r="N55" s="433">
        <v>0</v>
      </c>
      <c r="O55" s="433">
        <v>0</v>
      </c>
      <c r="P55" s="433">
        <v>0</v>
      </c>
      <c r="Q55" s="433">
        <v>0</v>
      </c>
      <c r="R55" s="433">
        <v>0</v>
      </c>
      <c r="S55" s="433">
        <v>0</v>
      </c>
      <c r="T55" s="433">
        <v>0</v>
      </c>
      <c r="U55" s="433">
        <v>2038286</v>
      </c>
      <c r="V55" s="454">
        <v>3.197602793289867</v>
      </c>
      <c r="W55" s="433">
        <v>61705904</v>
      </c>
      <c r="AA55" s="444"/>
      <c r="AH55" s="455"/>
      <c r="AI55" s="456"/>
    </row>
    <row r="56" spans="1:35" x14ac:dyDescent="0.25">
      <c r="A56" s="452">
        <v>25</v>
      </c>
      <c r="B56" s="453" t="s">
        <v>740</v>
      </c>
      <c r="C56" s="433">
        <v>1316978258</v>
      </c>
      <c r="D56" s="433">
        <v>1276071829</v>
      </c>
      <c r="E56" s="433">
        <v>76387823</v>
      </c>
      <c r="F56" s="433">
        <v>80866906</v>
      </c>
      <c r="G56" s="433">
        <v>120467547</v>
      </c>
      <c r="H56" s="433">
        <v>277722276</v>
      </c>
      <c r="I56" s="433">
        <v>0</v>
      </c>
      <c r="J56" s="433">
        <v>0</v>
      </c>
      <c r="K56" s="433">
        <v>0</v>
      </c>
      <c r="L56" s="433">
        <v>0</v>
      </c>
      <c r="M56" s="433">
        <v>0</v>
      </c>
      <c r="N56" s="433">
        <v>0</v>
      </c>
      <c r="O56" s="433">
        <v>0</v>
      </c>
      <c r="P56" s="433">
        <v>0</v>
      </c>
      <c r="Q56" s="433">
        <v>0</v>
      </c>
      <c r="R56" s="433">
        <v>0</v>
      </c>
      <c r="S56" s="433">
        <v>0</v>
      </c>
      <c r="T56" s="433">
        <v>0</v>
      </c>
      <c r="U56" s="433">
        <v>277722276</v>
      </c>
      <c r="V56" s="454">
        <v>21.763843514799511</v>
      </c>
      <c r="W56" s="433">
        <v>998349553</v>
      </c>
      <c r="AA56" s="444"/>
      <c r="AH56" s="455"/>
      <c r="AI56" s="456"/>
    </row>
    <row r="57" spans="1:35" x14ac:dyDescent="0.25">
      <c r="A57" s="452">
        <v>26</v>
      </c>
      <c r="B57" s="453" t="s">
        <v>741</v>
      </c>
      <c r="C57" s="433">
        <v>612710029</v>
      </c>
      <c r="D57" s="433">
        <v>662552648</v>
      </c>
      <c r="E57" s="433">
        <v>17373502</v>
      </c>
      <c r="F57" s="433">
        <v>16659608</v>
      </c>
      <c r="G57" s="433">
        <v>16576226</v>
      </c>
      <c r="H57" s="433">
        <v>50609336</v>
      </c>
      <c r="I57" s="433">
        <v>0</v>
      </c>
      <c r="J57" s="433">
        <v>0</v>
      </c>
      <c r="K57" s="433">
        <v>0</v>
      </c>
      <c r="L57" s="433">
        <v>0</v>
      </c>
      <c r="M57" s="433">
        <v>0</v>
      </c>
      <c r="N57" s="433">
        <v>0</v>
      </c>
      <c r="O57" s="433">
        <v>0</v>
      </c>
      <c r="P57" s="433">
        <v>0</v>
      </c>
      <c r="Q57" s="433">
        <v>0</v>
      </c>
      <c r="R57" s="433">
        <v>0</v>
      </c>
      <c r="S57" s="433">
        <v>0</v>
      </c>
      <c r="T57" s="433">
        <v>0</v>
      </c>
      <c r="U57" s="433">
        <v>50609336</v>
      </c>
      <c r="V57" s="454">
        <v>7.638538032075</v>
      </c>
      <c r="W57" s="433">
        <v>611943312</v>
      </c>
      <c r="AA57" s="444"/>
      <c r="AH57" s="455"/>
      <c r="AI57" s="456"/>
    </row>
    <row r="58" spans="1:35" ht="22.5" x14ac:dyDescent="0.25">
      <c r="A58" s="452">
        <v>27</v>
      </c>
      <c r="B58" s="453" t="s">
        <v>742</v>
      </c>
      <c r="C58" s="433">
        <v>9349067</v>
      </c>
      <c r="D58" s="433">
        <v>7876229</v>
      </c>
      <c r="E58" s="433">
        <v>284209</v>
      </c>
      <c r="F58" s="433">
        <v>311937</v>
      </c>
      <c r="G58" s="433">
        <v>374319</v>
      </c>
      <c r="H58" s="433">
        <v>970465</v>
      </c>
      <c r="I58" s="433">
        <v>0</v>
      </c>
      <c r="J58" s="433">
        <v>0</v>
      </c>
      <c r="K58" s="433">
        <v>0</v>
      </c>
      <c r="L58" s="433">
        <v>0</v>
      </c>
      <c r="M58" s="433">
        <v>0</v>
      </c>
      <c r="N58" s="433">
        <v>0</v>
      </c>
      <c r="O58" s="433">
        <v>0</v>
      </c>
      <c r="P58" s="433">
        <v>0</v>
      </c>
      <c r="Q58" s="433">
        <v>0</v>
      </c>
      <c r="R58" s="433">
        <v>0</v>
      </c>
      <c r="S58" s="433">
        <v>0</v>
      </c>
      <c r="T58" s="433">
        <v>0</v>
      </c>
      <c r="U58" s="433">
        <v>970465</v>
      </c>
      <c r="V58" s="454">
        <v>12.321442152075567</v>
      </c>
      <c r="W58" s="433">
        <v>6905764</v>
      </c>
      <c r="AA58" s="444"/>
      <c r="AH58" s="455"/>
      <c r="AI58" s="456"/>
    </row>
    <row r="59" spans="1:35" ht="22.5" x14ac:dyDescent="0.25">
      <c r="A59" s="452">
        <v>29</v>
      </c>
      <c r="B59" s="453" t="s">
        <v>743</v>
      </c>
      <c r="C59" s="433">
        <v>26612051</v>
      </c>
      <c r="D59" s="433">
        <v>26612051</v>
      </c>
      <c r="E59" s="433">
        <v>0</v>
      </c>
      <c r="F59" s="433">
        <v>2323420</v>
      </c>
      <c r="G59" s="433">
        <v>2461481</v>
      </c>
      <c r="H59" s="433">
        <v>4784901</v>
      </c>
      <c r="I59" s="433">
        <v>0</v>
      </c>
      <c r="J59" s="433">
        <v>0</v>
      </c>
      <c r="K59" s="433">
        <v>0</v>
      </c>
      <c r="L59" s="433">
        <v>0</v>
      </c>
      <c r="M59" s="433">
        <v>0</v>
      </c>
      <c r="N59" s="433">
        <v>0</v>
      </c>
      <c r="O59" s="433">
        <v>0</v>
      </c>
      <c r="P59" s="433">
        <v>0</v>
      </c>
      <c r="Q59" s="433">
        <v>0</v>
      </c>
      <c r="R59" s="433">
        <v>0</v>
      </c>
      <c r="S59" s="433">
        <v>0</v>
      </c>
      <c r="T59" s="433">
        <v>0</v>
      </c>
      <c r="U59" s="433">
        <v>4784901</v>
      </c>
      <c r="V59" s="454">
        <v>17.98020378061052</v>
      </c>
      <c r="W59" s="433">
        <v>21827150</v>
      </c>
      <c r="AA59" s="444"/>
      <c r="AH59" s="455"/>
      <c r="AI59" s="456"/>
    </row>
    <row r="60" spans="1:35" ht="20.25" customHeight="1" x14ac:dyDescent="0.25">
      <c r="A60" s="452">
        <v>32</v>
      </c>
      <c r="B60" s="453" t="s">
        <v>744</v>
      </c>
      <c r="C60" s="433">
        <v>2990431</v>
      </c>
      <c r="D60" s="433">
        <v>2944087</v>
      </c>
      <c r="E60" s="433">
        <v>171576</v>
      </c>
      <c r="F60" s="433">
        <v>236530</v>
      </c>
      <c r="G60" s="433">
        <v>207209</v>
      </c>
      <c r="H60" s="433">
        <v>615315</v>
      </c>
      <c r="I60" s="433">
        <v>0</v>
      </c>
      <c r="J60" s="433">
        <v>0</v>
      </c>
      <c r="K60" s="433">
        <v>0</v>
      </c>
      <c r="L60" s="433">
        <v>0</v>
      </c>
      <c r="M60" s="433">
        <v>0</v>
      </c>
      <c r="N60" s="433">
        <v>0</v>
      </c>
      <c r="O60" s="433">
        <v>0</v>
      </c>
      <c r="P60" s="433">
        <v>0</v>
      </c>
      <c r="Q60" s="433">
        <v>0</v>
      </c>
      <c r="R60" s="433">
        <v>0</v>
      </c>
      <c r="S60" s="433">
        <v>0</v>
      </c>
      <c r="T60" s="433">
        <v>0</v>
      </c>
      <c r="U60" s="433">
        <v>615315</v>
      </c>
      <c r="V60" s="454">
        <v>20.900027750538623</v>
      </c>
      <c r="W60" s="433">
        <v>2328772</v>
      </c>
      <c r="AA60" s="444"/>
      <c r="AH60" s="455"/>
      <c r="AI60" s="456"/>
    </row>
    <row r="61" spans="1:35" x14ac:dyDescent="0.25">
      <c r="A61" s="452">
        <v>33</v>
      </c>
      <c r="B61" s="453" t="s">
        <v>745</v>
      </c>
      <c r="C61" s="433">
        <v>53590110</v>
      </c>
      <c r="D61" s="433">
        <v>53588505</v>
      </c>
      <c r="E61" s="433">
        <v>5664246</v>
      </c>
      <c r="F61" s="433">
        <v>3994983</v>
      </c>
      <c r="G61" s="433">
        <v>3994983</v>
      </c>
      <c r="H61" s="433">
        <v>13654212</v>
      </c>
      <c r="I61" s="433">
        <v>0</v>
      </c>
      <c r="J61" s="433">
        <v>0</v>
      </c>
      <c r="K61" s="433">
        <v>0</v>
      </c>
      <c r="L61" s="433">
        <v>0</v>
      </c>
      <c r="M61" s="433">
        <v>0</v>
      </c>
      <c r="N61" s="433">
        <v>0</v>
      </c>
      <c r="O61" s="433">
        <v>0</v>
      </c>
      <c r="P61" s="433">
        <v>0</v>
      </c>
      <c r="Q61" s="433">
        <v>0</v>
      </c>
      <c r="R61" s="433">
        <v>0</v>
      </c>
      <c r="S61" s="433">
        <v>0</v>
      </c>
      <c r="T61" s="433">
        <v>0</v>
      </c>
      <c r="U61" s="433">
        <v>13654212</v>
      </c>
      <c r="V61" s="454">
        <v>25.479740477925258</v>
      </c>
      <c r="W61" s="433">
        <v>39934293</v>
      </c>
      <c r="AA61" s="444"/>
      <c r="AH61" s="455"/>
      <c r="AI61" s="456"/>
    </row>
    <row r="62" spans="1:35" ht="22.5" x14ac:dyDescent="0.25">
      <c r="A62" s="452">
        <v>34</v>
      </c>
      <c r="B62" s="453" t="s">
        <v>746</v>
      </c>
      <c r="C62" s="433">
        <v>275314281</v>
      </c>
      <c r="D62" s="433">
        <v>340971484</v>
      </c>
      <c r="E62" s="433">
        <v>13900027</v>
      </c>
      <c r="F62" s="433">
        <v>76630976</v>
      </c>
      <c r="G62" s="433">
        <v>26364605</v>
      </c>
      <c r="H62" s="433">
        <v>116895608</v>
      </c>
      <c r="I62" s="433">
        <v>0</v>
      </c>
      <c r="J62" s="433">
        <v>0</v>
      </c>
      <c r="K62" s="433">
        <v>0</v>
      </c>
      <c r="L62" s="433">
        <v>0</v>
      </c>
      <c r="M62" s="433">
        <v>0</v>
      </c>
      <c r="N62" s="433">
        <v>0</v>
      </c>
      <c r="O62" s="433">
        <v>0</v>
      </c>
      <c r="P62" s="433">
        <v>0</v>
      </c>
      <c r="Q62" s="433">
        <v>0</v>
      </c>
      <c r="R62" s="433">
        <v>0</v>
      </c>
      <c r="S62" s="433">
        <v>0</v>
      </c>
      <c r="T62" s="433">
        <v>0</v>
      </c>
      <c r="U62" s="433">
        <v>116895608</v>
      </c>
      <c r="V62" s="454">
        <v>34.283103862139981</v>
      </c>
      <c r="W62" s="433">
        <v>224075876</v>
      </c>
      <c r="AA62" s="444"/>
      <c r="AH62" s="455"/>
      <c r="AI62" s="456"/>
    </row>
    <row r="63" spans="1:35" x14ac:dyDescent="0.25">
      <c r="A63" s="452">
        <v>35</v>
      </c>
      <c r="B63" s="453" t="s">
        <v>747</v>
      </c>
      <c r="C63" s="433">
        <v>37399303</v>
      </c>
      <c r="D63" s="433">
        <v>40826132</v>
      </c>
      <c r="E63" s="433">
        <v>1907756</v>
      </c>
      <c r="F63" s="433">
        <v>3130237</v>
      </c>
      <c r="G63" s="433">
        <v>3250585</v>
      </c>
      <c r="H63" s="433">
        <v>8288578</v>
      </c>
      <c r="I63" s="433">
        <v>0</v>
      </c>
      <c r="J63" s="433">
        <v>0</v>
      </c>
      <c r="K63" s="433">
        <v>0</v>
      </c>
      <c r="L63" s="433">
        <v>0</v>
      </c>
      <c r="M63" s="433">
        <v>0</v>
      </c>
      <c r="N63" s="433">
        <v>0</v>
      </c>
      <c r="O63" s="433">
        <v>0</v>
      </c>
      <c r="P63" s="433">
        <v>0</v>
      </c>
      <c r="Q63" s="433">
        <v>0</v>
      </c>
      <c r="R63" s="433">
        <v>0</v>
      </c>
      <c r="S63" s="433">
        <v>0</v>
      </c>
      <c r="T63" s="433">
        <v>0</v>
      </c>
      <c r="U63" s="433">
        <v>8288578</v>
      </c>
      <c r="V63" s="454">
        <v>20.302138835978877</v>
      </c>
      <c r="W63" s="433">
        <v>32537554</v>
      </c>
      <c r="AA63" s="444"/>
      <c r="AH63" s="455"/>
      <c r="AI63" s="456"/>
    </row>
    <row r="64" spans="1:35" x14ac:dyDescent="0.25">
      <c r="A64" s="452">
        <v>36</v>
      </c>
      <c r="B64" s="453" t="s">
        <v>748</v>
      </c>
      <c r="C64" s="433">
        <v>147309015</v>
      </c>
      <c r="D64" s="433">
        <v>146470448</v>
      </c>
      <c r="E64" s="433">
        <v>7066147</v>
      </c>
      <c r="F64" s="433">
        <v>7978627</v>
      </c>
      <c r="G64" s="433">
        <v>9367441</v>
      </c>
      <c r="H64" s="433">
        <v>24412215</v>
      </c>
      <c r="I64" s="433">
        <v>0</v>
      </c>
      <c r="J64" s="433">
        <v>0</v>
      </c>
      <c r="K64" s="433">
        <v>0</v>
      </c>
      <c r="L64" s="433">
        <v>0</v>
      </c>
      <c r="M64" s="433">
        <v>0</v>
      </c>
      <c r="N64" s="433">
        <v>0</v>
      </c>
      <c r="O64" s="433">
        <v>0</v>
      </c>
      <c r="P64" s="433">
        <v>0</v>
      </c>
      <c r="Q64" s="433">
        <v>0</v>
      </c>
      <c r="R64" s="433">
        <v>0</v>
      </c>
      <c r="S64" s="433">
        <v>0</v>
      </c>
      <c r="T64" s="433">
        <v>0</v>
      </c>
      <c r="U64" s="433">
        <v>24412215</v>
      </c>
      <c r="V64" s="454">
        <v>16.666990053857145</v>
      </c>
      <c r="W64" s="433">
        <v>122058233</v>
      </c>
      <c r="AA64" s="444"/>
      <c r="AH64" s="455"/>
      <c r="AI64" s="456"/>
    </row>
    <row r="65" spans="1:35" x14ac:dyDescent="0.25">
      <c r="A65" s="452">
        <v>37</v>
      </c>
      <c r="B65" s="453" t="s">
        <v>749</v>
      </c>
      <c r="C65" s="433">
        <v>4145300</v>
      </c>
      <c r="D65" s="433">
        <v>4145300</v>
      </c>
      <c r="E65" s="433">
        <v>98550</v>
      </c>
      <c r="F65" s="433">
        <v>101507</v>
      </c>
      <c r="G65" s="433">
        <v>95476</v>
      </c>
      <c r="H65" s="433">
        <v>295533</v>
      </c>
      <c r="I65" s="433">
        <v>0</v>
      </c>
      <c r="J65" s="433">
        <v>0</v>
      </c>
      <c r="K65" s="433">
        <v>0</v>
      </c>
      <c r="L65" s="433">
        <v>0</v>
      </c>
      <c r="M65" s="433">
        <v>0</v>
      </c>
      <c r="N65" s="433">
        <v>0</v>
      </c>
      <c r="O65" s="433">
        <v>0</v>
      </c>
      <c r="P65" s="433">
        <v>0</v>
      </c>
      <c r="Q65" s="433">
        <v>0</v>
      </c>
      <c r="R65" s="433">
        <v>0</v>
      </c>
      <c r="S65" s="433">
        <v>0</v>
      </c>
      <c r="T65" s="433">
        <v>0</v>
      </c>
      <c r="U65" s="433">
        <v>295533</v>
      </c>
      <c r="V65" s="454">
        <v>7.1293513135358113</v>
      </c>
      <c r="W65" s="433">
        <v>3849767</v>
      </c>
      <c r="AA65" s="444"/>
      <c r="AH65" s="455"/>
      <c r="AI65" s="456"/>
    </row>
    <row r="66" spans="1:35" x14ac:dyDescent="0.25">
      <c r="A66" s="452">
        <v>38</v>
      </c>
      <c r="B66" s="453" t="s">
        <v>750</v>
      </c>
      <c r="C66" s="433">
        <v>69969258</v>
      </c>
      <c r="D66" s="433">
        <v>69368615</v>
      </c>
      <c r="E66" s="433">
        <v>1587079</v>
      </c>
      <c r="F66" s="433">
        <v>1670637</v>
      </c>
      <c r="G66" s="433">
        <v>1920941</v>
      </c>
      <c r="H66" s="433">
        <v>5178657</v>
      </c>
      <c r="I66" s="433">
        <v>0</v>
      </c>
      <c r="J66" s="433">
        <v>0</v>
      </c>
      <c r="K66" s="433">
        <v>0</v>
      </c>
      <c r="L66" s="433">
        <v>0</v>
      </c>
      <c r="M66" s="433">
        <v>0</v>
      </c>
      <c r="N66" s="433">
        <v>0</v>
      </c>
      <c r="O66" s="433">
        <v>0</v>
      </c>
      <c r="P66" s="433">
        <v>0</v>
      </c>
      <c r="Q66" s="433">
        <v>0</v>
      </c>
      <c r="R66" s="433">
        <v>0</v>
      </c>
      <c r="S66" s="433">
        <v>0</v>
      </c>
      <c r="T66" s="433">
        <v>0</v>
      </c>
      <c r="U66" s="433">
        <v>5178657</v>
      </c>
      <c r="V66" s="454">
        <v>7.4654178982815207</v>
      </c>
      <c r="W66" s="433">
        <v>64189958</v>
      </c>
      <c r="AA66" s="444"/>
      <c r="AH66" s="455"/>
      <c r="AI66" s="456"/>
    </row>
    <row r="67" spans="1:35" ht="22.5" x14ac:dyDescent="0.25">
      <c r="A67" s="452">
        <v>39</v>
      </c>
      <c r="B67" s="453" t="s">
        <v>751</v>
      </c>
      <c r="C67" s="433">
        <v>25179259</v>
      </c>
      <c r="D67" s="433">
        <v>25334259</v>
      </c>
      <c r="E67" s="433">
        <v>1897299</v>
      </c>
      <c r="F67" s="433">
        <v>3505778</v>
      </c>
      <c r="G67" s="433">
        <v>204300</v>
      </c>
      <c r="H67" s="433">
        <v>5607377</v>
      </c>
      <c r="I67" s="433">
        <v>0</v>
      </c>
      <c r="J67" s="433">
        <v>0</v>
      </c>
      <c r="K67" s="433">
        <v>0</v>
      </c>
      <c r="L67" s="433">
        <v>0</v>
      </c>
      <c r="M67" s="433">
        <v>0</v>
      </c>
      <c r="N67" s="433">
        <v>0</v>
      </c>
      <c r="O67" s="433">
        <v>0</v>
      </c>
      <c r="P67" s="433">
        <v>0</v>
      </c>
      <c r="Q67" s="433">
        <v>0</v>
      </c>
      <c r="R67" s="433">
        <v>0</v>
      </c>
      <c r="S67" s="433">
        <v>0</v>
      </c>
      <c r="T67" s="433">
        <v>0</v>
      </c>
      <c r="U67" s="433">
        <v>5607377</v>
      </c>
      <c r="V67" s="454">
        <v>22.133574145586813</v>
      </c>
      <c r="W67" s="433">
        <v>19726882</v>
      </c>
      <c r="AA67" s="444"/>
      <c r="AH67" s="455"/>
      <c r="AI67" s="456"/>
    </row>
    <row r="68" spans="1:35" x14ac:dyDescent="0.25">
      <c r="A68" s="452">
        <v>40</v>
      </c>
      <c r="B68" s="453" t="s">
        <v>752</v>
      </c>
      <c r="C68" s="433">
        <v>15576195</v>
      </c>
      <c r="D68" s="433">
        <v>15757019</v>
      </c>
      <c r="E68" s="433">
        <v>0</v>
      </c>
      <c r="F68" s="433">
        <v>3811608</v>
      </c>
      <c r="G68" s="433">
        <v>0</v>
      </c>
      <c r="H68" s="433">
        <v>3811608</v>
      </c>
      <c r="I68" s="433">
        <v>0</v>
      </c>
      <c r="J68" s="433">
        <v>0</v>
      </c>
      <c r="K68" s="433">
        <v>0</v>
      </c>
      <c r="L68" s="433">
        <v>0</v>
      </c>
      <c r="M68" s="433">
        <v>0</v>
      </c>
      <c r="N68" s="433">
        <v>0</v>
      </c>
      <c r="O68" s="433">
        <v>0</v>
      </c>
      <c r="P68" s="433">
        <v>0</v>
      </c>
      <c r="Q68" s="433">
        <v>0</v>
      </c>
      <c r="R68" s="433">
        <v>0</v>
      </c>
      <c r="S68" s="433">
        <v>0</v>
      </c>
      <c r="T68" s="433">
        <v>0</v>
      </c>
      <c r="U68" s="433">
        <v>3811608</v>
      </c>
      <c r="V68" s="454">
        <v>24.189905463717469</v>
      </c>
      <c r="W68" s="433">
        <v>11945411</v>
      </c>
      <c r="AA68" s="444"/>
      <c r="AH68" s="455"/>
      <c r="AI68" s="456"/>
    </row>
    <row r="69" spans="1:35" x14ac:dyDescent="0.25">
      <c r="A69" s="452">
        <v>41</v>
      </c>
      <c r="B69" s="453" t="s">
        <v>753</v>
      </c>
      <c r="C69" s="433">
        <v>52369118</v>
      </c>
      <c r="D69" s="433">
        <v>54818870</v>
      </c>
      <c r="E69" s="433">
        <v>2495373</v>
      </c>
      <c r="F69" s="433">
        <v>3483725</v>
      </c>
      <c r="G69" s="433">
        <v>4460825</v>
      </c>
      <c r="H69" s="433">
        <v>10439923</v>
      </c>
      <c r="I69" s="433">
        <v>0</v>
      </c>
      <c r="J69" s="433">
        <v>0</v>
      </c>
      <c r="K69" s="433">
        <v>0</v>
      </c>
      <c r="L69" s="433">
        <v>0</v>
      </c>
      <c r="M69" s="433">
        <v>0</v>
      </c>
      <c r="N69" s="433">
        <v>0</v>
      </c>
      <c r="O69" s="433">
        <v>0</v>
      </c>
      <c r="P69" s="433">
        <v>0</v>
      </c>
      <c r="Q69" s="433">
        <v>0</v>
      </c>
      <c r="R69" s="433">
        <v>0</v>
      </c>
      <c r="S69" s="433">
        <v>0</v>
      </c>
      <c r="T69" s="433">
        <v>0</v>
      </c>
      <c r="U69" s="433">
        <v>10439923</v>
      </c>
      <c r="V69" s="454">
        <v>19.044396573661587</v>
      </c>
      <c r="W69" s="433">
        <v>44378947</v>
      </c>
      <c r="AA69" s="444"/>
      <c r="AH69" s="455"/>
      <c r="AI69" s="456"/>
    </row>
    <row r="70" spans="1:35" x14ac:dyDescent="0.25">
      <c r="A70" s="452">
        <v>42</v>
      </c>
      <c r="B70" s="453" t="s">
        <v>754</v>
      </c>
      <c r="C70" s="433">
        <v>9810095</v>
      </c>
      <c r="D70" s="433">
        <v>9810095</v>
      </c>
      <c r="E70" s="433">
        <v>606601</v>
      </c>
      <c r="F70" s="433">
        <v>633674</v>
      </c>
      <c r="G70" s="433">
        <v>633001</v>
      </c>
      <c r="H70" s="433">
        <v>1873276</v>
      </c>
      <c r="I70" s="433">
        <v>0</v>
      </c>
      <c r="J70" s="433">
        <v>0</v>
      </c>
      <c r="K70" s="433">
        <v>0</v>
      </c>
      <c r="L70" s="433">
        <v>0</v>
      </c>
      <c r="M70" s="433">
        <v>0</v>
      </c>
      <c r="N70" s="433">
        <v>0</v>
      </c>
      <c r="O70" s="433">
        <v>0</v>
      </c>
      <c r="P70" s="433">
        <v>0</v>
      </c>
      <c r="Q70" s="433">
        <v>0</v>
      </c>
      <c r="R70" s="433">
        <v>0</v>
      </c>
      <c r="S70" s="433">
        <v>0</v>
      </c>
      <c r="T70" s="433">
        <v>0</v>
      </c>
      <c r="U70" s="433">
        <v>1873276</v>
      </c>
      <c r="V70" s="454">
        <v>19.095391023226586</v>
      </c>
      <c r="W70" s="433">
        <v>7936819</v>
      </c>
      <c r="AA70" s="444"/>
      <c r="AH70" s="455"/>
      <c r="AI70" s="456"/>
    </row>
    <row r="71" spans="1:35" x14ac:dyDescent="0.25">
      <c r="A71" s="452">
        <v>43</v>
      </c>
      <c r="B71" s="453" t="s">
        <v>755</v>
      </c>
      <c r="C71" s="433">
        <v>34206807</v>
      </c>
      <c r="D71" s="433">
        <v>45510098</v>
      </c>
      <c r="E71" s="433">
        <v>4553200</v>
      </c>
      <c r="F71" s="433">
        <v>12864616</v>
      </c>
      <c r="G71" s="433">
        <v>4452583</v>
      </c>
      <c r="H71" s="433">
        <v>21870399</v>
      </c>
      <c r="I71" s="433">
        <v>0</v>
      </c>
      <c r="J71" s="433">
        <v>0</v>
      </c>
      <c r="K71" s="433">
        <v>0</v>
      </c>
      <c r="L71" s="433">
        <v>0</v>
      </c>
      <c r="M71" s="433">
        <v>0</v>
      </c>
      <c r="N71" s="433">
        <v>0</v>
      </c>
      <c r="O71" s="433">
        <v>0</v>
      </c>
      <c r="P71" s="433">
        <v>0</v>
      </c>
      <c r="Q71" s="433">
        <v>0</v>
      </c>
      <c r="R71" s="433">
        <v>0</v>
      </c>
      <c r="S71" s="433">
        <v>0</v>
      </c>
      <c r="T71" s="433">
        <v>0</v>
      </c>
      <c r="U71" s="433">
        <v>21870399</v>
      </c>
      <c r="V71" s="454">
        <v>48.056145693204179</v>
      </c>
      <c r="W71" s="433">
        <v>23639699</v>
      </c>
      <c r="AA71" s="444"/>
      <c r="AH71" s="455"/>
      <c r="AI71" s="456"/>
    </row>
    <row r="72" spans="1:35" x14ac:dyDescent="0.25">
      <c r="A72" s="452">
        <v>46</v>
      </c>
      <c r="B72" s="453" t="s">
        <v>756</v>
      </c>
      <c r="C72" s="433">
        <v>71185345</v>
      </c>
      <c r="D72" s="433">
        <v>79899763</v>
      </c>
      <c r="E72" s="433">
        <v>3245015</v>
      </c>
      <c r="F72" s="433">
        <v>5488624</v>
      </c>
      <c r="G72" s="433">
        <v>13836249</v>
      </c>
      <c r="H72" s="433">
        <v>22569888</v>
      </c>
      <c r="I72" s="433">
        <v>0</v>
      </c>
      <c r="J72" s="433">
        <v>0</v>
      </c>
      <c r="K72" s="433">
        <v>0</v>
      </c>
      <c r="L72" s="433">
        <v>0</v>
      </c>
      <c r="M72" s="433">
        <v>0</v>
      </c>
      <c r="N72" s="433">
        <v>0</v>
      </c>
      <c r="O72" s="433">
        <v>0</v>
      </c>
      <c r="P72" s="433">
        <v>0</v>
      </c>
      <c r="Q72" s="433">
        <v>0</v>
      </c>
      <c r="R72" s="433">
        <v>0</v>
      </c>
      <c r="S72" s="433">
        <v>0</v>
      </c>
      <c r="T72" s="433">
        <v>0</v>
      </c>
      <c r="U72" s="433">
        <v>22569888</v>
      </c>
      <c r="V72" s="454">
        <v>28.247753375688987</v>
      </c>
      <c r="W72" s="433">
        <v>57329875</v>
      </c>
      <c r="AA72" s="444"/>
      <c r="AH72" s="455"/>
      <c r="AI72" s="456"/>
    </row>
    <row r="73" spans="1:35" x14ac:dyDescent="0.25">
      <c r="A73" s="452">
        <v>47</v>
      </c>
      <c r="B73" s="453" t="s">
        <v>757</v>
      </c>
      <c r="C73" s="433">
        <v>63399831</v>
      </c>
      <c r="D73" s="433">
        <v>62079563</v>
      </c>
      <c r="E73" s="433">
        <v>3291319</v>
      </c>
      <c r="F73" s="433">
        <v>3794458</v>
      </c>
      <c r="G73" s="433">
        <v>4326600</v>
      </c>
      <c r="H73" s="433">
        <v>11412377</v>
      </c>
      <c r="I73" s="433">
        <v>0</v>
      </c>
      <c r="J73" s="433">
        <v>0</v>
      </c>
      <c r="K73" s="433">
        <v>0</v>
      </c>
      <c r="L73" s="433">
        <v>0</v>
      </c>
      <c r="M73" s="433">
        <v>0</v>
      </c>
      <c r="N73" s="433">
        <v>0</v>
      </c>
      <c r="O73" s="433">
        <v>0</v>
      </c>
      <c r="P73" s="433">
        <v>0</v>
      </c>
      <c r="Q73" s="433">
        <v>0</v>
      </c>
      <c r="R73" s="433">
        <v>0</v>
      </c>
      <c r="S73" s="433">
        <v>0</v>
      </c>
      <c r="T73" s="433">
        <v>0</v>
      </c>
      <c r="U73" s="433">
        <v>11412377</v>
      </c>
      <c r="V73" s="454">
        <v>18.383468646517372</v>
      </c>
      <c r="W73" s="433">
        <v>50667186</v>
      </c>
      <c r="AA73" s="444"/>
      <c r="AH73" s="455"/>
      <c r="AI73" s="456"/>
    </row>
    <row r="74" spans="1:35" x14ac:dyDescent="0.25">
      <c r="A74" s="452">
        <v>48</v>
      </c>
      <c r="B74" s="453" t="s">
        <v>758</v>
      </c>
      <c r="C74" s="433">
        <v>8139915</v>
      </c>
      <c r="D74" s="433">
        <v>8139915</v>
      </c>
      <c r="E74" s="433">
        <v>444600</v>
      </c>
      <c r="F74" s="433">
        <v>597350</v>
      </c>
      <c r="G74" s="433">
        <v>620100</v>
      </c>
      <c r="H74" s="433">
        <v>1662050</v>
      </c>
      <c r="I74" s="433">
        <v>0</v>
      </c>
      <c r="J74" s="433">
        <v>0</v>
      </c>
      <c r="K74" s="433">
        <v>0</v>
      </c>
      <c r="L74" s="433">
        <v>0</v>
      </c>
      <c r="M74" s="433">
        <v>0</v>
      </c>
      <c r="N74" s="433">
        <v>0</v>
      </c>
      <c r="O74" s="433">
        <v>0</v>
      </c>
      <c r="P74" s="433">
        <v>0</v>
      </c>
      <c r="Q74" s="433">
        <v>0</v>
      </c>
      <c r="R74" s="433">
        <v>0</v>
      </c>
      <c r="S74" s="433">
        <v>0</v>
      </c>
      <c r="T74" s="433">
        <v>0</v>
      </c>
      <c r="U74" s="433">
        <v>1662050</v>
      </c>
      <c r="V74" s="454">
        <v>20.418517883786254</v>
      </c>
      <c r="W74" s="433">
        <v>6477865</v>
      </c>
      <c r="AA74" s="444"/>
      <c r="AH74" s="455"/>
      <c r="AI74" s="456"/>
    </row>
    <row r="75" spans="1:35" x14ac:dyDescent="0.25">
      <c r="A75" s="452">
        <v>49</v>
      </c>
      <c r="B75" s="453" t="s">
        <v>759</v>
      </c>
      <c r="C75" s="433">
        <v>1703900</v>
      </c>
      <c r="D75" s="433">
        <v>1703900</v>
      </c>
      <c r="E75" s="433">
        <v>72800</v>
      </c>
      <c r="F75" s="433">
        <v>72800</v>
      </c>
      <c r="G75" s="433">
        <v>72800</v>
      </c>
      <c r="H75" s="433">
        <v>218400</v>
      </c>
      <c r="I75" s="433">
        <v>0</v>
      </c>
      <c r="J75" s="433">
        <v>0</v>
      </c>
      <c r="K75" s="433">
        <v>0</v>
      </c>
      <c r="L75" s="433">
        <v>0</v>
      </c>
      <c r="M75" s="433">
        <v>0</v>
      </c>
      <c r="N75" s="433">
        <v>0</v>
      </c>
      <c r="O75" s="433">
        <v>0</v>
      </c>
      <c r="P75" s="433">
        <v>0</v>
      </c>
      <c r="Q75" s="433">
        <v>0</v>
      </c>
      <c r="R75" s="433">
        <v>0</v>
      </c>
      <c r="S75" s="433">
        <v>0</v>
      </c>
      <c r="T75" s="433">
        <v>0</v>
      </c>
      <c r="U75" s="433">
        <v>218400</v>
      </c>
      <c r="V75" s="454">
        <v>12.81765361817008</v>
      </c>
      <c r="W75" s="433">
        <v>1485500</v>
      </c>
      <c r="AA75" s="444"/>
      <c r="AH75" s="455"/>
      <c r="AI75" s="456"/>
    </row>
    <row r="76" spans="1:35" x14ac:dyDescent="0.25">
      <c r="A76" s="452">
        <v>50</v>
      </c>
      <c r="B76" s="453" t="s">
        <v>760</v>
      </c>
      <c r="C76" s="433">
        <v>1117097</v>
      </c>
      <c r="D76" s="433">
        <v>1117097</v>
      </c>
      <c r="E76" s="433">
        <v>76700</v>
      </c>
      <c r="F76" s="433">
        <v>76700</v>
      </c>
      <c r="G76" s="433">
        <v>76700</v>
      </c>
      <c r="H76" s="433">
        <v>230100</v>
      </c>
      <c r="I76" s="433">
        <v>0</v>
      </c>
      <c r="J76" s="433">
        <v>0</v>
      </c>
      <c r="K76" s="433">
        <v>0</v>
      </c>
      <c r="L76" s="433">
        <v>0</v>
      </c>
      <c r="M76" s="433">
        <v>0</v>
      </c>
      <c r="N76" s="433">
        <v>0</v>
      </c>
      <c r="O76" s="433">
        <v>0</v>
      </c>
      <c r="P76" s="433">
        <v>0</v>
      </c>
      <c r="Q76" s="433">
        <v>0</v>
      </c>
      <c r="R76" s="433">
        <v>0</v>
      </c>
      <c r="S76" s="433">
        <v>0</v>
      </c>
      <c r="T76" s="433">
        <v>0</v>
      </c>
      <c r="U76" s="433">
        <v>230100</v>
      </c>
      <c r="V76" s="454">
        <v>20.598032221015721</v>
      </c>
      <c r="W76" s="433">
        <v>886997</v>
      </c>
      <c r="AA76" s="444"/>
      <c r="AH76" s="455"/>
      <c r="AI76" s="456"/>
    </row>
    <row r="77" spans="1:35" x14ac:dyDescent="0.25">
      <c r="A77" s="452">
        <v>51</v>
      </c>
      <c r="B77" s="453" t="s">
        <v>761</v>
      </c>
      <c r="C77" s="433">
        <v>691000</v>
      </c>
      <c r="D77" s="433">
        <v>691000</v>
      </c>
      <c r="E77" s="433">
        <v>39000</v>
      </c>
      <c r="F77" s="433">
        <v>39000</v>
      </c>
      <c r="G77" s="433">
        <v>39000</v>
      </c>
      <c r="H77" s="433">
        <v>117000</v>
      </c>
      <c r="I77" s="433">
        <v>0</v>
      </c>
      <c r="J77" s="433">
        <v>0</v>
      </c>
      <c r="K77" s="433">
        <v>0</v>
      </c>
      <c r="L77" s="433">
        <v>0</v>
      </c>
      <c r="M77" s="433">
        <v>0</v>
      </c>
      <c r="N77" s="433">
        <v>0</v>
      </c>
      <c r="O77" s="433">
        <v>0</v>
      </c>
      <c r="P77" s="433">
        <v>0</v>
      </c>
      <c r="Q77" s="433">
        <v>0</v>
      </c>
      <c r="R77" s="433">
        <v>0</v>
      </c>
      <c r="S77" s="433">
        <v>0</v>
      </c>
      <c r="T77" s="433">
        <v>0</v>
      </c>
      <c r="U77" s="433">
        <v>117000</v>
      </c>
      <c r="V77" s="454">
        <v>16.931982633863964</v>
      </c>
      <c r="W77" s="433">
        <v>574000</v>
      </c>
      <c r="AA77" s="444"/>
      <c r="AH77" s="455"/>
      <c r="AI77" s="456"/>
    </row>
    <row r="78" spans="1:35" x14ac:dyDescent="0.25">
      <c r="A78" s="452">
        <v>52</v>
      </c>
      <c r="B78" s="453" t="s">
        <v>762</v>
      </c>
      <c r="C78" s="433">
        <v>4021750</v>
      </c>
      <c r="D78" s="433">
        <v>4021750</v>
      </c>
      <c r="E78" s="433">
        <v>0</v>
      </c>
      <c r="F78" s="433">
        <v>0</v>
      </c>
      <c r="G78" s="433">
        <v>0</v>
      </c>
      <c r="H78" s="433">
        <v>0</v>
      </c>
      <c r="I78" s="433">
        <v>0</v>
      </c>
      <c r="J78" s="433">
        <v>0</v>
      </c>
      <c r="K78" s="433">
        <v>0</v>
      </c>
      <c r="L78" s="433">
        <v>0</v>
      </c>
      <c r="M78" s="433">
        <v>0</v>
      </c>
      <c r="N78" s="433">
        <v>0</v>
      </c>
      <c r="O78" s="433">
        <v>0</v>
      </c>
      <c r="P78" s="433">
        <v>0</v>
      </c>
      <c r="Q78" s="433">
        <v>0</v>
      </c>
      <c r="R78" s="433">
        <v>0</v>
      </c>
      <c r="S78" s="433">
        <v>0</v>
      </c>
      <c r="T78" s="433">
        <v>0</v>
      </c>
      <c r="U78" s="433">
        <v>0</v>
      </c>
      <c r="V78" s="454">
        <v>0</v>
      </c>
      <c r="W78" s="433">
        <v>4021750</v>
      </c>
      <c r="AA78" s="444"/>
      <c r="AH78" s="455"/>
      <c r="AI78" s="456"/>
    </row>
    <row r="79" spans="1:35" x14ac:dyDescent="0.25">
      <c r="A79" s="452">
        <v>54</v>
      </c>
      <c r="B79" s="453" t="s">
        <v>763</v>
      </c>
      <c r="C79" s="433">
        <v>11186189</v>
      </c>
      <c r="D79" s="433">
        <v>11186189</v>
      </c>
      <c r="E79" s="433">
        <v>42250</v>
      </c>
      <c r="F79" s="433">
        <v>87750</v>
      </c>
      <c r="G79" s="433">
        <v>65000</v>
      </c>
      <c r="H79" s="433">
        <v>195000</v>
      </c>
      <c r="I79" s="433">
        <v>0</v>
      </c>
      <c r="J79" s="433">
        <v>0</v>
      </c>
      <c r="K79" s="433">
        <v>0</v>
      </c>
      <c r="L79" s="433">
        <v>0</v>
      </c>
      <c r="M79" s="433">
        <v>0</v>
      </c>
      <c r="N79" s="433">
        <v>0</v>
      </c>
      <c r="O79" s="433">
        <v>0</v>
      </c>
      <c r="P79" s="433">
        <v>0</v>
      </c>
      <c r="Q79" s="433">
        <v>0</v>
      </c>
      <c r="R79" s="433">
        <v>0</v>
      </c>
      <c r="S79" s="433">
        <v>0</v>
      </c>
      <c r="T79" s="433">
        <v>0</v>
      </c>
      <c r="U79" s="433">
        <v>195000</v>
      </c>
      <c r="V79" s="454">
        <v>1.7432210380139295</v>
      </c>
      <c r="W79" s="433">
        <v>10991189</v>
      </c>
      <c r="AA79" s="444"/>
      <c r="AH79" s="455"/>
      <c r="AI79" s="456"/>
    </row>
    <row r="80" spans="1:35" x14ac:dyDescent="0.25">
      <c r="A80" s="452">
        <v>55</v>
      </c>
      <c r="B80" s="453" t="s">
        <v>764</v>
      </c>
      <c r="C80" s="433">
        <v>1000000</v>
      </c>
      <c r="D80" s="433">
        <v>1000000</v>
      </c>
      <c r="E80" s="433">
        <v>0</v>
      </c>
      <c r="F80" s="433">
        <v>0</v>
      </c>
      <c r="G80" s="433">
        <v>0</v>
      </c>
      <c r="H80" s="433">
        <v>0</v>
      </c>
      <c r="I80" s="433">
        <v>0</v>
      </c>
      <c r="J80" s="433">
        <v>0</v>
      </c>
      <c r="K80" s="433">
        <v>0</v>
      </c>
      <c r="L80" s="433">
        <v>0</v>
      </c>
      <c r="M80" s="433">
        <v>0</v>
      </c>
      <c r="N80" s="433">
        <v>0</v>
      </c>
      <c r="O80" s="433">
        <v>0</v>
      </c>
      <c r="P80" s="433">
        <v>0</v>
      </c>
      <c r="Q80" s="433">
        <v>0</v>
      </c>
      <c r="R80" s="433">
        <v>0</v>
      </c>
      <c r="S80" s="433">
        <v>0</v>
      </c>
      <c r="T80" s="433">
        <v>0</v>
      </c>
      <c r="U80" s="433">
        <v>0</v>
      </c>
      <c r="V80" s="454">
        <v>0</v>
      </c>
      <c r="W80" s="433">
        <v>1000000</v>
      </c>
      <c r="AA80" s="444"/>
      <c r="AH80" s="455"/>
      <c r="AI80" s="456"/>
    </row>
    <row r="81" spans="1:35" x14ac:dyDescent="0.25">
      <c r="A81" s="452">
        <v>56</v>
      </c>
      <c r="B81" s="453" t="s">
        <v>765</v>
      </c>
      <c r="C81" s="433">
        <v>7100000</v>
      </c>
      <c r="D81" s="433">
        <v>7100000</v>
      </c>
      <c r="E81" s="433">
        <v>0</v>
      </c>
      <c r="F81" s="433">
        <v>0</v>
      </c>
      <c r="G81" s="433">
        <v>1004409</v>
      </c>
      <c r="H81" s="433">
        <v>1004409</v>
      </c>
      <c r="I81" s="433">
        <v>0</v>
      </c>
      <c r="J81" s="433">
        <v>0</v>
      </c>
      <c r="K81" s="433">
        <v>0</v>
      </c>
      <c r="L81" s="433">
        <v>0</v>
      </c>
      <c r="M81" s="433">
        <v>0</v>
      </c>
      <c r="N81" s="433">
        <v>0</v>
      </c>
      <c r="O81" s="433">
        <v>0</v>
      </c>
      <c r="P81" s="433">
        <v>0</v>
      </c>
      <c r="Q81" s="433">
        <v>0</v>
      </c>
      <c r="R81" s="433">
        <v>0</v>
      </c>
      <c r="S81" s="433">
        <v>0</v>
      </c>
      <c r="T81" s="433">
        <v>0</v>
      </c>
      <c r="U81" s="433">
        <v>1004409</v>
      </c>
      <c r="V81" s="454">
        <v>14.146605633802817</v>
      </c>
      <c r="W81" s="433">
        <v>6095591</v>
      </c>
      <c r="AA81" s="444"/>
      <c r="AH81" s="455"/>
      <c r="AI81" s="456"/>
    </row>
    <row r="82" spans="1:35" x14ac:dyDescent="0.25">
      <c r="A82" s="452">
        <v>57</v>
      </c>
      <c r="B82" s="453" t="s">
        <v>766</v>
      </c>
      <c r="C82" s="433">
        <v>111410760</v>
      </c>
      <c r="D82" s="433">
        <v>111410760</v>
      </c>
      <c r="E82" s="433">
        <v>776626</v>
      </c>
      <c r="F82" s="433">
        <v>784071</v>
      </c>
      <c r="G82" s="433">
        <v>778594</v>
      </c>
      <c r="H82" s="433">
        <v>2339291</v>
      </c>
      <c r="I82" s="433">
        <v>0</v>
      </c>
      <c r="J82" s="433">
        <v>0</v>
      </c>
      <c r="K82" s="433">
        <v>0</v>
      </c>
      <c r="L82" s="433">
        <v>0</v>
      </c>
      <c r="M82" s="433">
        <v>0</v>
      </c>
      <c r="N82" s="433">
        <v>0</v>
      </c>
      <c r="O82" s="433">
        <v>0</v>
      </c>
      <c r="P82" s="433">
        <v>0</v>
      </c>
      <c r="Q82" s="433">
        <v>0</v>
      </c>
      <c r="R82" s="433">
        <v>0</v>
      </c>
      <c r="S82" s="433">
        <v>0</v>
      </c>
      <c r="T82" s="433">
        <v>0</v>
      </c>
      <c r="U82" s="433">
        <v>2339291</v>
      </c>
      <c r="V82" s="454">
        <v>2.0996993468135394</v>
      </c>
      <c r="W82" s="433">
        <v>109071469</v>
      </c>
      <c r="AA82" s="444"/>
      <c r="AH82" s="455"/>
      <c r="AI82" s="456"/>
    </row>
    <row r="83" spans="1:35" x14ac:dyDescent="0.25">
      <c r="A83" s="452">
        <v>58</v>
      </c>
      <c r="B83" s="453" t="s">
        <v>767</v>
      </c>
      <c r="C83" s="433">
        <v>4145300</v>
      </c>
      <c r="D83" s="433">
        <v>4145300</v>
      </c>
      <c r="E83" s="433">
        <v>212400</v>
      </c>
      <c r="F83" s="433">
        <v>201072</v>
      </c>
      <c r="G83" s="433">
        <v>200541</v>
      </c>
      <c r="H83" s="433">
        <v>614013</v>
      </c>
      <c r="I83" s="433">
        <v>0</v>
      </c>
      <c r="J83" s="433">
        <v>0</v>
      </c>
      <c r="K83" s="433">
        <v>0</v>
      </c>
      <c r="L83" s="433">
        <v>0</v>
      </c>
      <c r="M83" s="433">
        <v>0</v>
      </c>
      <c r="N83" s="433">
        <v>0</v>
      </c>
      <c r="O83" s="433">
        <v>0</v>
      </c>
      <c r="P83" s="433">
        <v>0</v>
      </c>
      <c r="Q83" s="433">
        <v>0</v>
      </c>
      <c r="R83" s="433">
        <v>0</v>
      </c>
      <c r="S83" s="433">
        <v>0</v>
      </c>
      <c r="T83" s="433">
        <v>0</v>
      </c>
      <c r="U83" s="433">
        <v>614013</v>
      </c>
      <c r="V83" s="454">
        <v>14.812269317057872</v>
      </c>
      <c r="W83" s="433">
        <v>3531287</v>
      </c>
      <c r="AA83" s="444"/>
      <c r="AH83" s="455"/>
      <c r="AI83" s="456"/>
    </row>
    <row r="84" spans="1:35" x14ac:dyDescent="0.25">
      <c r="A84" s="452">
        <v>59</v>
      </c>
      <c r="B84" s="453" t="s">
        <v>768</v>
      </c>
      <c r="C84" s="433">
        <v>3730800</v>
      </c>
      <c r="D84" s="433">
        <v>3730800</v>
      </c>
      <c r="E84" s="433">
        <v>205964</v>
      </c>
      <c r="F84" s="433">
        <v>212143</v>
      </c>
      <c r="G84" s="433">
        <v>216487</v>
      </c>
      <c r="H84" s="433">
        <v>634594</v>
      </c>
      <c r="I84" s="433">
        <v>0</v>
      </c>
      <c r="J84" s="433">
        <v>0</v>
      </c>
      <c r="K84" s="433">
        <v>0</v>
      </c>
      <c r="L84" s="433">
        <v>0</v>
      </c>
      <c r="M84" s="433">
        <v>0</v>
      </c>
      <c r="N84" s="433">
        <v>0</v>
      </c>
      <c r="O84" s="433">
        <v>0</v>
      </c>
      <c r="P84" s="433">
        <v>0</v>
      </c>
      <c r="Q84" s="433">
        <v>0</v>
      </c>
      <c r="R84" s="433">
        <v>0</v>
      </c>
      <c r="S84" s="433">
        <v>0</v>
      </c>
      <c r="T84" s="433">
        <v>0</v>
      </c>
      <c r="U84" s="433">
        <v>634594</v>
      </c>
      <c r="V84" s="454">
        <v>17.009595797148066</v>
      </c>
      <c r="W84" s="433">
        <v>3096206</v>
      </c>
      <c r="AA84" s="444"/>
      <c r="AH84" s="455"/>
      <c r="AI84" s="456"/>
    </row>
    <row r="85" spans="1:35" x14ac:dyDescent="0.25">
      <c r="A85" s="452">
        <v>60</v>
      </c>
      <c r="B85" s="453" t="s">
        <v>769</v>
      </c>
      <c r="C85" s="433">
        <v>2072700</v>
      </c>
      <c r="D85" s="433">
        <v>2072700</v>
      </c>
      <c r="E85" s="433">
        <v>17700</v>
      </c>
      <c r="F85" s="433">
        <v>18231</v>
      </c>
      <c r="G85" s="433">
        <v>18231</v>
      </c>
      <c r="H85" s="433">
        <v>54162</v>
      </c>
      <c r="I85" s="433">
        <v>0</v>
      </c>
      <c r="J85" s="433">
        <v>0</v>
      </c>
      <c r="K85" s="433">
        <v>0</v>
      </c>
      <c r="L85" s="433">
        <v>0</v>
      </c>
      <c r="M85" s="433">
        <v>0</v>
      </c>
      <c r="N85" s="433">
        <v>0</v>
      </c>
      <c r="O85" s="433">
        <v>0</v>
      </c>
      <c r="P85" s="433">
        <v>0</v>
      </c>
      <c r="Q85" s="433">
        <v>0</v>
      </c>
      <c r="R85" s="433">
        <v>0</v>
      </c>
      <c r="S85" s="433">
        <v>0</v>
      </c>
      <c r="T85" s="433">
        <v>0</v>
      </c>
      <c r="U85" s="433">
        <v>54162</v>
      </c>
      <c r="V85" s="454">
        <v>2.6131133304385585</v>
      </c>
      <c r="W85" s="433">
        <v>2018538</v>
      </c>
      <c r="AA85" s="444"/>
      <c r="AH85" s="455"/>
      <c r="AI85" s="456"/>
    </row>
    <row r="86" spans="1:35" x14ac:dyDescent="0.25">
      <c r="A86" s="452">
        <v>61</v>
      </c>
      <c r="B86" s="453" t="s">
        <v>770</v>
      </c>
      <c r="C86" s="433">
        <v>60197388</v>
      </c>
      <c r="D86" s="433">
        <v>60197388</v>
      </c>
      <c r="E86" s="433">
        <v>234142</v>
      </c>
      <c r="F86" s="433">
        <v>165141</v>
      </c>
      <c r="G86" s="433">
        <v>258947</v>
      </c>
      <c r="H86" s="433">
        <v>658230</v>
      </c>
      <c r="I86" s="433">
        <v>0</v>
      </c>
      <c r="J86" s="433">
        <v>0</v>
      </c>
      <c r="K86" s="433">
        <v>0</v>
      </c>
      <c r="L86" s="433">
        <v>0</v>
      </c>
      <c r="M86" s="433">
        <v>0</v>
      </c>
      <c r="N86" s="433">
        <v>0</v>
      </c>
      <c r="O86" s="433">
        <v>0</v>
      </c>
      <c r="P86" s="433">
        <v>0</v>
      </c>
      <c r="Q86" s="433">
        <v>0</v>
      </c>
      <c r="R86" s="433">
        <v>0</v>
      </c>
      <c r="S86" s="433">
        <v>0</v>
      </c>
      <c r="T86" s="433">
        <v>0</v>
      </c>
      <c r="U86" s="433">
        <v>658230</v>
      </c>
      <c r="V86" s="454">
        <v>1.0934527591130698</v>
      </c>
      <c r="W86" s="433">
        <v>59539158</v>
      </c>
      <c r="AA86" s="444"/>
      <c r="AH86" s="457"/>
      <c r="AI86" s="456"/>
    </row>
    <row r="87" spans="1:35" x14ac:dyDescent="0.25">
      <c r="A87" s="452">
        <v>62</v>
      </c>
      <c r="B87" s="453" t="s">
        <v>771</v>
      </c>
      <c r="C87" s="433">
        <v>5900000</v>
      </c>
      <c r="D87" s="433">
        <v>5900000</v>
      </c>
      <c r="E87" s="433">
        <v>32737</v>
      </c>
      <c r="F87" s="433">
        <v>33719</v>
      </c>
      <c r="G87" s="433">
        <v>34681</v>
      </c>
      <c r="H87" s="433">
        <v>101137</v>
      </c>
      <c r="I87" s="433">
        <v>0</v>
      </c>
      <c r="J87" s="433">
        <v>0</v>
      </c>
      <c r="K87" s="433">
        <v>0</v>
      </c>
      <c r="L87" s="433">
        <v>0</v>
      </c>
      <c r="M87" s="433">
        <v>0</v>
      </c>
      <c r="N87" s="433">
        <v>0</v>
      </c>
      <c r="O87" s="433">
        <v>0</v>
      </c>
      <c r="P87" s="433">
        <v>0</v>
      </c>
      <c r="Q87" s="433">
        <v>0</v>
      </c>
      <c r="R87" s="433">
        <v>0</v>
      </c>
      <c r="S87" s="433">
        <v>0</v>
      </c>
      <c r="T87" s="433">
        <v>0</v>
      </c>
      <c r="U87" s="433">
        <v>101137</v>
      </c>
      <c r="V87" s="454">
        <v>1.7141864406779661</v>
      </c>
      <c r="W87" s="433">
        <v>5798863</v>
      </c>
      <c r="AA87" s="444"/>
      <c r="AH87" s="457"/>
      <c r="AI87" s="456"/>
    </row>
    <row r="88" spans="1:35" x14ac:dyDescent="0.25">
      <c r="A88" s="452">
        <v>63</v>
      </c>
      <c r="B88" s="453" t="s">
        <v>772</v>
      </c>
      <c r="C88" s="433">
        <v>4609504</v>
      </c>
      <c r="D88" s="433">
        <v>4609504</v>
      </c>
      <c r="E88" s="433">
        <v>385619</v>
      </c>
      <c r="F88" s="433">
        <v>265619</v>
      </c>
      <c r="G88" s="433">
        <v>380113</v>
      </c>
      <c r="H88" s="433">
        <v>1031351</v>
      </c>
      <c r="I88" s="433">
        <v>0</v>
      </c>
      <c r="J88" s="433">
        <v>0</v>
      </c>
      <c r="K88" s="433">
        <v>0</v>
      </c>
      <c r="L88" s="433">
        <v>0</v>
      </c>
      <c r="M88" s="433">
        <v>0</v>
      </c>
      <c r="N88" s="433">
        <v>0</v>
      </c>
      <c r="O88" s="433">
        <v>0</v>
      </c>
      <c r="P88" s="433">
        <v>0</v>
      </c>
      <c r="Q88" s="433">
        <v>0</v>
      </c>
      <c r="R88" s="433">
        <v>0</v>
      </c>
      <c r="S88" s="433">
        <v>0</v>
      </c>
      <c r="T88" s="433">
        <v>0</v>
      </c>
      <c r="U88" s="433">
        <v>1031351</v>
      </c>
      <c r="V88" s="454">
        <v>22.374446361257089</v>
      </c>
      <c r="W88" s="433">
        <v>3578153</v>
      </c>
      <c r="AA88" s="444"/>
      <c r="AH88" s="455"/>
      <c r="AI88" s="456"/>
    </row>
    <row r="89" spans="1:35" x14ac:dyDescent="0.25">
      <c r="A89" s="452"/>
      <c r="B89" s="453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54"/>
      <c r="W89" s="433"/>
      <c r="AA89" s="444"/>
      <c r="AH89" s="455"/>
      <c r="AI89" s="456"/>
    </row>
    <row r="90" spans="1:35" ht="22.5" x14ac:dyDescent="0.25">
      <c r="A90" s="452">
        <v>64</v>
      </c>
      <c r="B90" s="453" t="s">
        <v>773</v>
      </c>
      <c r="C90" s="433">
        <v>304833117</v>
      </c>
      <c r="D90" s="433">
        <v>357437897</v>
      </c>
      <c r="E90" s="433">
        <v>40111471</v>
      </c>
      <c r="F90" s="433">
        <v>52353435</v>
      </c>
      <c r="G90" s="433">
        <v>22989284</v>
      </c>
      <c r="H90" s="433">
        <v>115454190</v>
      </c>
      <c r="I90" s="433">
        <v>0</v>
      </c>
      <c r="J90" s="433">
        <v>0</v>
      </c>
      <c r="K90" s="433">
        <v>0</v>
      </c>
      <c r="L90" s="433">
        <v>0</v>
      </c>
      <c r="M90" s="433">
        <v>0</v>
      </c>
      <c r="N90" s="433">
        <v>0</v>
      </c>
      <c r="O90" s="433">
        <v>0</v>
      </c>
      <c r="P90" s="433">
        <v>0</v>
      </c>
      <c r="Q90" s="433">
        <v>0</v>
      </c>
      <c r="R90" s="433">
        <v>0</v>
      </c>
      <c r="S90" s="433">
        <v>0</v>
      </c>
      <c r="T90" s="433">
        <v>0</v>
      </c>
      <c r="U90" s="433">
        <v>115454190</v>
      </c>
      <c r="V90" s="454">
        <v>32.300489391028393</v>
      </c>
      <c r="W90" s="433">
        <v>241983707</v>
      </c>
      <c r="AA90" s="444"/>
      <c r="AH90" s="455"/>
      <c r="AI90" s="456"/>
    </row>
    <row r="91" spans="1:35" x14ac:dyDescent="0.25">
      <c r="A91" s="452">
        <v>65</v>
      </c>
      <c r="B91" s="453" t="s">
        <v>774</v>
      </c>
      <c r="C91" s="433">
        <v>47170794</v>
      </c>
      <c r="D91" s="433">
        <v>51198169</v>
      </c>
      <c r="E91" s="433">
        <v>6798340</v>
      </c>
      <c r="F91" s="433">
        <v>2496715</v>
      </c>
      <c r="G91" s="433">
        <v>2935553</v>
      </c>
      <c r="H91" s="433">
        <v>12230608</v>
      </c>
      <c r="I91" s="433">
        <v>0</v>
      </c>
      <c r="J91" s="433">
        <v>0</v>
      </c>
      <c r="K91" s="433">
        <v>0</v>
      </c>
      <c r="L91" s="433">
        <v>0</v>
      </c>
      <c r="M91" s="433">
        <v>0</v>
      </c>
      <c r="N91" s="433">
        <v>0</v>
      </c>
      <c r="O91" s="433">
        <v>0</v>
      </c>
      <c r="P91" s="433">
        <v>0</v>
      </c>
      <c r="Q91" s="433">
        <v>0</v>
      </c>
      <c r="R91" s="433">
        <v>0</v>
      </c>
      <c r="S91" s="433">
        <v>0</v>
      </c>
      <c r="T91" s="433">
        <v>0</v>
      </c>
      <c r="U91" s="433">
        <v>12230608</v>
      </c>
      <c r="V91" s="454">
        <v>23.888760553136187</v>
      </c>
      <c r="W91" s="433">
        <v>38967561</v>
      </c>
      <c r="AA91" s="444"/>
      <c r="AH91" s="455"/>
      <c r="AI91" s="456"/>
    </row>
    <row r="92" spans="1:35" ht="22.5" x14ac:dyDescent="0.25">
      <c r="A92" s="452">
        <v>63</v>
      </c>
      <c r="B92" s="453" t="s">
        <v>775</v>
      </c>
      <c r="C92" s="433">
        <v>3411240</v>
      </c>
      <c r="D92" s="433">
        <v>3403090</v>
      </c>
      <c r="E92" s="433">
        <v>226658</v>
      </c>
      <c r="F92" s="433">
        <v>263736</v>
      </c>
      <c r="G92" s="433">
        <v>248191</v>
      </c>
      <c r="H92" s="433">
        <v>738585</v>
      </c>
      <c r="I92" s="433">
        <v>0</v>
      </c>
      <c r="J92" s="433">
        <v>0</v>
      </c>
      <c r="K92" s="433">
        <v>0</v>
      </c>
      <c r="L92" s="433">
        <v>0</v>
      </c>
      <c r="M92" s="433">
        <v>0</v>
      </c>
      <c r="N92" s="433">
        <v>0</v>
      </c>
      <c r="O92" s="433">
        <v>0</v>
      </c>
      <c r="P92" s="433">
        <v>0</v>
      </c>
      <c r="Q92" s="433">
        <v>0</v>
      </c>
      <c r="R92" s="433">
        <v>0</v>
      </c>
      <c r="S92" s="433">
        <v>0</v>
      </c>
      <c r="T92" s="433">
        <v>0</v>
      </c>
      <c r="U92" s="433">
        <v>738585</v>
      </c>
      <c r="V92" s="454">
        <v>21.703363707689189</v>
      </c>
      <c r="W92" s="433">
        <v>2664505</v>
      </c>
      <c r="AA92" s="444"/>
      <c r="AH92" s="455"/>
      <c r="AI92" s="456"/>
    </row>
    <row r="93" spans="1:35" ht="22.5" x14ac:dyDescent="0.25">
      <c r="A93" s="452">
        <v>63</v>
      </c>
      <c r="B93" s="453" t="s">
        <v>776</v>
      </c>
      <c r="C93" s="433">
        <v>71579676</v>
      </c>
      <c r="D93" s="433">
        <v>65018850</v>
      </c>
      <c r="E93" s="433">
        <v>0</v>
      </c>
      <c r="F93" s="433">
        <v>12718162</v>
      </c>
      <c r="G93" s="433">
        <v>4854160</v>
      </c>
      <c r="H93" s="433">
        <v>17572322</v>
      </c>
      <c r="I93" s="433">
        <v>0</v>
      </c>
      <c r="J93" s="433">
        <v>0</v>
      </c>
      <c r="K93" s="433">
        <v>0</v>
      </c>
      <c r="L93" s="433">
        <v>0</v>
      </c>
      <c r="M93" s="433">
        <v>0</v>
      </c>
      <c r="N93" s="433">
        <v>0</v>
      </c>
      <c r="O93" s="433">
        <v>0</v>
      </c>
      <c r="P93" s="433">
        <v>0</v>
      </c>
      <c r="Q93" s="433">
        <v>0</v>
      </c>
      <c r="R93" s="433">
        <v>0</v>
      </c>
      <c r="S93" s="433">
        <v>0</v>
      </c>
      <c r="T93" s="433">
        <v>0</v>
      </c>
      <c r="U93" s="433">
        <v>17572322</v>
      </c>
      <c r="V93" s="454">
        <v>27.026503852344359</v>
      </c>
      <c r="W93" s="433">
        <v>47446528</v>
      </c>
      <c r="AA93" s="444"/>
      <c r="AH93" s="455"/>
      <c r="AI93" s="456"/>
    </row>
    <row r="94" spans="1:35" x14ac:dyDescent="0.25">
      <c r="A94" s="452">
        <v>63</v>
      </c>
      <c r="B94" s="453" t="s">
        <v>777</v>
      </c>
      <c r="C94" s="433">
        <v>4913423</v>
      </c>
      <c r="D94" s="433">
        <v>4913423</v>
      </c>
      <c r="E94" s="433">
        <v>343281</v>
      </c>
      <c r="F94" s="433">
        <v>519588</v>
      </c>
      <c r="G94" s="433">
        <v>345190</v>
      </c>
      <c r="H94" s="433">
        <v>1208059</v>
      </c>
      <c r="I94" s="433">
        <v>0</v>
      </c>
      <c r="J94" s="433">
        <v>0</v>
      </c>
      <c r="K94" s="433">
        <v>0</v>
      </c>
      <c r="L94" s="433">
        <v>0</v>
      </c>
      <c r="M94" s="433">
        <v>0</v>
      </c>
      <c r="N94" s="433">
        <v>0</v>
      </c>
      <c r="O94" s="433">
        <v>0</v>
      </c>
      <c r="P94" s="433">
        <v>0</v>
      </c>
      <c r="Q94" s="433">
        <v>0</v>
      </c>
      <c r="R94" s="433">
        <v>0</v>
      </c>
      <c r="S94" s="433">
        <v>0</v>
      </c>
      <c r="T94" s="433">
        <v>0</v>
      </c>
      <c r="U94" s="433">
        <v>1208059</v>
      </c>
      <c r="V94" s="454">
        <v>24.586912219851619</v>
      </c>
      <c r="W94" s="433">
        <v>3705364</v>
      </c>
      <c r="AA94" s="444"/>
      <c r="AH94" s="455"/>
      <c r="AI94" s="456"/>
    </row>
    <row r="95" spans="1:35" x14ac:dyDescent="0.25">
      <c r="A95" s="452">
        <v>63</v>
      </c>
      <c r="B95" s="453" t="s">
        <v>778</v>
      </c>
      <c r="C95" s="433">
        <v>409182361</v>
      </c>
      <c r="D95" s="433">
        <v>401933892</v>
      </c>
      <c r="E95" s="433">
        <v>3610210.81</v>
      </c>
      <c r="F95" s="433">
        <v>3741350</v>
      </c>
      <c r="G95" s="433">
        <v>4414550</v>
      </c>
      <c r="H95" s="433">
        <v>11766110.810000001</v>
      </c>
      <c r="I95" s="433">
        <v>0</v>
      </c>
      <c r="J95" s="433">
        <v>0</v>
      </c>
      <c r="K95" s="433">
        <v>0</v>
      </c>
      <c r="L95" s="433">
        <v>0</v>
      </c>
      <c r="M95" s="433">
        <v>0</v>
      </c>
      <c r="N95" s="433">
        <v>0</v>
      </c>
      <c r="O95" s="433">
        <v>0</v>
      </c>
      <c r="P95" s="433">
        <v>0</v>
      </c>
      <c r="Q95" s="433">
        <v>0</v>
      </c>
      <c r="R95" s="433">
        <v>0</v>
      </c>
      <c r="S95" s="433">
        <v>0</v>
      </c>
      <c r="T95" s="433">
        <v>0</v>
      </c>
      <c r="U95" s="433">
        <v>11766110.810000001</v>
      </c>
      <c r="V95" s="454">
        <v>2.9273746365235604</v>
      </c>
      <c r="W95" s="433">
        <v>390167781.19</v>
      </c>
      <c r="AA95" s="444"/>
      <c r="AH95" s="455"/>
      <c r="AI95" s="456"/>
    </row>
    <row r="96" spans="1:35" x14ac:dyDescent="0.25">
      <c r="A96" s="452">
        <v>63</v>
      </c>
      <c r="B96" s="453" t="s">
        <v>779</v>
      </c>
      <c r="C96" s="433">
        <v>896158268</v>
      </c>
      <c r="D96" s="433">
        <v>898437283</v>
      </c>
      <c r="E96" s="433">
        <v>0</v>
      </c>
      <c r="F96" s="433">
        <v>0</v>
      </c>
      <c r="G96" s="433">
        <v>0</v>
      </c>
      <c r="H96" s="433">
        <v>0</v>
      </c>
      <c r="I96" s="433">
        <v>0</v>
      </c>
      <c r="J96" s="433">
        <v>0</v>
      </c>
      <c r="K96" s="433">
        <v>0</v>
      </c>
      <c r="L96" s="433">
        <v>0</v>
      </c>
      <c r="M96" s="433">
        <v>0</v>
      </c>
      <c r="N96" s="433">
        <v>0</v>
      </c>
      <c r="O96" s="433">
        <v>0</v>
      </c>
      <c r="P96" s="433">
        <v>0</v>
      </c>
      <c r="Q96" s="433">
        <v>0</v>
      </c>
      <c r="R96" s="433">
        <v>0</v>
      </c>
      <c r="S96" s="433">
        <v>0</v>
      </c>
      <c r="T96" s="433">
        <v>0</v>
      </c>
      <c r="U96" s="433">
        <v>0</v>
      </c>
      <c r="V96" s="454">
        <v>0</v>
      </c>
      <c r="W96" s="433">
        <v>898437283</v>
      </c>
      <c r="AA96" s="444"/>
      <c r="AH96" s="455"/>
      <c r="AI96" s="456"/>
    </row>
    <row r="97" spans="1:35" x14ac:dyDescent="0.25">
      <c r="A97" s="452">
        <v>63</v>
      </c>
      <c r="B97" s="453" t="s">
        <v>780</v>
      </c>
      <c r="C97" s="433">
        <v>395899760</v>
      </c>
      <c r="D97" s="433">
        <v>393072129</v>
      </c>
      <c r="E97" s="433">
        <v>0</v>
      </c>
      <c r="F97" s="433">
        <v>0</v>
      </c>
      <c r="G97" s="433">
        <v>0</v>
      </c>
      <c r="H97" s="433">
        <v>0</v>
      </c>
      <c r="I97" s="433">
        <v>0</v>
      </c>
      <c r="J97" s="433">
        <v>0</v>
      </c>
      <c r="K97" s="433">
        <v>0</v>
      </c>
      <c r="L97" s="433">
        <v>0</v>
      </c>
      <c r="M97" s="433">
        <v>0</v>
      </c>
      <c r="N97" s="433">
        <v>0</v>
      </c>
      <c r="O97" s="433">
        <v>0</v>
      </c>
      <c r="P97" s="433">
        <v>0</v>
      </c>
      <c r="Q97" s="433">
        <v>0</v>
      </c>
      <c r="R97" s="433">
        <v>0</v>
      </c>
      <c r="S97" s="433">
        <v>0</v>
      </c>
      <c r="T97" s="433">
        <v>0</v>
      </c>
      <c r="U97" s="433">
        <v>0</v>
      </c>
      <c r="V97" s="454">
        <v>0</v>
      </c>
      <c r="W97" s="433">
        <v>393072129</v>
      </c>
      <c r="AA97" s="444"/>
      <c r="AH97" s="455"/>
      <c r="AI97" s="456"/>
    </row>
    <row r="98" spans="1:35" x14ac:dyDescent="0.25">
      <c r="A98" s="452">
        <v>63</v>
      </c>
      <c r="B98" s="453" t="s">
        <v>781</v>
      </c>
      <c r="C98" s="433">
        <v>4202731</v>
      </c>
      <c r="D98" s="433">
        <v>4202731</v>
      </c>
      <c r="E98" s="433">
        <v>0</v>
      </c>
      <c r="F98" s="433">
        <v>0</v>
      </c>
      <c r="G98" s="433">
        <v>0</v>
      </c>
      <c r="H98" s="433">
        <v>0</v>
      </c>
      <c r="I98" s="433">
        <v>0</v>
      </c>
      <c r="J98" s="433">
        <v>0</v>
      </c>
      <c r="K98" s="433">
        <v>0</v>
      </c>
      <c r="L98" s="433">
        <v>0</v>
      </c>
      <c r="M98" s="433">
        <v>0</v>
      </c>
      <c r="N98" s="433">
        <v>0</v>
      </c>
      <c r="O98" s="433">
        <v>0</v>
      </c>
      <c r="P98" s="433">
        <v>0</v>
      </c>
      <c r="Q98" s="433">
        <v>0</v>
      </c>
      <c r="R98" s="433">
        <v>0</v>
      </c>
      <c r="S98" s="433">
        <v>0</v>
      </c>
      <c r="T98" s="433">
        <v>0</v>
      </c>
      <c r="U98" s="433">
        <v>0</v>
      </c>
      <c r="V98" s="454">
        <v>0</v>
      </c>
      <c r="W98" s="433">
        <v>4202731</v>
      </c>
      <c r="AA98" s="444"/>
      <c r="AH98" s="455"/>
      <c r="AI98" s="456"/>
    </row>
    <row r="99" spans="1:35" x14ac:dyDescent="0.25">
      <c r="A99" s="452">
        <v>63</v>
      </c>
      <c r="B99" s="453" t="s">
        <v>782</v>
      </c>
      <c r="C99" s="433">
        <v>23000000</v>
      </c>
      <c r="D99" s="433">
        <v>23000000</v>
      </c>
      <c r="E99" s="433">
        <v>12506</v>
      </c>
      <c r="F99" s="433">
        <v>0</v>
      </c>
      <c r="G99" s="433">
        <v>23910</v>
      </c>
      <c r="H99" s="433">
        <v>36416</v>
      </c>
      <c r="I99" s="433">
        <v>0</v>
      </c>
      <c r="J99" s="433">
        <v>0</v>
      </c>
      <c r="K99" s="433">
        <v>0</v>
      </c>
      <c r="L99" s="433">
        <v>0</v>
      </c>
      <c r="M99" s="433">
        <v>0</v>
      </c>
      <c r="N99" s="433">
        <v>0</v>
      </c>
      <c r="O99" s="433">
        <v>0</v>
      </c>
      <c r="P99" s="433">
        <v>0</v>
      </c>
      <c r="Q99" s="433">
        <v>0</v>
      </c>
      <c r="R99" s="433">
        <v>0</v>
      </c>
      <c r="S99" s="433">
        <v>0</v>
      </c>
      <c r="T99" s="433">
        <v>0</v>
      </c>
      <c r="U99" s="433">
        <v>36416</v>
      </c>
      <c r="V99" s="454">
        <v>0.15833043478260869</v>
      </c>
      <c r="W99" s="433">
        <v>22963584</v>
      </c>
      <c r="AA99" s="444"/>
      <c r="AH99" s="455"/>
      <c r="AI99" s="456"/>
    </row>
    <row r="100" spans="1:35" x14ac:dyDescent="0.25">
      <c r="A100" s="452">
        <v>63</v>
      </c>
      <c r="B100" s="453" t="s">
        <v>783</v>
      </c>
      <c r="C100" s="433">
        <v>700000</v>
      </c>
      <c r="D100" s="433">
        <v>700000</v>
      </c>
      <c r="E100" s="433">
        <v>0</v>
      </c>
      <c r="F100" s="433">
        <v>0</v>
      </c>
      <c r="G100" s="433">
        <v>0</v>
      </c>
      <c r="H100" s="433">
        <v>0</v>
      </c>
      <c r="I100" s="433">
        <v>0</v>
      </c>
      <c r="J100" s="433">
        <v>0</v>
      </c>
      <c r="K100" s="433">
        <v>0</v>
      </c>
      <c r="L100" s="433">
        <v>0</v>
      </c>
      <c r="M100" s="433">
        <v>0</v>
      </c>
      <c r="N100" s="433">
        <v>0</v>
      </c>
      <c r="O100" s="433">
        <v>0</v>
      </c>
      <c r="P100" s="433">
        <v>0</v>
      </c>
      <c r="Q100" s="433">
        <v>0</v>
      </c>
      <c r="R100" s="433">
        <v>0</v>
      </c>
      <c r="S100" s="433">
        <v>0</v>
      </c>
      <c r="T100" s="433">
        <v>0</v>
      </c>
      <c r="U100" s="433">
        <v>0</v>
      </c>
      <c r="V100" s="454">
        <v>0</v>
      </c>
      <c r="W100" s="433">
        <v>700000</v>
      </c>
      <c r="AA100" s="444"/>
      <c r="AH100" s="455"/>
      <c r="AI100" s="456"/>
    </row>
    <row r="101" spans="1:35" x14ac:dyDescent="0.25">
      <c r="A101" s="452">
        <v>63</v>
      </c>
      <c r="B101" s="453" t="s">
        <v>784</v>
      </c>
      <c r="C101" s="433">
        <v>2000000</v>
      </c>
      <c r="D101" s="433">
        <v>2000000</v>
      </c>
      <c r="E101" s="433">
        <v>0</v>
      </c>
      <c r="F101" s="433">
        <v>0</v>
      </c>
      <c r="G101" s="433">
        <v>0</v>
      </c>
      <c r="H101" s="433">
        <v>0</v>
      </c>
      <c r="I101" s="433">
        <v>0</v>
      </c>
      <c r="J101" s="433">
        <v>0</v>
      </c>
      <c r="K101" s="433">
        <v>0</v>
      </c>
      <c r="L101" s="433">
        <v>0</v>
      </c>
      <c r="M101" s="433">
        <v>0</v>
      </c>
      <c r="N101" s="433">
        <v>0</v>
      </c>
      <c r="O101" s="433">
        <v>0</v>
      </c>
      <c r="P101" s="433">
        <v>0</v>
      </c>
      <c r="Q101" s="433">
        <v>0</v>
      </c>
      <c r="R101" s="433">
        <v>0</v>
      </c>
      <c r="S101" s="433">
        <v>0</v>
      </c>
      <c r="T101" s="433">
        <v>0</v>
      </c>
      <c r="U101" s="433">
        <v>0</v>
      </c>
      <c r="V101" s="454">
        <v>0</v>
      </c>
      <c r="W101" s="433">
        <v>2000000</v>
      </c>
      <c r="AA101" s="444"/>
      <c r="AH101" s="455"/>
      <c r="AI101" s="456"/>
    </row>
    <row r="102" spans="1:35" x14ac:dyDescent="0.25">
      <c r="A102" s="452">
        <v>63</v>
      </c>
      <c r="B102" s="453" t="s">
        <v>785</v>
      </c>
      <c r="C102" s="433">
        <v>56000000</v>
      </c>
      <c r="D102" s="433">
        <v>56000000</v>
      </c>
      <c r="E102" s="433">
        <v>159983.96</v>
      </c>
      <c r="F102" s="433">
        <v>144822</v>
      </c>
      <c r="G102" s="433">
        <v>155216</v>
      </c>
      <c r="H102" s="433">
        <v>460021.95999999996</v>
      </c>
      <c r="I102" s="433">
        <v>0</v>
      </c>
      <c r="J102" s="433">
        <v>0</v>
      </c>
      <c r="K102" s="433">
        <v>0</v>
      </c>
      <c r="L102" s="433">
        <v>0</v>
      </c>
      <c r="M102" s="433">
        <v>0</v>
      </c>
      <c r="N102" s="433">
        <v>0</v>
      </c>
      <c r="O102" s="433">
        <v>0</v>
      </c>
      <c r="P102" s="433">
        <v>0</v>
      </c>
      <c r="Q102" s="433">
        <v>0</v>
      </c>
      <c r="R102" s="433">
        <v>0</v>
      </c>
      <c r="S102" s="433">
        <v>0</v>
      </c>
      <c r="T102" s="433">
        <v>0</v>
      </c>
      <c r="U102" s="433">
        <v>460021.95999999996</v>
      </c>
      <c r="V102" s="454">
        <v>0.82146778571428569</v>
      </c>
      <c r="W102" s="433">
        <v>55539978.039999999</v>
      </c>
      <c r="AA102" s="444"/>
      <c r="AH102" s="455"/>
      <c r="AI102" s="456"/>
    </row>
    <row r="103" spans="1:35" x14ac:dyDescent="0.25">
      <c r="A103" s="452">
        <v>63</v>
      </c>
      <c r="B103" s="453" t="s">
        <v>786</v>
      </c>
      <c r="C103" s="433">
        <v>4085150</v>
      </c>
      <c r="D103" s="433">
        <v>4085150</v>
      </c>
      <c r="E103" s="433">
        <v>0</v>
      </c>
      <c r="F103" s="433">
        <v>0</v>
      </c>
      <c r="G103" s="433">
        <v>0</v>
      </c>
      <c r="H103" s="433">
        <v>0</v>
      </c>
      <c r="I103" s="433">
        <v>0</v>
      </c>
      <c r="J103" s="433">
        <v>0</v>
      </c>
      <c r="K103" s="433">
        <v>0</v>
      </c>
      <c r="L103" s="433">
        <v>0</v>
      </c>
      <c r="M103" s="433">
        <v>0</v>
      </c>
      <c r="N103" s="433">
        <v>0</v>
      </c>
      <c r="O103" s="433">
        <v>0</v>
      </c>
      <c r="P103" s="433">
        <v>0</v>
      </c>
      <c r="Q103" s="433">
        <v>0</v>
      </c>
      <c r="R103" s="433">
        <v>0</v>
      </c>
      <c r="S103" s="433">
        <v>0</v>
      </c>
      <c r="T103" s="433">
        <v>0</v>
      </c>
      <c r="U103" s="433">
        <v>0</v>
      </c>
      <c r="V103" s="454">
        <v>0</v>
      </c>
      <c r="W103" s="433">
        <v>4085150</v>
      </c>
      <c r="AA103" s="444"/>
      <c r="AH103" s="455"/>
      <c r="AI103" s="456"/>
    </row>
    <row r="104" spans="1:35" x14ac:dyDescent="0.25">
      <c r="A104" s="452">
        <v>63</v>
      </c>
      <c r="B104" s="453" t="s">
        <v>787</v>
      </c>
      <c r="C104" s="433">
        <v>2000000</v>
      </c>
      <c r="D104" s="433">
        <v>2000000</v>
      </c>
      <c r="E104" s="433">
        <v>15036.66</v>
      </c>
      <c r="F104" s="433">
        <v>15488</v>
      </c>
      <c r="G104" s="433">
        <v>15488</v>
      </c>
      <c r="H104" s="433">
        <v>46012.66</v>
      </c>
      <c r="I104" s="433">
        <v>0</v>
      </c>
      <c r="J104" s="433">
        <v>0</v>
      </c>
      <c r="K104" s="433">
        <v>0</v>
      </c>
      <c r="L104" s="433">
        <v>0</v>
      </c>
      <c r="M104" s="433">
        <v>0</v>
      </c>
      <c r="N104" s="433">
        <v>0</v>
      </c>
      <c r="O104" s="433">
        <v>0</v>
      </c>
      <c r="P104" s="433">
        <v>0</v>
      </c>
      <c r="Q104" s="433">
        <v>0</v>
      </c>
      <c r="R104" s="433">
        <v>0</v>
      </c>
      <c r="S104" s="433">
        <v>0</v>
      </c>
      <c r="T104" s="433">
        <v>0</v>
      </c>
      <c r="U104" s="433">
        <v>46012.66</v>
      </c>
      <c r="V104" s="454">
        <v>2.3006329999999999</v>
      </c>
      <c r="W104" s="433">
        <v>1953987.34</v>
      </c>
      <c r="AA104" s="444"/>
      <c r="AH104" s="455"/>
      <c r="AI104" s="456"/>
    </row>
    <row r="105" spans="1:35" x14ac:dyDescent="0.25">
      <c r="A105" s="452">
        <v>63</v>
      </c>
      <c r="B105" s="453" t="s">
        <v>788</v>
      </c>
      <c r="C105" s="433">
        <v>68832479</v>
      </c>
      <c r="D105" s="433">
        <v>69249327</v>
      </c>
      <c r="E105" s="433">
        <v>8148139</v>
      </c>
      <c r="F105" s="433">
        <v>6348488</v>
      </c>
      <c r="G105" s="433">
        <v>4707164</v>
      </c>
      <c r="H105" s="433">
        <v>19203791</v>
      </c>
      <c r="I105" s="433">
        <v>0</v>
      </c>
      <c r="J105" s="433">
        <v>0</v>
      </c>
      <c r="K105" s="433">
        <v>0</v>
      </c>
      <c r="L105" s="433">
        <v>0</v>
      </c>
      <c r="M105" s="433">
        <v>0</v>
      </c>
      <c r="N105" s="433">
        <v>0</v>
      </c>
      <c r="O105" s="433">
        <v>0</v>
      </c>
      <c r="P105" s="433">
        <v>0</v>
      </c>
      <c r="Q105" s="433">
        <v>0</v>
      </c>
      <c r="R105" s="433">
        <v>0</v>
      </c>
      <c r="S105" s="433">
        <v>0</v>
      </c>
      <c r="T105" s="433">
        <v>0</v>
      </c>
      <c r="U105" s="433">
        <v>19203791</v>
      </c>
      <c r="V105" s="454">
        <v>27.731375642105519</v>
      </c>
      <c r="W105" s="433">
        <v>50045536</v>
      </c>
      <c r="AA105" s="444"/>
      <c r="AH105" s="455"/>
      <c r="AI105" s="456"/>
    </row>
    <row r="106" spans="1:35" x14ac:dyDescent="0.25">
      <c r="A106" s="452">
        <v>63</v>
      </c>
      <c r="B106" s="453" t="s">
        <v>789</v>
      </c>
      <c r="C106" s="433">
        <v>26314041</v>
      </c>
      <c r="D106" s="433">
        <v>25711750</v>
      </c>
      <c r="E106" s="433">
        <v>1630939.88</v>
      </c>
      <c r="F106" s="433">
        <v>1691730</v>
      </c>
      <c r="G106" s="433">
        <v>1888808</v>
      </c>
      <c r="H106" s="433">
        <v>5211477.88</v>
      </c>
      <c r="I106" s="433">
        <v>0</v>
      </c>
      <c r="J106" s="433">
        <v>0</v>
      </c>
      <c r="K106" s="433">
        <v>0</v>
      </c>
      <c r="L106" s="433">
        <v>0</v>
      </c>
      <c r="M106" s="433">
        <v>0</v>
      </c>
      <c r="N106" s="433">
        <v>0</v>
      </c>
      <c r="O106" s="433">
        <v>0</v>
      </c>
      <c r="P106" s="433">
        <v>0</v>
      </c>
      <c r="Q106" s="433">
        <v>0</v>
      </c>
      <c r="R106" s="433">
        <v>0</v>
      </c>
      <c r="S106" s="433">
        <v>0</v>
      </c>
      <c r="T106" s="433">
        <v>0</v>
      </c>
      <c r="U106" s="433">
        <v>5211477.88</v>
      </c>
      <c r="V106" s="454">
        <v>20.268857156747401</v>
      </c>
      <c r="W106" s="433">
        <v>20500272.120000001</v>
      </c>
      <c r="AA106" s="444"/>
      <c r="AH106" s="455"/>
      <c r="AI106" s="456"/>
    </row>
    <row r="107" spans="1:35" ht="22.5" x14ac:dyDescent="0.25">
      <c r="A107" s="452">
        <v>63</v>
      </c>
      <c r="B107" s="453" t="s">
        <v>790</v>
      </c>
      <c r="C107" s="433">
        <v>932200</v>
      </c>
      <c r="D107" s="433">
        <v>932200</v>
      </c>
      <c r="E107" s="433">
        <v>0</v>
      </c>
      <c r="F107" s="433">
        <v>0</v>
      </c>
      <c r="G107" s="433">
        <v>0</v>
      </c>
      <c r="H107" s="433">
        <v>0</v>
      </c>
      <c r="I107" s="433">
        <v>0</v>
      </c>
      <c r="J107" s="433">
        <v>0</v>
      </c>
      <c r="K107" s="433">
        <v>0</v>
      </c>
      <c r="L107" s="433">
        <v>0</v>
      </c>
      <c r="M107" s="433">
        <v>0</v>
      </c>
      <c r="N107" s="433">
        <v>0</v>
      </c>
      <c r="O107" s="433">
        <v>0</v>
      </c>
      <c r="P107" s="433">
        <v>0</v>
      </c>
      <c r="Q107" s="433">
        <v>0</v>
      </c>
      <c r="R107" s="433">
        <v>0</v>
      </c>
      <c r="S107" s="433">
        <v>0</v>
      </c>
      <c r="T107" s="433">
        <v>0</v>
      </c>
      <c r="U107" s="433">
        <v>0</v>
      </c>
      <c r="V107" s="454">
        <v>0</v>
      </c>
      <c r="W107" s="433">
        <v>932200</v>
      </c>
      <c r="AA107" s="444"/>
      <c r="AH107" s="455"/>
      <c r="AI107" s="456"/>
    </row>
    <row r="108" spans="1:35" x14ac:dyDescent="0.25">
      <c r="A108" s="452">
        <v>63</v>
      </c>
      <c r="B108" s="453" t="s">
        <v>791</v>
      </c>
      <c r="C108" s="433">
        <v>2021100</v>
      </c>
      <c r="D108" s="433">
        <v>2021100</v>
      </c>
      <c r="E108" s="433">
        <v>46204.66</v>
      </c>
      <c r="F108" s="433">
        <v>33719</v>
      </c>
      <c r="G108" s="433">
        <v>33719</v>
      </c>
      <c r="H108" s="433">
        <v>113642.66</v>
      </c>
      <c r="I108" s="433">
        <v>0</v>
      </c>
      <c r="J108" s="433">
        <v>0</v>
      </c>
      <c r="K108" s="433">
        <v>0</v>
      </c>
      <c r="L108" s="433">
        <v>0</v>
      </c>
      <c r="M108" s="433">
        <v>0</v>
      </c>
      <c r="N108" s="433">
        <v>0</v>
      </c>
      <c r="O108" s="433">
        <v>0</v>
      </c>
      <c r="P108" s="433">
        <v>0</v>
      </c>
      <c r="Q108" s="433">
        <v>0</v>
      </c>
      <c r="R108" s="433">
        <v>0</v>
      </c>
      <c r="S108" s="433">
        <v>0</v>
      </c>
      <c r="T108" s="433">
        <v>0</v>
      </c>
      <c r="U108" s="433">
        <v>113642.66</v>
      </c>
      <c r="V108" s="454">
        <v>5.6228123299193511</v>
      </c>
      <c r="W108" s="433">
        <v>1907457.34</v>
      </c>
      <c r="AA108" s="444"/>
      <c r="AH108" s="455"/>
      <c r="AI108" s="456"/>
    </row>
    <row r="109" spans="1:35" x14ac:dyDescent="0.25">
      <c r="A109" s="452">
        <v>63</v>
      </c>
      <c r="B109" s="453" t="s">
        <v>792</v>
      </c>
      <c r="C109" s="433">
        <v>3500000</v>
      </c>
      <c r="D109" s="433">
        <v>3500000</v>
      </c>
      <c r="E109" s="433">
        <v>60314</v>
      </c>
      <c r="F109" s="433">
        <v>62123</v>
      </c>
      <c r="G109" s="433">
        <v>63818</v>
      </c>
      <c r="H109" s="433">
        <v>186255</v>
      </c>
      <c r="I109" s="433">
        <v>0</v>
      </c>
      <c r="J109" s="433">
        <v>0</v>
      </c>
      <c r="K109" s="433">
        <v>0</v>
      </c>
      <c r="L109" s="433">
        <v>0</v>
      </c>
      <c r="M109" s="433">
        <v>0</v>
      </c>
      <c r="N109" s="433">
        <v>0</v>
      </c>
      <c r="O109" s="433">
        <v>0</v>
      </c>
      <c r="P109" s="433">
        <v>0</v>
      </c>
      <c r="Q109" s="433">
        <v>0</v>
      </c>
      <c r="R109" s="433">
        <v>0</v>
      </c>
      <c r="S109" s="433">
        <v>0</v>
      </c>
      <c r="T109" s="433">
        <v>0</v>
      </c>
      <c r="U109" s="433">
        <v>186255</v>
      </c>
      <c r="V109" s="454">
        <v>5.3215714285714286</v>
      </c>
      <c r="W109" s="433">
        <v>3313745</v>
      </c>
      <c r="AA109" s="444"/>
      <c r="AH109" s="455"/>
      <c r="AI109" s="456"/>
    </row>
    <row r="110" spans="1:35" x14ac:dyDescent="0.25">
      <c r="A110" s="452">
        <v>63</v>
      </c>
      <c r="B110" s="453" t="s">
        <v>793</v>
      </c>
      <c r="C110" s="433">
        <v>6260930</v>
      </c>
      <c r="D110" s="433">
        <v>6260930</v>
      </c>
      <c r="E110" s="433">
        <v>103121.58</v>
      </c>
      <c r="F110" s="433">
        <v>106216</v>
      </c>
      <c r="G110" s="433">
        <v>106795</v>
      </c>
      <c r="H110" s="433">
        <v>316132.58</v>
      </c>
      <c r="I110" s="433">
        <v>0</v>
      </c>
      <c r="J110" s="433">
        <v>0</v>
      </c>
      <c r="K110" s="433">
        <v>0</v>
      </c>
      <c r="L110" s="433">
        <v>0</v>
      </c>
      <c r="M110" s="433">
        <v>0</v>
      </c>
      <c r="N110" s="433">
        <v>0</v>
      </c>
      <c r="O110" s="433">
        <v>0</v>
      </c>
      <c r="P110" s="433">
        <v>0</v>
      </c>
      <c r="Q110" s="433">
        <v>0</v>
      </c>
      <c r="R110" s="433">
        <v>0</v>
      </c>
      <c r="S110" s="433">
        <v>0</v>
      </c>
      <c r="T110" s="433">
        <v>0</v>
      </c>
      <c r="U110" s="433">
        <v>316132.58</v>
      </c>
      <c r="V110" s="454">
        <v>5.0492910797597164</v>
      </c>
      <c r="W110" s="433">
        <v>5944797.4199999999</v>
      </c>
      <c r="AA110" s="444"/>
      <c r="AH110" s="455"/>
      <c r="AI110" s="456"/>
    </row>
    <row r="111" spans="1:35" x14ac:dyDescent="0.25">
      <c r="A111" s="452">
        <v>63</v>
      </c>
      <c r="B111" s="453" t="s">
        <v>794</v>
      </c>
      <c r="C111" s="433">
        <v>2092100</v>
      </c>
      <c r="D111" s="433">
        <v>2092100</v>
      </c>
      <c r="E111" s="433">
        <v>79813.899999999994</v>
      </c>
      <c r="F111" s="433">
        <v>82208</v>
      </c>
      <c r="G111" s="433">
        <v>96920</v>
      </c>
      <c r="H111" s="433">
        <v>258941.9</v>
      </c>
      <c r="I111" s="433">
        <v>0</v>
      </c>
      <c r="J111" s="433">
        <v>0</v>
      </c>
      <c r="K111" s="433">
        <v>0</v>
      </c>
      <c r="L111" s="433">
        <v>0</v>
      </c>
      <c r="M111" s="433">
        <v>0</v>
      </c>
      <c r="N111" s="433">
        <v>0</v>
      </c>
      <c r="O111" s="433">
        <v>0</v>
      </c>
      <c r="P111" s="433">
        <v>0</v>
      </c>
      <c r="Q111" s="433">
        <v>0</v>
      </c>
      <c r="R111" s="433">
        <v>0</v>
      </c>
      <c r="S111" s="433">
        <v>0</v>
      </c>
      <c r="T111" s="433">
        <v>0</v>
      </c>
      <c r="U111" s="433">
        <v>258941.9</v>
      </c>
      <c r="V111" s="454">
        <v>12.377128244347784</v>
      </c>
      <c r="W111" s="433">
        <v>1833158.1</v>
      </c>
      <c r="AA111" s="444"/>
      <c r="AH111" s="455"/>
      <c r="AI111" s="456"/>
    </row>
    <row r="112" spans="1:35" x14ac:dyDescent="0.25">
      <c r="A112" s="452">
        <v>63</v>
      </c>
      <c r="B112" s="453" t="s">
        <v>795</v>
      </c>
      <c r="C112" s="433">
        <v>3800000</v>
      </c>
      <c r="D112" s="433">
        <v>3800000</v>
      </c>
      <c r="E112" s="433">
        <v>62231.56</v>
      </c>
      <c r="F112" s="433">
        <v>64099</v>
      </c>
      <c r="G112" s="433">
        <v>64099</v>
      </c>
      <c r="H112" s="433">
        <v>190429.56</v>
      </c>
      <c r="I112" s="433">
        <v>0</v>
      </c>
      <c r="J112" s="433">
        <v>0</v>
      </c>
      <c r="K112" s="433">
        <v>0</v>
      </c>
      <c r="L112" s="433">
        <v>0</v>
      </c>
      <c r="M112" s="433">
        <v>0</v>
      </c>
      <c r="N112" s="433">
        <v>0</v>
      </c>
      <c r="O112" s="433">
        <v>0</v>
      </c>
      <c r="P112" s="433">
        <v>0</v>
      </c>
      <c r="Q112" s="433">
        <v>0</v>
      </c>
      <c r="R112" s="433">
        <v>0</v>
      </c>
      <c r="S112" s="433">
        <v>0</v>
      </c>
      <c r="T112" s="433">
        <v>0</v>
      </c>
      <c r="U112" s="433">
        <v>190429.56</v>
      </c>
      <c r="V112" s="454">
        <v>5.0113042105263155</v>
      </c>
      <c r="W112" s="433">
        <v>3609570.44</v>
      </c>
      <c r="AA112" s="444"/>
      <c r="AH112" s="455"/>
      <c r="AI112" s="456"/>
    </row>
    <row r="113" spans="1:35" x14ac:dyDescent="0.25">
      <c r="A113" s="452">
        <v>63</v>
      </c>
      <c r="B113" s="453" t="s">
        <v>796</v>
      </c>
      <c r="C113" s="433">
        <v>1100000</v>
      </c>
      <c r="D113" s="433">
        <v>1100000</v>
      </c>
      <c r="E113" s="433">
        <v>32124.76</v>
      </c>
      <c r="F113" s="433">
        <v>33089</v>
      </c>
      <c r="G113" s="433">
        <v>33089</v>
      </c>
      <c r="H113" s="433">
        <v>98302.76</v>
      </c>
      <c r="I113" s="433">
        <v>0</v>
      </c>
      <c r="J113" s="433">
        <v>0</v>
      </c>
      <c r="K113" s="433">
        <v>0</v>
      </c>
      <c r="L113" s="433">
        <v>0</v>
      </c>
      <c r="M113" s="433">
        <v>0</v>
      </c>
      <c r="N113" s="433">
        <v>0</v>
      </c>
      <c r="O113" s="433">
        <v>0</v>
      </c>
      <c r="P113" s="433">
        <v>0</v>
      </c>
      <c r="Q113" s="433">
        <v>0</v>
      </c>
      <c r="R113" s="433">
        <v>0</v>
      </c>
      <c r="S113" s="433">
        <v>0</v>
      </c>
      <c r="T113" s="433">
        <v>0</v>
      </c>
      <c r="U113" s="433">
        <v>98302.76</v>
      </c>
      <c r="V113" s="454">
        <v>8.936614545454546</v>
      </c>
      <c r="W113" s="433">
        <v>1001697.24</v>
      </c>
      <c r="AA113" s="444"/>
      <c r="AH113" s="455"/>
      <c r="AI113" s="456"/>
    </row>
    <row r="114" spans="1:35" x14ac:dyDescent="0.25">
      <c r="A114" s="452">
        <v>63</v>
      </c>
      <c r="B114" s="453" t="s">
        <v>797</v>
      </c>
      <c r="C114" s="433">
        <v>3730800</v>
      </c>
      <c r="D114" s="433">
        <v>3730800</v>
      </c>
      <c r="E114" s="433">
        <v>40875.980000000003</v>
      </c>
      <c r="F114" s="433">
        <v>45758</v>
      </c>
      <c r="G114" s="433">
        <v>45868</v>
      </c>
      <c r="H114" s="433">
        <v>132501.98000000001</v>
      </c>
      <c r="I114" s="433">
        <v>0</v>
      </c>
      <c r="J114" s="433">
        <v>0</v>
      </c>
      <c r="K114" s="433">
        <v>0</v>
      </c>
      <c r="L114" s="433">
        <v>0</v>
      </c>
      <c r="M114" s="433">
        <v>0</v>
      </c>
      <c r="N114" s="433">
        <v>0</v>
      </c>
      <c r="O114" s="433">
        <v>0</v>
      </c>
      <c r="P114" s="433">
        <v>0</v>
      </c>
      <c r="Q114" s="433">
        <v>0</v>
      </c>
      <c r="R114" s="433">
        <v>0</v>
      </c>
      <c r="S114" s="433">
        <v>0</v>
      </c>
      <c r="T114" s="433">
        <v>0</v>
      </c>
      <c r="U114" s="433">
        <v>132501.98000000001</v>
      </c>
      <c r="V114" s="454">
        <v>3.5515701726171334</v>
      </c>
      <c r="W114" s="433">
        <v>3598298.02</v>
      </c>
      <c r="AA114" s="444"/>
      <c r="AH114" s="455"/>
      <c r="AI114" s="456"/>
    </row>
    <row r="115" spans="1:35" x14ac:dyDescent="0.25">
      <c r="A115" s="452">
        <v>63</v>
      </c>
      <c r="B115" s="453" t="s">
        <v>798</v>
      </c>
      <c r="C115" s="433">
        <v>2072700</v>
      </c>
      <c r="D115" s="433">
        <v>2072700</v>
      </c>
      <c r="E115" s="433">
        <v>44060.04</v>
      </c>
      <c r="F115" s="433">
        <v>61444</v>
      </c>
      <c r="G115" s="433">
        <v>64284</v>
      </c>
      <c r="H115" s="433">
        <v>169788.04</v>
      </c>
      <c r="I115" s="433">
        <v>0</v>
      </c>
      <c r="J115" s="433">
        <v>0</v>
      </c>
      <c r="K115" s="433">
        <v>0</v>
      </c>
      <c r="L115" s="433">
        <v>0</v>
      </c>
      <c r="M115" s="433">
        <v>0</v>
      </c>
      <c r="N115" s="433">
        <v>0</v>
      </c>
      <c r="O115" s="433">
        <v>0</v>
      </c>
      <c r="P115" s="433">
        <v>0</v>
      </c>
      <c r="Q115" s="433">
        <v>0</v>
      </c>
      <c r="R115" s="433">
        <v>0</v>
      </c>
      <c r="S115" s="433">
        <v>0</v>
      </c>
      <c r="T115" s="433">
        <v>0</v>
      </c>
      <c r="U115" s="433">
        <v>169788.04</v>
      </c>
      <c r="V115" s="454">
        <v>8.1916360302986444</v>
      </c>
      <c r="W115" s="433">
        <v>1902911.96</v>
      </c>
      <c r="AA115" s="444"/>
      <c r="AH115" s="455"/>
      <c r="AI115" s="456"/>
    </row>
    <row r="116" spans="1:35" x14ac:dyDescent="0.25">
      <c r="A116" s="452">
        <v>63</v>
      </c>
      <c r="B116" s="453" t="s">
        <v>799</v>
      </c>
      <c r="C116" s="433">
        <v>14586000</v>
      </c>
      <c r="D116" s="433">
        <v>14586000</v>
      </c>
      <c r="E116" s="433">
        <v>179890.36</v>
      </c>
      <c r="F116" s="433">
        <v>130789</v>
      </c>
      <c r="G116" s="433">
        <v>172555</v>
      </c>
      <c r="H116" s="433">
        <v>483234.36</v>
      </c>
      <c r="I116" s="433">
        <v>0</v>
      </c>
      <c r="J116" s="433">
        <v>0</v>
      </c>
      <c r="K116" s="433">
        <v>0</v>
      </c>
      <c r="L116" s="433">
        <v>0</v>
      </c>
      <c r="M116" s="433">
        <v>0</v>
      </c>
      <c r="N116" s="433">
        <v>0</v>
      </c>
      <c r="O116" s="433">
        <v>0</v>
      </c>
      <c r="P116" s="433">
        <v>0</v>
      </c>
      <c r="Q116" s="433">
        <v>0</v>
      </c>
      <c r="R116" s="433">
        <v>0</v>
      </c>
      <c r="S116" s="433">
        <v>0</v>
      </c>
      <c r="T116" s="433">
        <v>0</v>
      </c>
      <c r="U116" s="433">
        <v>483234.36</v>
      </c>
      <c r="V116" s="454">
        <v>3.3130012340600574</v>
      </c>
      <c r="W116" s="433">
        <v>14102765.640000001</v>
      </c>
      <c r="AA116" s="444"/>
      <c r="AH116" s="455"/>
      <c r="AI116" s="456"/>
    </row>
    <row r="117" spans="1:35" x14ac:dyDescent="0.25">
      <c r="A117" s="452">
        <v>63</v>
      </c>
      <c r="B117" s="453" t="s">
        <v>800</v>
      </c>
      <c r="C117" s="433">
        <v>5553994</v>
      </c>
      <c r="D117" s="433">
        <v>6044776</v>
      </c>
      <c r="E117" s="433">
        <v>51241.75</v>
      </c>
      <c r="F117" s="433">
        <v>662632</v>
      </c>
      <c r="G117" s="433">
        <v>382209</v>
      </c>
      <c r="H117" s="433">
        <v>1096082.75</v>
      </c>
      <c r="I117" s="433">
        <v>0</v>
      </c>
      <c r="J117" s="433">
        <v>0</v>
      </c>
      <c r="K117" s="433">
        <v>0</v>
      </c>
      <c r="L117" s="433">
        <v>0</v>
      </c>
      <c r="M117" s="433">
        <v>0</v>
      </c>
      <c r="N117" s="433">
        <v>0</v>
      </c>
      <c r="O117" s="433">
        <v>0</v>
      </c>
      <c r="P117" s="433">
        <v>0</v>
      </c>
      <c r="Q117" s="433">
        <v>0</v>
      </c>
      <c r="R117" s="433">
        <v>0</v>
      </c>
      <c r="S117" s="433">
        <v>0</v>
      </c>
      <c r="T117" s="433">
        <v>0</v>
      </c>
      <c r="U117" s="433">
        <v>1096082.75</v>
      </c>
      <c r="V117" s="454">
        <v>18.13272733348597</v>
      </c>
      <c r="W117" s="433">
        <v>4948693.25</v>
      </c>
      <c r="AA117" s="444"/>
      <c r="AH117" s="455"/>
      <c r="AI117" s="456"/>
    </row>
    <row r="118" spans="1:35" x14ac:dyDescent="0.25">
      <c r="A118" s="452">
        <v>63</v>
      </c>
      <c r="B118" s="453" t="s">
        <v>801</v>
      </c>
      <c r="C118" s="433">
        <v>15678876</v>
      </c>
      <c r="D118" s="433">
        <v>15177659</v>
      </c>
      <c r="E118" s="433">
        <v>876205</v>
      </c>
      <c r="F118" s="433">
        <v>1049415</v>
      </c>
      <c r="G118" s="433">
        <v>971550</v>
      </c>
      <c r="H118" s="433">
        <v>2897170</v>
      </c>
      <c r="I118" s="433">
        <v>0</v>
      </c>
      <c r="J118" s="433">
        <v>0</v>
      </c>
      <c r="K118" s="433">
        <v>0</v>
      </c>
      <c r="L118" s="433">
        <v>0</v>
      </c>
      <c r="M118" s="433">
        <v>0</v>
      </c>
      <c r="N118" s="433">
        <v>0</v>
      </c>
      <c r="O118" s="433">
        <v>0</v>
      </c>
      <c r="P118" s="433">
        <v>0</v>
      </c>
      <c r="Q118" s="433">
        <v>0</v>
      </c>
      <c r="R118" s="433">
        <v>0</v>
      </c>
      <c r="S118" s="433">
        <v>0</v>
      </c>
      <c r="T118" s="433">
        <v>0</v>
      </c>
      <c r="U118" s="433">
        <v>2897170</v>
      </c>
      <c r="V118" s="454">
        <v>19.088385106029857</v>
      </c>
      <c r="W118" s="433">
        <v>12280489</v>
      </c>
      <c r="AA118" s="444"/>
      <c r="AH118" s="455"/>
      <c r="AI118" s="456"/>
    </row>
    <row r="119" spans="1:35" x14ac:dyDescent="0.25">
      <c r="A119" s="452">
        <v>63</v>
      </c>
      <c r="B119" s="453" t="s">
        <v>802</v>
      </c>
      <c r="C119" s="433">
        <v>7908194</v>
      </c>
      <c r="D119" s="433">
        <v>7908194</v>
      </c>
      <c r="E119" s="433">
        <v>999106</v>
      </c>
      <c r="F119" s="433">
        <v>761032</v>
      </c>
      <c r="G119" s="433">
        <v>626030</v>
      </c>
      <c r="H119" s="433">
        <v>2386168</v>
      </c>
      <c r="I119" s="433">
        <v>0</v>
      </c>
      <c r="J119" s="433">
        <v>0</v>
      </c>
      <c r="K119" s="433">
        <v>0</v>
      </c>
      <c r="L119" s="433">
        <v>0</v>
      </c>
      <c r="M119" s="433">
        <v>0</v>
      </c>
      <c r="N119" s="433">
        <v>0</v>
      </c>
      <c r="O119" s="433">
        <v>0</v>
      </c>
      <c r="P119" s="433">
        <v>0</v>
      </c>
      <c r="Q119" s="433">
        <v>0</v>
      </c>
      <c r="R119" s="433">
        <v>0</v>
      </c>
      <c r="S119" s="433">
        <v>0</v>
      </c>
      <c r="T119" s="433">
        <v>0</v>
      </c>
      <c r="U119" s="433">
        <v>2386168</v>
      </c>
      <c r="V119" s="454">
        <v>30.1733619584952</v>
      </c>
      <c r="W119" s="433">
        <v>5522026</v>
      </c>
      <c r="AA119" s="444"/>
      <c r="AH119" s="455"/>
      <c r="AI119" s="456"/>
    </row>
    <row r="120" spans="1:35" x14ac:dyDescent="0.25">
      <c r="A120" s="452">
        <v>63</v>
      </c>
      <c r="B120" s="453" t="s">
        <v>803</v>
      </c>
      <c r="C120" s="433">
        <v>13378982</v>
      </c>
      <c r="D120" s="433">
        <v>13369415</v>
      </c>
      <c r="E120" s="433">
        <v>443265</v>
      </c>
      <c r="F120" s="433">
        <v>514780</v>
      </c>
      <c r="G120" s="433">
        <v>624333</v>
      </c>
      <c r="H120" s="433">
        <v>1582378</v>
      </c>
      <c r="I120" s="433">
        <v>0</v>
      </c>
      <c r="J120" s="433">
        <v>0</v>
      </c>
      <c r="K120" s="433">
        <v>0</v>
      </c>
      <c r="L120" s="433">
        <v>0</v>
      </c>
      <c r="M120" s="433">
        <v>0</v>
      </c>
      <c r="N120" s="433">
        <v>0</v>
      </c>
      <c r="O120" s="433">
        <v>0</v>
      </c>
      <c r="P120" s="433">
        <v>0</v>
      </c>
      <c r="Q120" s="433">
        <v>0</v>
      </c>
      <c r="R120" s="433">
        <v>0</v>
      </c>
      <c r="S120" s="433">
        <v>0</v>
      </c>
      <c r="T120" s="433">
        <v>0</v>
      </c>
      <c r="U120" s="433">
        <v>1582378</v>
      </c>
      <c r="V120" s="454">
        <v>11.835805829948431</v>
      </c>
      <c r="W120" s="433">
        <v>11787037</v>
      </c>
      <c r="AA120" s="444"/>
      <c r="AH120" s="455"/>
      <c r="AI120" s="456"/>
    </row>
    <row r="121" spans="1:35" x14ac:dyDescent="0.25">
      <c r="A121" s="452">
        <v>63</v>
      </c>
      <c r="B121" s="453" t="s">
        <v>804</v>
      </c>
      <c r="C121" s="433">
        <v>276269833</v>
      </c>
      <c r="D121" s="433">
        <v>271935024</v>
      </c>
      <c r="E121" s="433">
        <v>15085424</v>
      </c>
      <c r="F121" s="433">
        <v>17001929</v>
      </c>
      <c r="G121" s="433">
        <v>17396576</v>
      </c>
      <c r="H121" s="433">
        <v>49483929</v>
      </c>
      <c r="I121" s="433">
        <v>0</v>
      </c>
      <c r="J121" s="433">
        <v>0</v>
      </c>
      <c r="K121" s="433">
        <v>0</v>
      </c>
      <c r="L121" s="433">
        <v>0</v>
      </c>
      <c r="M121" s="433">
        <v>0</v>
      </c>
      <c r="N121" s="433">
        <v>0</v>
      </c>
      <c r="O121" s="433">
        <v>0</v>
      </c>
      <c r="P121" s="433">
        <v>0</v>
      </c>
      <c r="Q121" s="433">
        <v>0</v>
      </c>
      <c r="R121" s="433">
        <v>0</v>
      </c>
      <c r="S121" s="433">
        <v>0</v>
      </c>
      <c r="T121" s="433">
        <v>0</v>
      </c>
      <c r="U121" s="433">
        <v>49483929</v>
      </c>
      <c r="V121" s="454">
        <v>18.196967890388404</v>
      </c>
      <c r="W121" s="433">
        <v>222451095</v>
      </c>
      <c r="AA121" s="444"/>
      <c r="AH121" s="455"/>
      <c r="AI121" s="456"/>
    </row>
    <row r="122" spans="1:35" x14ac:dyDescent="0.25">
      <c r="A122" s="452">
        <v>63</v>
      </c>
      <c r="B122" s="453" t="s">
        <v>805</v>
      </c>
      <c r="C122" s="433">
        <v>197114461</v>
      </c>
      <c r="D122" s="433">
        <v>197114461</v>
      </c>
      <c r="E122" s="433">
        <v>0</v>
      </c>
      <c r="F122" s="433">
        <v>0</v>
      </c>
      <c r="G122" s="433">
        <v>232000</v>
      </c>
      <c r="H122" s="433">
        <v>232000</v>
      </c>
      <c r="I122" s="433">
        <v>0</v>
      </c>
      <c r="J122" s="433">
        <v>0</v>
      </c>
      <c r="K122" s="433">
        <v>0</v>
      </c>
      <c r="L122" s="433">
        <v>0</v>
      </c>
      <c r="M122" s="433">
        <v>0</v>
      </c>
      <c r="N122" s="433">
        <v>0</v>
      </c>
      <c r="O122" s="433">
        <v>0</v>
      </c>
      <c r="P122" s="433">
        <v>0</v>
      </c>
      <c r="Q122" s="433">
        <v>0</v>
      </c>
      <c r="R122" s="433">
        <v>0</v>
      </c>
      <c r="S122" s="433">
        <v>0</v>
      </c>
      <c r="T122" s="433">
        <v>0</v>
      </c>
      <c r="U122" s="433">
        <v>232000</v>
      </c>
      <c r="V122" s="454">
        <v>0.11769811246877518</v>
      </c>
      <c r="W122" s="433">
        <v>196882461</v>
      </c>
      <c r="AA122" s="444"/>
      <c r="AH122" s="455"/>
      <c r="AI122" s="456"/>
    </row>
    <row r="123" spans="1:35" x14ac:dyDescent="0.25">
      <c r="A123" s="452">
        <v>63</v>
      </c>
      <c r="B123" s="453" t="s">
        <v>806</v>
      </c>
      <c r="C123" s="433">
        <v>345218802</v>
      </c>
      <c r="D123" s="433">
        <v>305024017</v>
      </c>
      <c r="E123" s="433">
        <v>1013225</v>
      </c>
      <c r="F123" s="433">
        <v>1254799</v>
      </c>
      <c r="G123" s="433">
        <v>1113890</v>
      </c>
      <c r="H123" s="433">
        <v>3381914</v>
      </c>
      <c r="I123" s="433">
        <v>0</v>
      </c>
      <c r="J123" s="433">
        <v>0</v>
      </c>
      <c r="K123" s="433">
        <v>0</v>
      </c>
      <c r="L123" s="433">
        <v>0</v>
      </c>
      <c r="M123" s="433">
        <v>0</v>
      </c>
      <c r="N123" s="433">
        <v>0</v>
      </c>
      <c r="O123" s="433">
        <v>0</v>
      </c>
      <c r="P123" s="433">
        <v>0</v>
      </c>
      <c r="Q123" s="433">
        <v>0</v>
      </c>
      <c r="R123" s="433">
        <v>0</v>
      </c>
      <c r="S123" s="433">
        <v>0</v>
      </c>
      <c r="T123" s="433">
        <v>0</v>
      </c>
      <c r="U123" s="433">
        <v>3381914</v>
      </c>
      <c r="V123" s="454">
        <v>1.1087369556214322</v>
      </c>
      <c r="W123" s="433">
        <v>301642103</v>
      </c>
      <c r="AA123" s="444"/>
      <c r="AH123" s="455"/>
      <c r="AI123" s="456"/>
    </row>
    <row r="124" spans="1:35" x14ac:dyDescent="0.25">
      <c r="A124" s="452">
        <v>63</v>
      </c>
      <c r="B124" s="453" t="s">
        <v>807</v>
      </c>
      <c r="C124" s="433">
        <v>54608787</v>
      </c>
      <c r="D124" s="433">
        <v>54199756</v>
      </c>
      <c r="E124" s="433">
        <v>1828234</v>
      </c>
      <c r="F124" s="433">
        <v>2220663</v>
      </c>
      <c r="G124" s="433">
        <v>4677955</v>
      </c>
      <c r="H124" s="433">
        <v>8726852</v>
      </c>
      <c r="I124" s="433">
        <v>0</v>
      </c>
      <c r="J124" s="433">
        <v>0</v>
      </c>
      <c r="K124" s="433">
        <v>0</v>
      </c>
      <c r="L124" s="433">
        <v>0</v>
      </c>
      <c r="M124" s="433">
        <v>0</v>
      </c>
      <c r="N124" s="433">
        <v>0</v>
      </c>
      <c r="O124" s="433">
        <v>0</v>
      </c>
      <c r="P124" s="433">
        <v>0</v>
      </c>
      <c r="Q124" s="433">
        <v>0</v>
      </c>
      <c r="R124" s="433">
        <v>0</v>
      </c>
      <c r="S124" s="433">
        <v>0</v>
      </c>
      <c r="T124" s="433">
        <v>0</v>
      </c>
      <c r="U124" s="433">
        <v>8726852</v>
      </c>
      <c r="V124" s="454">
        <v>16.10127543747614</v>
      </c>
      <c r="W124" s="433">
        <v>45472904</v>
      </c>
      <c r="AA124" s="444"/>
      <c r="AH124" s="455"/>
      <c r="AI124" s="456"/>
    </row>
    <row r="125" spans="1:35" ht="22.5" x14ac:dyDescent="0.25">
      <c r="A125" s="452">
        <v>63</v>
      </c>
      <c r="B125" s="453" t="s">
        <v>808</v>
      </c>
      <c r="C125" s="433">
        <v>1619041</v>
      </c>
      <c r="D125" s="433">
        <v>2026984</v>
      </c>
      <c r="E125" s="433">
        <v>120942</v>
      </c>
      <c r="F125" s="433">
        <v>391281</v>
      </c>
      <c r="G125" s="433">
        <v>256369</v>
      </c>
      <c r="H125" s="433">
        <v>768592</v>
      </c>
      <c r="I125" s="433">
        <v>0</v>
      </c>
      <c r="J125" s="433">
        <v>0</v>
      </c>
      <c r="K125" s="433">
        <v>0</v>
      </c>
      <c r="L125" s="433">
        <v>0</v>
      </c>
      <c r="M125" s="433">
        <v>0</v>
      </c>
      <c r="N125" s="433">
        <v>0</v>
      </c>
      <c r="O125" s="433">
        <v>0</v>
      </c>
      <c r="P125" s="433">
        <v>0</v>
      </c>
      <c r="Q125" s="433">
        <v>0</v>
      </c>
      <c r="R125" s="433">
        <v>0</v>
      </c>
      <c r="S125" s="433">
        <v>0</v>
      </c>
      <c r="T125" s="433">
        <v>0</v>
      </c>
      <c r="U125" s="433">
        <v>768592</v>
      </c>
      <c r="V125" s="454">
        <v>37.918010206296643</v>
      </c>
      <c r="W125" s="433">
        <v>1258392</v>
      </c>
      <c r="AA125" s="444"/>
      <c r="AH125" s="455"/>
      <c r="AI125" s="456"/>
    </row>
    <row r="126" spans="1:35" x14ac:dyDescent="0.25">
      <c r="A126" s="452"/>
      <c r="B126" s="453"/>
      <c r="C126" s="433"/>
      <c r="D126" s="433"/>
      <c r="E126" s="433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54"/>
      <c r="W126" s="433"/>
      <c r="AA126" s="444"/>
      <c r="AH126" s="455"/>
      <c r="AI126" s="456"/>
    </row>
    <row r="127" spans="1:35" x14ac:dyDescent="0.25">
      <c r="A127" s="452">
        <v>63</v>
      </c>
      <c r="B127" s="453" t="s">
        <v>809</v>
      </c>
      <c r="C127" s="433">
        <v>2065169</v>
      </c>
      <c r="D127" s="433">
        <v>2065169</v>
      </c>
      <c r="E127" s="433">
        <v>0</v>
      </c>
      <c r="F127" s="433">
        <v>44055</v>
      </c>
      <c r="G127" s="433">
        <v>44507</v>
      </c>
      <c r="H127" s="433">
        <v>88562</v>
      </c>
      <c r="I127" s="433">
        <v>0</v>
      </c>
      <c r="J127" s="433">
        <v>0</v>
      </c>
      <c r="K127" s="433">
        <v>0</v>
      </c>
      <c r="L127" s="433">
        <v>0</v>
      </c>
      <c r="M127" s="433">
        <v>0</v>
      </c>
      <c r="N127" s="433">
        <v>0</v>
      </c>
      <c r="O127" s="433">
        <v>0</v>
      </c>
      <c r="P127" s="433">
        <v>0</v>
      </c>
      <c r="Q127" s="433">
        <v>0</v>
      </c>
      <c r="R127" s="433">
        <v>0</v>
      </c>
      <c r="S127" s="433">
        <v>0</v>
      </c>
      <c r="T127" s="433">
        <v>0</v>
      </c>
      <c r="U127" s="433">
        <v>88562</v>
      </c>
      <c r="V127" s="454">
        <v>4.2883657463384353</v>
      </c>
      <c r="W127" s="433">
        <v>1976607</v>
      </c>
      <c r="AA127" s="444"/>
      <c r="AH127" s="455"/>
      <c r="AI127" s="456"/>
    </row>
    <row r="128" spans="1:35" ht="22.5" x14ac:dyDescent="0.25">
      <c r="A128" s="452">
        <v>63</v>
      </c>
      <c r="B128" s="453" t="s">
        <v>810</v>
      </c>
      <c r="C128" s="433">
        <v>11415417</v>
      </c>
      <c r="D128" s="433">
        <v>11094367</v>
      </c>
      <c r="E128" s="433">
        <v>521547</v>
      </c>
      <c r="F128" s="433">
        <v>559691</v>
      </c>
      <c r="G128" s="433">
        <v>731715</v>
      </c>
      <c r="H128" s="433">
        <v>1812953</v>
      </c>
      <c r="I128" s="433">
        <v>0</v>
      </c>
      <c r="J128" s="433">
        <v>0</v>
      </c>
      <c r="K128" s="433">
        <v>0</v>
      </c>
      <c r="L128" s="433">
        <v>0</v>
      </c>
      <c r="M128" s="433">
        <v>0</v>
      </c>
      <c r="N128" s="433">
        <v>0</v>
      </c>
      <c r="O128" s="433">
        <v>0</v>
      </c>
      <c r="P128" s="433">
        <v>0</v>
      </c>
      <c r="Q128" s="433">
        <v>0</v>
      </c>
      <c r="R128" s="433">
        <v>0</v>
      </c>
      <c r="S128" s="433">
        <v>0</v>
      </c>
      <c r="T128" s="433">
        <v>0</v>
      </c>
      <c r="U128" s="433">
        <v>1812953</v>
      </c>
      <c r="V128" s="454">
        <v>16.341202702236188</v>
      </c>
      <c r="W128" s="433">
        <v>9281414</v>
      </c>
      <c r="AA128" s="444"/>
      <c r="AH128" s="455"/>
      <c r="AI128" s="456"/>
    </row>
    <row r="129" spans="1:35" x14ac:dyDescent="0.25">
      <c r="A129" s="452">
        <v>63</v>
      </c>
      <c r="B129" s="453" t="s">
        <v>811</v>
      </c>
      <c r="C129" s="433">
        <v>84167824</v>
      </c>
      <c r="D129" s="433">
        <v>83896362</v>
      </c>
      <c r="E129" s="433">
        <v>4033618</v>
      </c>
      <c r="F129" s="433">
        <v>4831297</v>
      </c>
      <c r="G129" s="433">
        <v>7858104</v>
      </c>
      <c r="H129" s="433">
        <v>16723019</v>
      </c>
      <c r="I129" s="433">
        <v>0</v>
      </c>
      <c r="J129" s="433">
        <v>0</v>
      </c>
      <c r="K129" s="433">
        <v>0</v>
      </c>
      <c r="L129" s="433">
        <v>0</v>
      </c>
      <c r="M129" s="433">
        <v>0</v>
      </c>
      <c r="N129" s="433">
        <v>0</v>
      </c>
      <c r="O129" s="433">
        <v>0</v>
      </c>
      <c r="P129" s="433">
        <v>0</v>
      </c>
      <c r="Q129" s="433">
        <v>0</v>
      </c>
      <c r="R129" s="433">
        <v>0</v>
      </c>
      <c r="S129" s="433">
        <v>0</v>
      </c>
      <c r="T129" s="433">
        <v>0</v>
      </c>
      <c r="U129" s="433">
        <v>16723019</v>
      </c>
      <c r="V129" s="454">
        <v>19.932948940026744</v>
      </c>
      <c r="W129" s="433">
        <v>67173343</v>
      </c>
      <c r="AA129" s="444"/>
      <c r="AH129" s="455"/>
      <c r="AI129" s="456"/>
    </row>
    <row r="130" spans="1:35" x14ac:dyDescent="0.25">
      <c r="A130" s="452">
        <v>63</v>
      </c>
      <c r="B130" s="453" t="s">
        <v>812</v>
      </c>
      <c r="C130" s="433">
        <v>161063200</v>
      </c>
      <c r="D130" s="433">
        <v>160982312</v>
      </c>
      <c r="E130" s="433">
        <v>1871924</v>
      </c>
      <c r="F130" s="433">
        <v>2062272</v>
      </c>
      <c r="G130" s="433">
        <v>2424275</v>
      </c>
      <c r="H130" s="433">
        <v>6358471</v>
      </c>
      <c r="I130" s="433">
        <v>0</v>
      </c>
      <c r="J130" s="433">
        <v>0</v>
      </c>
      <c r="K130" s="433">
        <v>0</v>
      </c>
      <c r="L130" s="433">
        <v>0</v>
      </c>
      <c r="M130" s="433">
        <v>0</v>
      </c>
      <c r="N130" s="433">
        <v>0</v>
      </c>
      <c r="O130" s="433">
        <v>0</v>
      </c>
      <c r="P130" s="433">
        <v>0</v>
      </c>
      <c r="Q130" s="433">
        <v>0</v>
      </c>
      <c r="R130" s="433">
        <v>0</v>
      </c>
      <c r="S130" s="433">
        <v>0</v>
      </c>
      <c r="T130" s="433">
        <v>0</v>
      </c>
      <c r="U130" s="433">
        <v>6358471</v>
      </c>
      <c r="V130" s="454">
        <v>3.9497948072705031</v>
      </c>
      <c r="W130" s="433">
        <v>154623841</v>
      </c>
      <c r="AA130" s="444"/>
      <c r="AH130" s="455"/>
      <c r="AI130" s="456"/>
    </row>
    <row r="131" spans="1:35" x14ac:dyDescent="0.25">
      <c r="A131" s="452">
        <v>63</v>
      </c>
      <c r="B131" s="453" t="s">
        <v>813</v>
      </c>
      <c r="C131" s="433">
        <v>7281270</v>
      </c>
      <c r="D131" s="433">
        <v>7328854</v>
      </c>
      <c r="E131" s="433">
        <v>492642</v>
      </c>
      <c r="F131" s="433">
        <v>530350</v>
      </c>
      <c r="G131" s="433">
        <v>547318</v>
      </c>
      <c r="H131" s="433">
        <v>1570310</v>
      </c>
      <c r="I131" s="433">
        <v>0</v>
      </c>
      <c r="J131" s="433">
        <v>0</v>
      </c>
      <c r="K131" s="433">
        <v>0</v>
      </c>
      <c r="L131" s="433">
        <v>0</v>
      </c>
      <c r="M131" s="433">
        <v>0</v>
      </c>
      <c r="N131" s="433">
        <v>0</v>
      </c>
      <c r="O131" s="433">
        <v>0</v>
      </c>
      <c r="P131" s="433">
        <v>0</v>
      </c>
      <c r="Q131" s="433">
        <v>0</v>
      </c>
      <c r="R131" s="433">
        <v>0</v>
      </c>
      <c r="S131" s="433">
        <v>0</v>
      </c>
      <c r="T131" s="433">
        <v>0</v>
      </c>
      <c r="U131" s="433">
        <v>1570310</v>
      </c>
      <c r="V131" s="454">
        <v>21.42640582006409</v>
      </c>
      <c r="W131" s="433">
        <v>5758544</v>
      </c>
      <c r="AA131" s="444"/>
      <c r="AH131" s="455"/>
      <c r="AI131" s="456"/>
    </row>
    <row r="132" spans="1:35" x14ac:dyDescent="0.25">
      <c r="A132" s="452">
        <v>63</v>
      </c>
      <c r="B132" s="453" t="s">
        <v>814</v>
      </c>
      <c r="C132" s="433">
        <v>16124077</v>
      </c>
      <c r="D132" s="433">
        <v>16124077</v>
      </c>
      <c r="E132" s="433">
        <v>875809</v>
      </c>
      <c r="F132" s="433">
        <v>3793161</v>
      </c>
      <c r="G132" s="433">
        <v>57411</v>
      </c>
      <c r="H132" s="433">
        <v>4726381</v>
      </c>
      <c r="I132" s="433">
        <v>0</v>
      </c>
      <c r="J132" s="433">
        <v>0</v>
      </c>
      <c r="K132" s="433">
        <v>0</v>
      </c>
      <c r="L132" s="433">
        <v>0</v>
      </c>
      <c r="M132" s="433">
        <v>0</v>
      </c>
      <c r="N132" s="433">
        <v>0</v>
      </c>
      <c r="O132" s="433">
        <v>0</v>
      </c>
      <c r="P132" s="433">
        <v>0</v>
      </c>
      <c r="Q132" s="433">
        <v>0</v>
      </c>
      <c r="R132" s="433">
        <v>0</v>
      </c>
      <c r="S132" s="433">
        <v>0</v>
      </c>
      <c r="T132" s="433">
        <v>0</v>
      </c>
      <c r="U132" s="433">
        <v>4726381</v>
      </c>
      <c r="V132" s="454">
        <v>29.312567782949685</v>
      </c>
      <c r="W132" s="433">
        <v>11397696</v>
      </c>
      <c r="AA132" s="444"/>
      <c r="AH132" s="455"/>
      <c r="AI132" s="456"/>
    </row>
    <row r="133" spans="1:35" x14ac:dyDescent="0.25">
      <c r="A133" s="452">
        <v>63</v>
      </c>
      <c r="B133" s="453" t="s">
        <v>815</v>
      </c>
      <c r="C133" s="433">
        <v>109602430</v>
      </c>
      <c r="D133" s="433">
        <v>109768334</v>
      </c>
      <c r="E133" s="433">
        <v>1514776</v>
      </c>
      <c r="F133" s="433">
        <v>1455952</v>
      </c>
      <c r="G133" s="433">
        <v>1829239</v>
      </c>
      <c r="H133" s="433">
        <v>4799967</v>
      </c>
      <c r="I133" s="433">
        <v>0</v>
      </c>
      <c r="J133" s="433">
        <v>0</v>
      </c>
      <c r="K133" s="433">
        <v>0</v>
      </c>
      <c r="L133" s="433">
        <v>0</v>
      </c>
      <c r="M133" s="433">
        <v>0</v>
      </c>
      <c r="N133" s="433">
        <v>0</v>
      </c>
      <c r="O133" s="433">
        <v>0</v>
      </c>
      <c r="P133" s="433">
        <v>0</v>
      </c>
      <c r="Q133" s="433">
        <v>0</v>
      </c>
      <c r="R133" s="433">
        <v>0</v>
      </c>
      <c r="S133" s="433">
        <v>0</v>
      </c>
      <c r="T133" s="433">
        <v>0</v>
      </c>
      <c r="U133" s="433">
        <v>4799967</v>
      </c>
      <c r="V133" s="454">
        <v>4.3728157521275675</v>
      </c>
      <c r="W133" s="433">
        <v>104968367</v>
      </c>
      <c r="AA133" s="444"/>
      <c r="AH133" s="455"/>
      <c r="AI133" s="456"/>
    </row>
    <row r="134" spans="1:35" x14ac:dyDescent="0.25">
      <c r="A134" s="452">
        <v>63</v>
      </c>
      <c r="B134" s="453" t="s">
        <v>816</v>
      </c>
      <c r="C134" s="433">
        <v>19599683</v>
      </c>
      <c r="D134" s="433">
        <v>19599683</v>
      </c>
      <c r="E134" s="433">
        <v>0</v>
      </c>
      <c r="F134" s="433">
        <v>0</v>
      </c>
      <c r="G134" s="433">
        <v>0</v>
      </c>
      <c r="H134" s="433">
        <v>0</v>
      </c>
      <c r="I134" s="433">
        <v>0</v>
      </c>
      <c r="J134" s="433">
        <v>0</v>
      </c>
      <c r="K134" s="433">
        <v>0</v>
      </c>
      <c r="L134" s="433">
        <v>0</v>
      </c>
      <c r="M134" s="433">
        <v>0</v>
      </c>
      <c r="N134" s="433">
        <v>0</v>
      </c>
      <c r="O134" s="433">
        <v>0</v>
      </c>
      <c r="P134" s="433">
        <v>0</v>
      </c>
      <c r="Q134" s="433">
        <v>0</v>
      </c>
      <c r="R134" s="433">
        <v>0</v>
      </c>
      <c r="S134" s="433">
        <v>0</v>
      </c>
      <c r="T134" s="433">
        <v>0</v>
      </c>
      <c r="U134" s="433">
        <v>0</v>
      </c>
      <c r="V134" s="454">
        <v>0</v>
      </c>
      <c r="W134" s="433">
        <v>19599683</v>
      </c>
      <c r="AA134" s="444"/>
      <c r="AH134" s="455"/>
      <c r="AI134" s="456"/>
    </row>
    <row r="135" spans="1:35" x14ac:dyDescent="0.25">
      <c r="A135" s="452">
        <v>63</v>
      </c>
      <c r="B135" s="453" t="s">
        <v>817</v>
      </c>
      <c r="C135" s="433">
        <v>4476801</v>
      </c>
      <c r="D135" s="433">
        <v>4369539</v>
      </c>
      <c r="E135" s="433">
        <v>0</v>
      </c>
      <c r="F135" s="433">
        <v>73940</v>
      </c>
      <c r="G135" s="433">
        <v>95807</v>
      </c>
      <c r="H135" s="433">
        <v>169747</v>
      </c>
      <c r="I135" s="433">
        <v>0</v>
      </c>
      <c r="J135" s="433">
        <v>0</v>
      </c>
      <c r="K135" s="433">
        <v>0</v>
      </c>
      <c r="L135" s="433">
        <v>0</v>
      </c>
      <c r="M135" s="433">
        <v>0</v>
      </c>
      <c r="N135" s="433">
        <v>0</v>
      </c>
      <c r="O135" s="433">
        <v>0</v>
      </c>
      <c r="P135" s="433">
        <v>0</v>
      </c>
      <c r="Q135" s="433">
        <v>0</v>
      </c>
      <c r="R135" s="433">
        <v>0</v>
      </c>
      <c r="S135" s="433">
        <v>0</v>
      </c>
      <c r="T135" s="433">
        <v>0</v>
      </c>
      <c r="U135" s="433">
        <v>169747</v>
      </c>
      <c r="V135" s="454">
        <v>3.8847805226134837</v>
      </c>
      <c r="W135" s="433">
        <v>4199792</v>
      </c>
      <c r="AA135" s="444"/>
      <c r="AH135" s="455"/>
      <c r="AI135" s="456"/>
    </row>
    <row r="136" spans="1:35" x14ac:dyDescent="0.25">
      <c r="A136" s="452">
        <v>63</v>
      </c>
      <c r="B136" s="453" t="s">
        <v>818</v>
      </c>
      <c r="C136" s="433">
        <v>765229200</v>
      </c>
      <c r="D136" s="433">
        <v>753966304</v>
      </c>
      <c r="E136" s="433">
        <v>40248149</v>
      </c>
      <c r="F136" s="433">
        <v>50729978</v>
      </c>
      <c r="G136" s="433">
        <v>48924663</v>
      </c>
      <c r="H136" s="433">
        <v>139902790</v>
      </c>
      <c r="I136" s="433">
        <v>0</v>
      </c>
      <c r="J136" s="433">
        <v>0</v>
      </c>
      <c r="K136" s="433">
        <v>0</v>
      </c>
      <c r="L136" s="433">
        <v>0</v>
      </c>
      <c r="M136" s="433">
        <v>0</v>
      </c>
      <c r="N136" s="433">
        <v>0</v>
      </c>
      <c r="O136" s="433">
        <v>0</v>
      </c>
      <c r="P136" s="433">
        <v>0</v>
      </c>
      <c r="Q136" s="433">
        <v>0</v>
      </c>
      <c r="R136" s="433">
        <v>0</v>
      </c>
      <c r="S136" s="433">
        <v>0</v>
      </c>
      <c r="T136" s="433">
        <v>0</v>
      </c>
      <c r="U136" s="433">
        <v>139902790</v>
      </c>
      <c r="V136" s="454">
        <v>18.555575926639818</v>
      </c>
      <c r="W136" s="433">
        <v>614063514</v>
      </c>
      <c r="AA136" s="444"/>
      <c r="AH136" s="455"/>
      <c r="AI136" s="456"/>
    </row>
    <row r="137" spans="1:35" x14ac:dyDescent="0.25">
      <c r="A137" s="452">
        <v>63</v>
      </c>
      <c r="B137" s="453" t="s">
        <v>819</v>
      </c>
      <c r="C137" s="433">
        <v>144224289</v>
      </c>
      <c r="D137" s="433">
        <v>143162837</v>
      </c>
      <c r="E137" s="433">
        <v>5505880</v>
      </c>
      <c r="F137" s="433">
        <v>6237317</v>
      </c>
      <c r="G137" s="433">
        <v>7940257</v>
      </c>
      <c r="H137" s="433">
        <v>19683454</v>
      </c>
      <c r="I137" s="433">
        <v>0</v>
      </c>
      <c r="J137" s="433">
        <v>0</v>
      </c>
      <c r="K137" s="433">
        <v>0</v>
      </c>
      <c r="L137" s="433">
        <v>0</v>
      </c>
      <c r="M137" s="433">
        <v>0</v>
      </c>
      <c r="N137" s="433">
        <v>0</v>
      </c>
      <c r="O137" s="433">
        <v>0</v>
      </c>
      <c r="P137" s="433">
        <v>0</v>
      </c>
      <c r="Q137" s="433">
        <v>0</v>
      </c>
      <c r="R137" s="433">
        <v>0</v>
      </c>
      <c r="S137" s="433">
        <v>0</v>
      </c>
      <c r="T137" s="433">
        <v>0</v>
      </c>
      <c r="U137" s="433">
        <v>19683454</v>
      </c>
      <c r="V137" s="454">
        <v>13.748996885274074</v>
      </c>
      <c r="W137" s="433">
        <v>123479383</v>
      </c>
      <c r="AA137" s="444"/>
      <c r="AH137" s="455"/>
      <c r="AI137" s="456"/>
    </row>
    <row r="138" spans="1:35" x14ac:dyDescent="0.25">
      <c r="A138" s="452">
        <v>63</v>
      </c>
      <c r="B138" s="453" t="s">
        <v>820</v>
      </c>
      <c r="C138" s="433">
        <v>218253688</v>
      </c>
      <c r="D138" s="433">
        <v>223410204</v>
      </c>
      <c r="E138" s="433">
        <v>0</v>
      </c>
      <c r="F138" s="433">
        <v>0</v>
      </c>
      <c r="G138" s="433">
        <v>59618</v>
      </c>
      <c r="H138" s="433">
        <v>59618</v>
      </c>
      <c r="I138" s="433">
        <v>0</v>
      </c>
      <c r="J138" s="433">
        <v>0</v>
      </c>
      <c r="K138" s="433">
        <v>0</v>
      </c>
      <c r="L138" s="433">
        <v>0</v>
      </c>
      <c r="M138" s="433">
        <v>0</v>
      </c>
      <c r="N138" s="433">
        <v>0</v>
      </c>
      <c r="O138" s="433">
        <v>0</v>
      </c>
      <c r="P138" s="433">
        <v>0</v>
      </c>
      <c r="Q138" s="433">
        <v>0</v>
      </c>
      <c r="R138" s="433">
        <v>0</v>
      </c>
      <c r="S138" s="433">
        <v>0</v>
      </c>
      <c r="T138" s="433">
        <v>0</v>
      </c>
      <c r="U138" s="433">
        <v>59618</v>
      </c>
      <c r="V138" s="454">
        <v>2.6685441816256521E-2</v>
      </c>
      <c r="W138" s="433">
        <v>223350586</v>
      </c>
      <c r="AA138" s="444"/>
      <c r="AH138" s="455"/>
      <c r="AI138" s="456"/>
    </row>
    <row r="139" spans="1:35" x14ac:dyDescent="0.25">
      <c r="A139" s="452">
        <v>63</v>
      </c>
      <c r="B139" s="453" t="s">
        <v>821</v>
      </c>
      <c r="C139" s="433">
        <v>280270980</v>
      </c>
      <c r="D139" s="433">
        <v>274488512</v>
      </c>
      <c r="E139" s="433">
        <v>14735406</v>
      </c>
      <c r="F139" s="433">
        <v>15633675</v>
      </c>
      <c r="G139" s="433">
        <v>18326475</v>
      </c>
      <c r="H139" s="433">
        <v>48695556</v>
      </c>
      <c r="I139" s="433">
        <v>0</v>
      </c>
      <c r="J139" s="433">
        <v>0</v>
      </c>
      <c r="K139" s="433">
        <v>0</v>
      </c>
      <c r="L139" s="433">
        <v>0</v>
      </c>
      <c r="M139" s="433">
        <v>0</v>
      </c>
      <c r="N139" s="433">
        <v>0</v>
      </c>
      <c r="O139" s="433">
        <v>0</v>
      </c>
      <c r="P139" s="433">
        <v>0</v>
      </c>
      <c r="Q139" s="433">
        <v>0</v>
      </c>
      <c r="R139" s="433">
        <v>0</v>
      </c>
      <c r="S139" s="433">
        <v>0</v>
      </c>
      <c r="T139" s="433">
        <v>0</v>
      </c>
      <c r="U139" s="433">
        <v>48695556</v>
      </c>
      <c r="V139" s="454">
        <v>17.740471411787173</v>
      </c>
      <c r="W139" s="433">
        <v>225792956</v>
      </c>
      <c r="AA139" s="444"/>
      <c r="AH139" s="455"/>
      <c r="AI139" s="456"/>
    </row>
    <row r="140" spans="1:35" ht="22.5" x14ac:dyDescent="0.25">
      <c r="A140" s="452">
        <v>63</v>
      </c>
      <c r="B140" s="453" t="s">
        <v>822</v>
      </c>
      <c r="C140" s="433">
        <v>8727253</v>
      </c>
      <c r="D140" s="433">
        <v>8540352</v>
      </c>
      <c r="E140" s="433">
        <v>343654</v>
      </c>
      <c r="F140" s="433">
        <v>451755</v>
      </c>
      <c r="G140" s="433">
        <v>479855</v>
      </c>
      <c r="H140" s="433">
        <v>1275264</v>
      </c>
      <c r="I140" s="433">
        <v>0</v>
      </c>
      <c r="J140" s="433">
        <v>0</v>
      </c>
      <c r="K140" s="433">
        <v>0</v>
      </c>
      <c r="L140" s="433">
        <v>0</v>
      </c>
      <c r="M140" s="433">
        <v>0</v>
      </c>
      <c r="N140" s="433">
        <v>0</v>
      </c>
      <c r="O140" s="433">
        <v>0</v>
      </c>
      <c r="P140" s="433">
        <v>0</v>
      </c>
      <c r="Q140" s="433">
        <v>0</v>
      </c>
      <c r="R140" s="433">
        <v>0</v>
      </c>
      <c r="S140" s="433">
        <v>0</v>
      </c>
      <c r="T140" s="433">
        <v>0</v>
      </c>
      <c r="U140" s="433">
        <v>1275264</v>
      </c>
      <c r="V140" s="454">
        <v>14.932218250488972</v>
      </c>
      <c r="W140" s="433">
        <v>7265088</v>
      </c>
      <c r="AA140" s="444"/>
      <c r="AH140" s="455"/>
      <c r="AI140" s="456"/>
    </row>
    <row r="141" spans="1:35" x14ac:dyDescent="0.25">
      <c r="A141" s="452">
        <v>63</v>
      </c>
      <c r="B141" s="453" t="s">
        <v>823</v>
      </c>
      <c r="C141" s="433">
        <v>9283705</v>
      </c>
      <c r="D141" s="433">
        <v>9084281</v>
      </c>
      <c r="E141" s="433">
        <v>421339</v>
      </c>
      <c r="F141" s="433">
        <v>500261</v>
      </c>
      <c r="G141" s="433">
        <v>500135</v>
      </c>
      <c r="H141" s="433">
        <v>1421735</v>
      </c>
      <c r="I141" s="433">
        <v>0</v>
      </c>
      <c r="J141" s="433">
        <v>0</v>
      </c>
      <c r="K141" s="433">
        <v>0</v>
      </c>
      <c r="L141" s="433">
        <v>0</v>
      </c>
      <c r="M141" s="433">
        <v>0</v>
      </c>
      <c r="N141" s="433">
        <v>0</v>
      </c>
      <c r="O141" s="433">
        <v>0</v>
      </c>
      <c r="P141" s="433">
        <v>0</v>
      </c>
      <c r="Q141" s="433">
        <v>0</v>
      </c>
      <c r="R141" s="433">
        <v>0</v>
      </c>
      <c r="S141" s="433">
        <v>0</v>
      </c>
      <c r="T141" s="433">
        <v>0</v>
      </c>
      <c r="U141" s="433">
        <v>1421735</v>
      </c>
      <c r="V141" s="454">
        <v>15.650495619851478</v>
      </c>
      <c r="W141" s="433">
        <v>7662546</v>
      </c>
      <c r="AA141" s="444"/>
      <c r="AH141" s="455"/>
      <c r="AI141" s="456"/>
    </row>
    <row r="142" spans="1:35" x14ac:dyDescent="0.25">
      <c r="A142" s="452">
        <v>63</v>
      </c>
      <c r="B142" s="453" t="s">
        <v>824</v>
      </c>
      <c r="C142" s="433">
        <v>9525664</v>
      </c>
      <c r="D142" s="433">
        <v>9425824</v>
      </c>
      <c r="E142" s="433">
        <v>446785</v>
      </c>
      <c r="F142" s="433">
        <v>481954</v>
      </c>
      <c r="G142" s="433">
        <v>493025</v>
      </c>
      <c r="H142" s="433">
        <v>1421764</v>
      </c>
      <c r="I142" s="433">
        <v>0</v>
      </c>
      <c r="J142" s="433">
        <v>0</v>
      </c>
      <c r="K142" s="433">
        <v>0</v>
      </c>
      <c r="L142" s="433">
        <v>0</v>
      </c>
      <c r="M142" s="433">
        <v>0</v>
      </c>
      <c r="N142" s="433">
        <v>0</v>
      </c>
      <c r="O142" s="433">
        <v>0</v>
      </c>
      <c r="P142" s="433">
        <v>0</v>
      </c>
      <c r="Q142" s="433">
        <v>0</v>
      </c>
      <c r="R142" s="433">
        <v>0</v>
      </c>
      <c r="S142" s="433">
        <v>0</v>
      </c>
      <c r="T142" s="433">
        <v>0</v>
      </c>
      <c r="U142" s="433">
        <v>1421764</v>
      </c>
      <c r="V142" s="454">
        <v>15.083710453324823</v>
      </c>
      <c r="W142" s="433">
        <v>8004060</v>
      </c>
      <c r="AA142" s="444"/>
      <c r="AH142" s="455"/>
      <c r="AI142" s="456"/>
    </row>
    <row r="143" spans="1:35" x14ac:dyDescent="0.25">
      <c r="A143" s="452">
        <v>63</v>
      </c>
      <c r="B143" s="453" t="s">
        <v>825</v>
      </c>
      <c r="C143" s="433">
        <v>213913814</v>
      </c>
      <c r="D143" s="433">
        <v>213129779</v>
      </c>
      <c r="E143" s="433">
        <v>3613313</v>
      </c>
      <c r="F143" s="433">
        <v>6867300</v>
      </c>
      <c r="G143" s="433">
        <v>7701785</v>
      </c>
      <c r="H143" s="433">
        <v>18182398</v>
      </c>
      <c r="I143" s="433">
        <v>0</v>
      </c>
      <c r="J143" s="433">
        <v>0</v>
      </c>
      <c r="K143" s="433">
        <v>0</v>
      </c>
      <c r="L143" s="433">
        <v>0</v>
      </c>
      <c r="M143" s="433">
        <v>0</v>
      </c>
      <c r="N143" s="433">
        <v>0</v>
      </c>
      <c r="O143" s="433">
        <v>0</v>
      </c>
      <c r="P143" s="433">
        <v>0</v>
      </c>
      <c r="Q143" s="433">
        <v>0</v>
      </c>
      <c r="R143" s="433">
        <v>0</v>
      </c>
      <c r="S143" s="433">
        <v>0</v>
      </c>
      <c r="T143" s="433">
        <v>0</v>
      </c>
      <c r="U143" s="433">
        <v>18182398</v>
      </c>
      <c r="V143" s="454">
        <v>8.5311391422218854</v>
      </c>
      <c r="W143" s="433">
        <v>194947381</v>
      </c>
      <c r="AA143" s="444"/>
      <c r="AH143" s="455"/>
      <c r="AI143" s="456"/>
    </row>
    <row r="144" spans="1:35" x14ac:dyDescent="0.25">
      <c r="A144" s="452">
        <v>63</v>
      </c>
      <c r="B144" s="453" t="s">
        <v>826</v>
      </c>
      <c r="C144" s="433">
        <v>3002345</v>
      </c>
      <c r="D144" s="433">
        <v>3002345</v>
      </c>
      <c r="E144" s="433">
        <v>236633</v>
      </c>
      <c r="F144" s="433">
        <v>220291</v>
      </c>
      <c r="G144" s="433">
        <v>220691</v>
      </c>
      <c r="H144" s="433">
        <v>677615</v>
      </c>
      <c r="I144" s="433">
        <v>0</v>
      </c>
      <c r="J144" s="433">
        <v>0</v>
      </c>
      <c r="K144" s="433">
        <v>0</v>
      </c>
      <c r="L144" s="433">
        <v>0</v>
      </c>
      <c r="M144" s="433">
        <v>0</v>
      </c>
      <c r="N144" s="433">
        <v>0</v>
      </c>
      <c r="O144" s="433">
        <v>0</v>
      </c>
      <c r="P144" s="433">
        <v>0</v>
      </c>
      <c r="Q144" s="433">
        <v>0</v>
      </c>
      <c r="R144" s="433">
        <v>0</v>
      </c>
      <c r="S144" s="433">
        <v>0</v>
      </c>
      <c r="T144" s="433">
        <v>0</v>
      </c>
      <c r="U144" s="433">
        <v>677615</v>
      </c>
      <c r="V144" s="454">
        <v>22.569524821431248</v>
      </c>
      <c r="W144" s="433">
        <v>2324730</v>
      </c>
      <c r="AA144" s="444"/>
      <c r="AH144" s="455"/>
      <c r="AI144" s="456"/>
    </row>
    <row r="145" spans="1:35" x14ac:dyDescent="0.25">
      <c r="A145" s="452">
        <v>63</v>
      </c>
      <c r="B145" s="453" t="s">
        <v>827</v>
      </c>
      <c r="C145" s="433">
        <v>56878138</v>
      </c>
      <c r="D145" s="433">
        <v>57015313</v>
      </c>
      <c r="E145" s="433">
        <v>0</v>
      </c>
      <c r="F145" s="433">
        <v>0</v>
      </c>
      <c r="G145" s="433">
        <v>0</v>
      </c>
      <c r="H145" s="433">
        <v>0</v>
      </c>
      <c r="I145" s="433">
        <v>0</v>
      </c>
      <c r="J145" s="433">
        <v>0</v>
      </c>
      <c r="K145" s="433">
        <v>0</v>
      </c>
      <c r="L145" s="433">
        <v>0</v>
      </c>
      <c r="M145" s="433">
        <v>0</v>
      </c>
      <c r="N145" s="433">
        <v>0</v>
      </c>
      <c r="O145" s="433">
        <v>0</v>
      </c>
      <c r="P145" s="433">
        <v>0</v>
      </c>
      <c r="Q145" s="433">
        <v>0</v>
      </c>
      <c r="R145" s="433">
        <v>0</v>
      </c>
      <c r="S145" s="433">
        <v>0</v>
      </c>
      <c r="T145" s="433">
        <v>0</v>
      </c>
      <c r="U145" s="433">
        <v>0</v>
      </c>
      <c r="V145" s="454">
        <v>0</v>
      </c>
      <c r="W145" s="433">
        <v>57015313</v>
      </c>
      <c r="AA145" s="444"/>
      <c r="AH145" s="455"/>
      <c r="AI145" s="456"/>
    </row>
    <row r="146" spans="1:35" x14ac:dyDescent="0.25">
      <c r="A146" s="452">
        <v>63</v>
      </c>
      <c r="B146" s="453" t="s">
        <v>828</v>
      </c>
      <c r="C146" s="433">
        <v>5340000</v>
      </c>
      <c r="D146" s="433">
        <v>5363291</v>
      </c>
      <c r="E146" s="433">
        <v>12496</v>
      </c>
      <c r="F146" s="433">
        <v>10795</v>
      </c>
      <c r="G146" s="433">
        <v>0</v>
      </c>
      <c r="H146" s="433">
        <v>23291</v>
      </c>
      <c r="I146" s="433">
        <v>0</v>
      </c>
      <c r="J146" s="433">
        <v>0</v>
      </c>
      <c r="K146" s="433">
        <v>0</v>
      </c>
      <c r="L146" s="433">
        <v>0</v>
      </c>
      <c r="M146" s="433">
        <v>0</v>
      </c>
      <c r="N146" s="433">
        <v>0</v>
      </c>
      <c r="O146" s="433">
        <v>0</v>
      </c>
      <c r="P146" s="433">
        <v>0</v>
      </c>
      <c r="Q146" s="433">
        <v>0</v>
      </c>
      <c r="R146" s="433">
        <v>0</v>
      </c>
      <c r="S146" s="433">
        <v>0</v>
      </c>
      <c r="T146" s="433">
        <v>0</v>
      </c>
      <c r="U146" s="433">
        <v>23291</v>
      </c>
      <c r="V146" s="454">
        <v>0.43426694542585886</v>
      </c>
      <c r="W146" s="433">
        <v>5340000</v>
      </c>
      <c r="AA146" s="444"/>
      <c r="AH146" s="455"/>
      <c r="AI146" s="456"/>
    </row>
    <row r="147" spans="1:35" x14ac:dyDescent="0.25">
      <c r="A147" s="452">
        <v>63</v>
      </c>
      <c r="B147" s="453" t="s">
        <v>829</v>
      </c>
      <c r="C147" s="433">
        <v>7804373</v>
      </c>
      <c r="D147" s="433">
        <v>7306060</v>
      </c>
      <c r="E147" s="433">
        <v>0</v>
      </c>
      <c r="F147" s="433">
        <v>173078</v>
      </c>
      <c r="G147" s="433">
        <v>194544</v>
      </c>
      <c r="H147" s="433">
        <v>367622</v>
      </c>
      <c r="I147" s="433">
        <v>0</v>
      </c>
      <c r="J147" s="433">
        <v>0</v>
      </c>
      <c r="K147" s="433">
        <v>0</v>
      </c>
      <c r="L147" s="433">
        <v>0</v>
      </c>
      <c r="M147" s="433">
        <v>0</v>
      </c>
      <c r="N147" s="433">
        <v>0</v>
      </c>
      <c r="O147" s="433">
        <v>0</v>
      </c>
      <c r="P147" s="433">
        <v>0</v>
      </c>
      <c r="Q147" s="433">
        <v>0</v>
      </c>
      <c r="R147" s="433">
        <v>0</v>
      </c>
      <c r="S147" s="433">
        <v>0</v>
      </c>
      <c r="T147" s="433">
        <v>0</v>
      </c>
      <c r="U147" s="433">
        <v>367622</v>
      </c>
      <c r="V147" s="454">
        <v>5.031740774097119</v>
      </c>
      <c r="W147" s="433">
        <v>6938438</v>
      </c>
      <c r="AA147" s="444"/>
      <c r="AH147" s="455"/>
      <c r="AI147" s="456"/>
    </row>
    <row r="148" spans="1:35" x14ac:dyDescent="0.25">
      <c r="A148" s="452">
        <v>63</v>
      </c>
      <c r="B148" s="453" t="s">
        <v>830</v>
      </c>
      <c r="C148" s="433">
        <v>54924749</v>
      </c>
      <c r="D148" s="433">
        <v>54538058</v>
      </c>
      <c r="E148" s="433">
        <v>1799892</v>
      </c>
      <c r="F148" s="433">
        <v>2001915</v>
      </c>
      <c r="G148" s="433">
        <v>4944701</v>
      </c>
      <c r="H148" s="433">
        <v>8746508</v>
      </c>
      <c r="I148" s="433">
        <v>0</v>
      </c>
      <c r="J148" s="433">
        <v>0</v>
      </c>
      <c r="K148" s="433">
        <v>0</v>
      </c>
      <c r="L148" s="433">
        <v>0</v>
      </c>
      <c r="M148" s="433">
        <v>0</v>
      </c>
      <c r="N148" s="433">
        <v>0</v>
      </c>
      <c r="O148" s="433">
        <v>0</v>
      </c>
      <c r="P148" s="433">
        <v>0</v>
      </c>
      <c r="Q148" s="433">
        <v>0</v>
      </c>
      <c r="R148" s="433">
        <v>0</v>
      </c>
      <c r="S148" s="433">
        <v>0</v>
      </c>
      <c r="T148" s="433">
        <v>0</v>
      </c>
      <c r="U148" s="433">
        <v>8746508</v>
      </c>
      <c r="V148" s="454">
        <v>16.037439396907018</v>
      </c>
      <c r="W148" s="433">
        <v>45791550</v>
      </c>
      <c r="AA148" s="444"/>
      <c r="AH148" s="455"/>
      <c r="AI148" s="456"/>
    </row>
    <row r="149" spans="1:35" x14ac:dyDescent="0.25">
      <c r="A149" s="452">
        <v>63</v>
      </c>
      <c r="B149" s="453" t="s">
        <v>831</v>
      </c>
      <c r="C149" s="433">
        <v>1142518</v>
      </c>
      <c r="D149" s="433">
        <v>1142518</v>
      </c>
      <c r="E149" s="433">
        <v>84125</v>
      </c>
      <c r="F149" s="433">
        <v>119243</v>
      </c>
      <c r="G149" s="433">
        <v>89360</v>
      </c>
      <c r="H149" s="433">
        <v>292728</v>
      </c>
      <c r="I149" s="433">
        <v>0</v>
      </c>
      <c r="J149" s="433">
        <v>0</v>
      </c>
      <c r="K149" s="433">
        <v>0</v>
      </c>
      <c r="L149" s="433">
        <v>0</v>
      </c>
      <c r="M149" s="433">
        <v>0</v>
      </c>
      <c r="N149" s="433">
        <v>0</v>
      </c>
      <c r="O149" s="433">
        <v>0</v>
      </c>
      <c r="P149" s="433">
        <v>0</v>
      </c>
      <c r="Q149" s="433">
        <v>0</v>
      </c>
      <c r="R149" s="433">
        <v>0</v>
      </c>
      <c r="S149" s="433">
        <v>0</v>
      </c>
      <c r="T149" s="433">
        <v>0</v>
      </c>
      <c r="U149" s="433">
        <v>292728</v>
      </c>
      <c r="V149" s="454">
        <v>25.621303121701366</v>
      </c>
      <c r="W149" s="433">
        <v>849790</v>
      </c>
      <c r="AA149" s="444"/>
      <c r="AH149" s="455"/>
      <c r="AI149" s="456"/>
    </row>
    <row r="150" spans="1:35" x14ac:dyDescent="0.25">
      <c r="A150" s="452">
        <v>63</v>
      </c>
      <c r="B150" s="453" t="s">
        <v>832</v>
      </c>
      <c r="C150" s="433">
        <v>16157900</v>
      </c>
      <c r="D150" s="433">
        <v>11815900</v>
      </c>
      <c r="E150" s="433">
        <v>0</v>
      </c>
      <c r="F150" s="433">
        <v>0</v>
      </c>
      <c r="G150" s="433">
        <v>0</v>
      </c>
      <c r="H150" s="433">
        <v>0</v>
      </c>
      <c r="I150" s="433">
        <v>0</v>
      </c>
      <c r="J150" s="433">
        <v>0</v>
      </c>
      <c r="K150" s="433">
        <v>0</v>
      </c>
      <c r="L150" s="433">
        <v>0</v>
      </c>
      <c r="M150" s="433">
        <v>0</v>
      </c>
      <c r="N150" s="433">
        <v>0</v>
      </c>
      <c r="O150" s="433">
        <v>0</v>
      </c>
      <c r="P150" s="433">
        <v>0</v>
      </c>
      <c r="Q150" s="433">
        <v>0</v>
      </c>
      <c r="R150" s="433">
        <v>0</v>
      </c>
      <c r="S150" s="433">
        <v>0</v>
      </c>
      <c r="T150" s="433">
        <v>0</v>
      </c>
      <c r="U150" s="433">
        <v>0</v>
      </c>
      <c r="V150" s="454">
        <v>0</v>
      </c>
      <c r="W150" s="433">
        <v>11815900</v>
      </c>
      <c r="AA150" s="444"/>
      <c r="AH150" s="455"/>
      <c r="AI150" s="456"/>
    </row>
    <row r="151" spans="1:35" x14ac:dyDescent="0.25">
      <c r="A151" s="452">
        <v>63</v>
      </c>
      <c r="B151" s="453" t="s">
        <v>833</v>
      </c>
      <c r="C151" s="433">
        <v>49150167</v>
      </c>
      <c r="D151" s="433">
        <v>47672525</v>
      </c>
      <c r="E151" s="433">
        <v>2507205</v>
      </c>
      <c r="F151" s="433">
        <v>2504180</v>
      </c>
      <c r="G151" s="433">
        <v>2628368</v>
      </c>
      <c r="H151" s="433">
        <v>7639753</v>
      </c>
      <c r="I151" s="433">
        <v>0</v>
      </c>
      <c r="J151" s="433">
        <v>0</v>
      </c>
      <c r="K151" s="433">
        <v>0</v>
      </c>
      <c r="L151" s="433">
        <v>0</v>
      </c>
      <c r="M151" s="433">
        <v>0</v>
      </c>
      <c r="N151" s="433">
        <v>0</v>
      </c>
      <c r="O151" s="433">
        <v>0</v>
      </c>
      <c r="P151" s="433">
        <v>0</v>
      </c>
      <c r="Q151" s="433">
        <v>0</v>
      </c>
      <c r="R151" s="433">
        <v>0</v>
      </c>
      <c r="S151" s="433">
        <v>0</v>
      </c>
      <c r="T151" s="433">
        <v>0</v>
      </c>
      <c r="U151" s="433">
        <v>7639753</v>
      </c>
      <c r="V151" s="454">
        <v>16.025484280515872</v>
      </c>
      <c r="W151" s="433">
        <v>40032772</v>
      </c>
      <c r="AA151" s="444"/>
      <c r="AH151" s="455"/>
      <c r="AI151" s="456"/>
    </row>
    <row r="152" spans="1:35" x14ac:dyDescent="0.25">
      <c r="A152" s="452">
        <v>63</v>
      </c>
      <c r="B152" s="453" t="s">
        <v>834</v>
      </c>
      <c r="C152" s="433">
        <v>35136341</v>
      </c>
      <c r="D152" s="433">
        <v>34633605</v>
      </c>
      <c r="E152" s="433">
        <v>1923833</v>
      </c>
      <c r="F152" s="433">
        <v>2024322</v>
      </c>
      <c r="G152" s="433">
        <v>2137654</v>
      </c>
      <c r="H152" s="433">
        <v>6085809</v>
      </c>
      <c r="I152" s="433">
        <v>0</v>
      </c>
      <c r="J152" s="433">
        <v>0</v>
      </c>
      <c r="K152" s="433">
        <v>0</v>
      </c>
      <c r="L152" s="433">
        <v>0</v>
      </c>
      <c r="M152" s="433">
        <v>0</v>
      </c>
      <c r="N152" s="433">
        <v>0</v>
      </c>
      <c r="O152" s="433">
        <v>0</v>
      </c>
      <c r="P152" s="433">
        <v>0</v>
      </c>
      <c r="Q152" s="433">
        <v>0</v>
      </c>
      <c r="R152" s="433">
        <v>0</v>
      </c>
      <c r="S152" s="433">
        <v>0</v>
      </c>
      <c r="T152" s="433">
        <v>0</v>
      </c>
      <c r="U152" s="433">
        <v>6085809</v>
      </c>
      <c r="V152" s="454">
        <v>17.571976697199151</v>
      </c>
      <c r="W152" s="433">
        <v>28547796</v>
      </c>
      <c r="AA152" s="444"/>
      <c r="AH152" s="455"/>
      <c r="AI152" s="456"/>
    </row>
    <row r="153" spans="1:35" x14ac:dyDescent="0.25">
      <c r="A153" s="452">
        <v>63</v>
      </c>
      <c r="B153" s="453" t="s">
        <v>835</v>
      </c>
      <c r="C153" s="433">
        <v>11961167</v>
      </c>
      <c r="D153" s="433">
        <v>11849975</v>
      </c>
      <c r="E153" s="433">
        <v>541914</v>
      </c>
      <c r="F153" s="433">
        <v>539303</v>
      </c>
      <c r="G153" s="433">
        <v>545686</v>
      </c>
      <c r="H153" s="433">
        <v>1626903</v>
      </c>
      <c r="I153" s="433">
        <v>0</v>
      </c>
      <c r="J153" s="433">
        <v>0</v>
      </c>
      <c r="K153" s="433">
        <v>0</v>
      </c>
      <c r="L153" s="433">
        <v>0</v>
      </c>
      <c r="M153" s="433">
        <v>0</v>
      </c>
      <c r="N153" s="433">
        <v>0</v>
      </c>
      <c r="O153" s="433">
        <v>0</v>
      </c>
      <c r="P153" s="433">
        <v>0</v>
      </c>
      <c r="Q153" s="433">
        <v>0</v>
      </c>
      <c r="R153" s="433">
        <v>0</v>
      </c>
      <c r="S153" s="433">
        <v>0</v>
      </c>
      <c r="T153" s="433">
        <v>0</v>
      </c>
      <c r="U153" s="433">
        <v>1626903</v>
      </c>
      <c r="V153" s="454">
        <v>13.729168204996213</v>
      </c>
      <c r="W153" s="433">
        <v>10223072</v>
      </c>
      <c r="AA153" s="444"/>
      <c r="AH153" s="455"/>
      <c r="AI153" s="456"/>
    </row>
    <row r="154" spans="1:35" x14ac:dyDescent="0.25">
      <c r="A154" s="452">
        <v>63</v>
      </c>
      <c r="B154" s="453" t="s">
        <v>836</v>
      </c>
      <c r="C154" s="433">
        <v>7623185</v>
      </c>
      <c r="D154" s="433">
        <v>7623185</v>
      </c>
      <c r="E154" s="433">
        <v>3500000</v>
      </c>
      <c r="F154" s="433">
        <v>3500000</v>
      </c>
      <c r="G154" s="433">
        <v>623185</v>
      </c>
      <c r="H154" s="433">
        <v>7623185</v>
      </c>
      <c r="I154" s="433">
        <v>0</v>
      </c>
      <c r="J154" s="433">
        <v>0</v>
      </c>
      <c r="K154" s="433">
        <v>0</v>
      </c>
      <c r="L154" s="433">
        <v>0</v>
      </c>
      <c r="M154" s="433">
        <v>0</v>
      </c>
      <c r="N154" s="433">
        <v>0</v>
      </c>
      <c r="O154" s="433">
        <v>0</v>
      </c>
      <c r="P154" s="433">
        <v>0</v>
      </c>
      <c r="Q154" s="433">
        <v>0</v>
      </c>
      <c r="R154" s="433">
        <v>0</v>
      </c>
      <c r="S154" s="433">
        <v>0</v>
      </c>
      <c r="T154" s="433">
        <v>0</v>
      </c>
      <c r="U154" s="433">
        <v>7623185</v>
      </c>
      <c r="V154" s="454">
        <v>100</v>
      </c>
      <c r="W154" s="433">
        <v>0</v>
      </c>
      <c r="AA154" s="444"/>
      <c r="AH154" s="455"/>
      <c r="AI154" s="456"/>
    </row>
    <row r="155" spans="1:35" x14ac:dyDescent="0.25">
      <c r="A155" s="452">
        <v>63</v>
      </c>
      <c r="B155" s="453" t="s">
        <v>837</v>
      </c>
      <c r="C155" s="433">
        <v>8349087</v>
      </c>
      <c r="D155" s="433">
        <v>8349087</v>
      </c>
      <c r="E155" s="433">
        <v>877367</v>
      </c>
      <c r="F155" s="433">
        <v>1914555</v>
      </c>
      <c r="G155" s="433">
        <v>718367</v>
      </c>
      <c r="H155" s="433">
        <v>3510289</v>
      </c>
      <c r="I155" s="433">
        <v>0</v>
      </c>
      <c r="J155" s="433">
        <v>0</v>
      </c>
      <c r="K155" s="433">
        <v>0</v>
      </c>
      <c r="L155" s="433">
        <v>0</v>
      </c>
      <c r="M155" s="433">
        <v>0</v>
      </c>
      <c r="N155" s="433">
        <v>0</v>
      </c>
      <c r="O155" s="433">
        <v>0</v>
      </c>
      <c r="P155" s="433">
        <v>0</v>
      </c>
      <c r="Q155" s="433">
        <v>0</v>
      </c>
      <c r="R155" s="433">
        <v>0</v>
      </c>
      <c r="S155" s="433">
        <v>0</v>
      </c>
      <c r="T155" s="433">
        <v>0</v>
      </c>
      <c r="U155" s="433">
        <v>3510289</v>
      </c>
      <c r="V155" s="454">
        <v>42.043986366413478</v>
      </c>
      <c r="W155" s="433">
        <v>4838798</v>
      </c>
      <c r="AA155" s="444"/>
      <c r="AH155" s="455"/>
      <c r="AI155" s="456"/>
    </row>
    <row r="156" spans="1:35" ht="22.5" x14ac:dyDescent="0.25">
      <c r="A156" s="452">
        <v>63</v>
      </c>
      <c r="B156" s="453" t="s">
        <v>838</v>
      </c>
      <c r="C156" s="433">
        <v>0</v>
      </c>
      <c r="D156" s="433">
        <v>28153800</v>
      </c>
      <c r="E156" s="433">
        <v>0</v>
      </c>
      <c r="F156" s="433">
        <v>0</v>
      </c>
      <c r="G156" s="433">
        <v>0</v>
      </c>
      <c r="H156" s="433">
        <v>0</v>
      </c>
      <c r="I156" s="433">
        <v>0</v>
      </c>
      <c r="J156" s="433">
        <v>0</v>
      </c>
      <c r="K156" s="433">
        <v>0</v>
      </c>
      <c r="L156" s="433">
        <v>0</v>
      </c>
      <c r="M156" s="433">
        <v>0</v>
      </c>
      <c r="N156" s="433">
        <v>0</v>
      </c>
      <c r="O156" s="433">
        <v>0</v>
      </c>
      <c r="P156" s="433">
        <v>0</v>
      </c>
      <c r="Q156" s="433">
        <v>0</v>
      </c>
      <c r="R156" s="433">
        <v>0</v>
      </c>
      <c r="S156" s="433">
        <v>0</v>
      </c>
      <c r="T156" s="433">
        <v>0</v>
      </c>
      <c r="U156" s="433">
        <v>0</v>
      </c>
      <c r="V156" s="454">
        <v>0</v>
      </c>
      <c r="W156" s="433">
        <v>28153800</v>
      </c>
      <c r="AA156" s="444"/>
      <c r="AH156" s="455"/>
      <c r="AI156" s="456"/>
    </row>
    <row r="157" spans="1:35" ht="33.75" x14ac:dyDescent="0.25">
      <c r="A157" s="452">
        <v>63</v>
      </c>
      <c r="B157" s="453" t="s">
        <v>839</v>
      </c>
      <c r="C157" s="433">
        <v>0</v>
      </c>
      <c r="D157" s="433">
        <v>2827631</v>
      </c>
      <c r="E157" s="433">
        <v>0</v>
      </c>
      <c r="F157" s="433">
        <v>0</v>
      </c>
      <c r="G157" s="433">
        <v>0</v>
      </c>
      <c r="H157" s="433">
        <v>0</v>
      </c>
      <c r="I157" s="433">
        <v>0</v>
      </c>
      <c r="J157" s="433">
        <v>0</v>
      </c>
      <c r="K157" s="433">
        <v>0</v>
      </c>
      <c r="L157" s="433">
        <v>0</v>
      </c>
      <c r="M157" s="433">
        <v>0</v>
      </c>
      <c r="N157" s="433">
        <v>0</v>
      </c>
      <c r="O157" s="433">
        <v>0</v>
      </c>
      <c r="P157" s="433">
        <v>0</v>
      </c>
      <c r="Q157" s="433">
        <v>0</v>
      </c>
      <c r="R157" s="433">
        <v>0</v>
      </c>
      <c r="S157" s="433">
        <v>0</v>
      </c>
      <c r="T157" s="433">
        <v>0</v>
      </c>
      <c r="U157" s="433">
        <v>0</v>
      </c>
      <c r="V157" s="454">
        <v>0</v>
      </c>
      <c r="W157" s="433">
        <v>2827631</v>
      </c>
      <c r="AA157" s="444"/>
      <c r="AH157" s="455"/>
      <c r="AI157" s="456"/>
    </row>
    <row r="158" spans="1:35" hidden="1" x14ac:dyDescent="0.25">
      <c r="A158" s="452">
        <v>63</v>
      </c>
      <c r="B158" s="453"/>
      <c r="C158" s="433">
        <v>0</v>
      </c>
      <c r="D158" s="433">
        <v>0</v>
      </c>
      <c r="E158" s="433">
        <v>0</v>
      </c>
      <c r="F158" s="433">
        <v>0</v>
      </c>
      <c r="G158" s="433">
        <v>0</v>
      </c>
      <c r="H158" s="433">
        <v>0</v>
      </c>
      <c r="I158" s="433">
        <v>0</v>
      </c>
      <c r="J158" s="433">
        <v>0</v>
      </c>
      <c r="K158" s="433">
        <v>0</v>
      </c>
      <c r="L158" s="433">
        <v>0</v>
      </c>
      <c r="M158" s="433">
        <v>0</v>
      </c>
      <c r="N158" s="433">
        <v>0</v>
      </c>
      <c r="O158" s="433">
        <v>0</v>
      </c>
      <c r="P158" s="433">
        <v>0</v>
      </c>
      <c r="Q158" s="433">
        <v>0</v>
      </c>
      <c r="R158" s="433">
        <v>0</v>
      </c>
      <c r="S158" s="433">
        <v>0</v>
      </c>
      <c r="T158" s="433">
        <v>0</v>
      </c>
      <c r="U158" s="433">
        <v>0</v>
      </c>
      <c r="V158" s="454" t="e">
        <v>#DIV/0!</v>
      </c>
      <c r="W158" s="433">
        <v>0</v>
      </c>
      <c r="AA158" s="444"/>
      <c r="AH158" s="455"/>
      <c r="AI158" s="456"/>
    </row>
    <row r="159" spans="1:35" hidden="1" x14ac:dyDescent="0.25">
      <c r="A159" s="452">
        <v>63</v>
      </c>
      <c r="B159" s="453"/>
      <c r="C159" s="433">
        <v>0</v>
      </c>
      <c r="D159" s="433">
        <v>0</v>
      </c>
      <c r="E159" s="433">
        <v>0</v>
      </c>
      <c r="F159" s="433">
        <v>0</v>
      </c>
      <c r="G159" s="433">
        <v>0</v>
      </c>
      <c r="H159" s="433">
        <v>0</v>
      </c>
      <c r="I159" s="433">
        <v>0</v>
      </c>
      <c r="J159" s="433">
        <v>0</v>
      </c>
      <c r="K159" s="433">
        <v>0</v>
      </c>
      <c r="L159" s="433">
        <v>0</v>
      </c>
      <c r="M159" s="433">
        <v>0</v>
      </c>
      <c r="N159" s="433">
        <v>0</v>
      </c>
      <c r="O159" s="433">
        <v>0</v>
      </c>
      <c r="P159" s="433">
        <v>0</v>
      </c>
      <c r="Q159" s="433">
        <v>0</v>
      </c>
      <c r="R159" s="433">
        <v>0</v>
      </c>
      <c r="S159" s="433">
        <v>0</v>
      </c>
      <c r="T159" s="433">
        <v>0</v>
      </c>
      <c r="U159" s="433">
        <v>0</v>
      </c>
      <c r="V159" s="454" t="e">
        <v>#DIV/0!</v>
      </c>
      <c r="W159" s="433">
        <v>0</v>
      </c>
      <c r="AA159" s="444"/>
      <c r="AH159" s="455"/>
      <c r="AI159" s="456"/>
    </row>
    <row r="160" spans="1:35" hidden="1" x14ac:dyDescent="0.25">
      <c r="A160" s="452">
        <v>63</v>
      </c>
      <c r="B160" s="453"/>
      <c r="C160" s="433">
        <v>0</v>
      </c>
      <c r="D160" s="433">
        <v>0</v>
      </c>
      <c r="E160" s="433">
        <v>0</v>
      </c>
      <c r="F160" s="433">
        <v>0</v>
      </c>
      <c r="G160" s="433">
        <v>0</v>
      </c>
      <c r="H160" s="433">
        <v>0</v>
      </c>
      <c r="I160" s="433">
        <v>0</v>
      </c>
      <c r="J160" s="433">
        <v>0</v>
      </c>
      <c r="K160" s="433">
        <v>0</v>
      </c>
      <c r="L160" s="433">
        <v>0</v>
      </c>
      <c r="M160" s="433">
        <v>0</v>
      </c>
      <c r="N160" s="433">
        <v>0</v>
      </c>
      <c r="O160" s="433">
        <v>0</v>
      </c>
      <c r="P160" s="433">
        <v>0</v>
      </c>
      <c r="Q160" s="433">
        <v>0</v>
      </c>
      <c r="R160" s="433">
        <v>0</v>
      </c>
      <c r="S160" s="433">
        <v>0</v>
      </c>
      <c r="T160" s="433">
        <v>0</v>
      </c>
      <c r="U160" s="433">
        <v>0</v>
      </c>
      <c r="V160" s="454" t="e">
        <v>#DIV/0!</v>
      </c>
      <c r="W160" s="433">
        <v>0</v>
      </c>
      <c r="AA160" s="444"/>
      <c r="AH160" s="455"/>
      <c r="AI160" s="456"/>
    </row>
    <row r="161" spans="1:35" hidden="1" x14ac:dyDescent="0.25">
      <c r="A161" s="452">
        <v>63</v>
      </c>
      <c r="B161" s="453"/>
      <c r="C161" s="433">
        <v>0</v>
      </c>
      <c r="D161" s="433">
        <v>0</v>
      </c>
      <c r="E161" s="433">
        <v>0</v>
      </c>
      <c r="F161" s="433">
        <v>0</v>
      </c>
      <c r="G161" s="433">
        <v>0</v>
      </c>
      <c r="H161" s="433">
        <v>0</v>
      </c>
      <c r="I161" s="433">
        <v>0</v>
      </c>
      <c r="J161" s="433">
        <v>0</v>
      </c>
      <c r="K161" s="433">
        <v>0</v>
      </c>
      <c r="L161" s="433">
        <v>0</v>
      </c>
      <c r="M161" s="433">
        <v>0</v>
      </c>
      <c r="N161" s="433">
        <v>0</v>
      </c>
      <c r="O161" s="433">
        <v>0</v>
      </c>
      <c r="P161" s="433">
        <v>0</v>
      </c>
      <c r="Q161" s="433">
        <v>0</v>
      </c>
      <c r="R161" s="433">
        <v>0</v>
      </c>
      <c r="S161" s="433">
        <v>0</v>
      </c>
      <c r="T161" s="433">
        <v>0</v>
      </c>
      <c r="U161" s="433">
        <v>0</v>
      </c>
      <c r="V161" s="454" t="e">
        <v>#DIV/0!</v>
      </c>
      <c r="W161" s="433">
        <v>0</v>
      </c>
      <c r="AA161" s="444"/>
      <c r="AH161" s="455"/>
      <c r="AI161" s="456"/>
    </row>
    <row r="162" spans="1:35" hidden="1" x14ac:dyDescent="0.25">
      <c r="A162" s="452">
        <v>63</v>
      </c>
      <c r="B162" s="453"/>
      <c r="C162" s="433">
        <v>0</v>
      </c>
      <c r="D162" s="433">
        <v>0</v>
      </c>
      <c r="E162" s="433">
        <v>0</v>
      </c>
      <c r="F162" s="433">
        <v>0</v>
      </c>
      <c r="G162" s="433">
        <v>0</v>
      </c>
      <c r="H162" s="433">
        <v>0</v>
      </c>
      <c r="I162" s="433">
        <v>0</v>
      </c>
      <c r="J162" s="433">
        <v>0</v>
      </c>
      <c r="K162" s="433">
        <v>0</v>
      </c>
      <c r="L162" s="433">
        <v>0</v>
      </c>
      <c r="M162" s="433">
        <v>0</v>
      </c>
      <c r="N162" s="433">
        <v>0</v>
      </c>
      <c r="O162" s="433">
        <v>0</v>
      </c>
      <c r="P162" s="433">
        <v>0</v>
      </c>
      <c r="Q162" s="433">
        <v>0</v>
      </c>
      <c r="R162" s="433">
        <v>0</v>
      </c>
      <c r="S162" s="433">
        <v>0</v>
      </c>
      <c r="T162" s="433">
        <v>0</v>
      </c>
      <c r="U162" s="433">
        <v>0</v>
      </c>
      <c r="V162" s="454" t="e">
        <v>#DIV/0!</v>
      </c>
      <c r="W162" s="433">
        <v>0</v>
      </c>
      <c r="AA162" s="444"/>
      <c r="AH162" s="455"/>
      <c r="AI162" s="456"/>
    </row>
    <row r="163" spans="1:35" hidden="1" x14ac:dyDescent="0.25">
      <c r="A163" s="452">
        <v>63</v>
      </c>
      <c r="B163" s="453"/>
      <c r="C163" s="433">
        <v>0</v>
      </c>
      <c r="D163" s="433">
        <v>0</v>
      </c>
      <c r="E163" s="433">
        <v>0</v>
      </c>
      <c r="F163" s="433">
        <v>0</v>
      </c>
      <c r="G163" s="433">
        <v>0</v>
      </c>
      <c r="H163" s="433">
        <v>0</v>
      </c>
      <c r="I163" s="433">
        <v>0</v>
      </c>
      <c r="J163" s="433">
        <v>0</v>
      </c>
      <c r="K163" s="433">
        <v>0</v>
      </c>
      <c r="L163" s="433">
        <v>0</v>
      </c>
      <c r="M163" s="433">
        <v>0</v>
      </c>
      <c r="N163" s="433">
        <v>0</v>
      </c>
      <c r="O163" s="433">
        <v>0</v>
      </c>
      <c r="P163" s="433">
        <v>0</v>
      </c>
      <c r="Q163" s="433">
        <v>0</v>
      </c>
      <c r="R163" s="433">
        <v>0</v>
      </c>
      <c r="S163" s="433">
        <v>0</v>
      </c>
      <c r="T163" s="433">
        <v>0</v>
      </c>
      <c r="U163" s="433">
        <v>0</v>
      </c>
      <c r="V163" s="454" t="e">
        <v>#DIV/0!</v>
      </c>
      <c r="W163" s="433">
        <v>0</v>
      </c>
      <c r="AA163" s="444"/>
      <c r="AH163" s="455"/>
      <c r="AI163" s="456"/>
    </row>
    <row r="164" spans="1:35" hidden="1" x14ac:dyDescent="0.25">
      <c r="A164" s="452">
        <v>63</v>
      </c>
      <c r="B164" s="453"/>
      <c r="C164" s="433">
        <v>0</v>
      </c>
      <c r="D164" s="433">
        <v>0</v>
      </c>
      <c r="E164" s="433">
        <v>0</v>
      </c>
      <c r="F164" s="433">
        <v>0</v>
      </c>
      <c r="G164" s="433">
        <v>0</v>
      </c>
      <c r="H164" s="433">
        <v>0</v>
      </c>
      <c r="I164" s="433">
        <v>0</v>
      </c>
      <c r="J164" s="433">
        <v>0</v>
      </c>
      <c r="K164" s="433">
        <v>0</v>
      </c>
      <c r="L164" s="433">
        <v>0</v>
      </c>
      <c r="M164" s="433">
        <v>0</v>
      </c>
      <c r="N164" s="433">
        <v>0</v>
      </c>
      <c r="O164" s="433">
        <v>0</v>
      </c>
      <c r="P164" s="433">
        <v>0</v>
      </c>
      <c r="Q164" s="433">
        <v>0</v>
      </c>
      <c r="R164" s="433">
        <v>0</v>
      </c>
      <c r="S164" s="433">
        <v>0</v>
      </c>
      <c r="T164" s="433">
        <v>0</v>
      </c>
      <c r="U164" s="433">
        <v>0</v>
      </c>
      <c r="V164" s="454" t="e">
        <v>#DIV/0!</v>
      </c>
      <c r="W164" s="433">
        <v>0</v>
      </c>
      <c r="AA164" s="444"/>
      <c r="AH164" s="455"/>
      <c r="AI164" s="456"/>
    </row>
    <row r="165" spans="1:35" hidden="1" x14ac:dyDescent="0.25">
      <c r="A165" s="452">
        <v>63</v>
      </c>
      <c r="B165" s="453"/>
      <c r="C165" s="433">
        <v>0</v>
      </c>
      <c r="D165" s="433">
        <v>0</v>
      </c>
      <c r="E165" s="433">
        <v>0</v>
      </c>
      <c r="F165" s="433">
        <v>0</v>
      </c>
      <c r="G165" s="433">
        <v>0</v>
      </c>
      <c r="H165" s="433">
        <v>0</v>
      </c>
      <c r="I165" s="433">
        <v>0</v>
      </c>
      <c r="J165" s="433">
        <v>0</v>
      </c>
      <c r="K165" s="433">
        <v>0</v>
      </c>
      <c r="L165" s="433">
        <v>0</v>
      </c>
      <c r="M165" s="433">
        <v>0</v>
      </c>
      <c r="N165" s="433">
        <v>0</v>
      </c>
      <c r="O165" s="433">
        <v>0</v>
      </c>
      <c r="P165" s="433">
        <v>0</v>
      </c>
      <c r="Q165" s="433">
        <v>0</v>
      </c>
      <c r="R165" s="433">
        <v>0</v>
      </c>
      <c r="S165" s="433">
        <v>0</v>
      </c>
      <c r="T165" s="433">
        <v>0</v>
      </c>
      <c r="U165" s="433">
        <v>0</v>
      </c>
      <c r="V165" s="454" t="e">
        <v>#DIV/0!</v>
      </c>
      <c r="W165" s="433">
        <v>0</v>
      </c>
      <c r="AA165" s="444"/>
      <c r="AH165" s="455"/>
      <c r="AI165" s="456"/>
    </row>
    <row r="166" spans="1:35" hidden="1" x14ac:dyDescent="0.25">
      <c r="A166" s="452">
        <v>63</v>
      </c>
      <c r="B166" s="453"/>
      <c r="C166" s="433">
        <v>0</v>
      </c>
      <c r="D166" s="433">
        <v>0</v>
      </c>
      <c r="E166" s="433">
        <v>0</v>
      </c>
      <c r="F166" s="433">
        <v>0</v>
      </c>
      <c r="G166" s="433">
        <v>0</v>
      </c>
      <c r="H166" s="433">
        <v>0</v>
      </c>
      <c r="I166" s="433">
        <v>0</v>
      </c>
      <c r="J166" s="433">
        <v>0</v>
      </c>
      <c r="K166" s="433">
        <v>0</v>
      </c>
      <c r="L166" s="433">
        <v>0</v>
      </c>
      <c r="M166" s="433">
        <v>0</v>
      </c>
      <c r="N166" s="433">
        <v>0</v>
      </c>
      <c r="O166" s="433">
        <v>0</v>
      </c>
      <c r="P166" s="433">
        <v>0</v>
      </c>
      <c r="Q166" s="433">
        <v>0</v>
      </c>
      <c r="R166" s="433">
        <v>0</v>
      </c>
      <c r="S166" s="433">
        <v>0</v>
      </c>
      <c r="T166" s="433">
        <v>0</v>
      </c>
      <c r="U166" s="433">
        <v>0</v>
      </c>
      <c r="V166" s="454" t="e">
        <v>#DIV/0!</v>
      </c>
      <c r="W166" s="433">
        <v>0</v>
      </c>
      <c r="AA166" s="444"/>
      <c r="AH166" s="455"/>
      <c r="AI166" s="456"/>
    </row>
    <row r="167" spans="1:35" hidden="1" x14ac:dyDescent="0.25">
      <c r="A167" s="452">
        <v>63</v>
      </c>
      <c r="B167" s="453"/>
      <c r="C167" s="433">
        <v>0</v>
      </c>
      <c r="D167" s="433">
        <v>0</v>
      </c>
      <c r="E167" s="433">
        <v>0</v>
      </c>
      <c r="F167" s="433">
        <v>0</v>
      </c>
      <c r="G167" s="433">
        <v>0</v>
      </c>
      <c r="H167" s="433">
        <v>0</v>
      </c>
      <c r="I167" s="433">
        <v>0</v>
      </c>
      <c r="J167" s="433">
        <v>0</v>
      </c>
      <c r="K167" s="433">
        <v>0</v>
      </c>
      <c r="L167" s="433">
        <v>0</v>
      </c>
      <c r="M167" s="433">
        <v>0</v>
      </c>
      <c r="N167" s="433">
        <v>0</v>
      </c>
      <c r="O167" s="433">
        <v>0</v>
      </c>
      <c r="P167" s="433">
        <v>0</v>
      </c>
      <c r="Q167" s="433">
        <v>0</v>
      </c>
      <c r="R167" s="433">
        <v>0</v>
      </c>
      <c r="S167" s="433">
        <v>0</v>
      </c>
      <c r="T167" s="433">
        <v>0</v>
      </c>
      <c r="U167" s="433">
        <v>0</v>
      </c>
      <c r="V167" s="454" t="e">
        <v>#DIV/0!</v>
      </c>
      <c r="W167" s="433">
        <v>0</v>
      </c>
      <c r="AA167" s="444"/>
      <c r="AH167" s="455"/>
      <c r="AI167" s="456"/>
    </row>
    <row r="168" spans="1:35" hidden="1" x14ac:dyDescent="0.25">
      <c r="A168" s="452">
        <v>63</v>
      </c>
      <c r="B168" s="453"/>
      <c r="C168" s="433">
        <v>0</v>
      </c>
      <c r="D168" s="433">
        <v>0</v>
      </c>
      <c r="E168" s="433">
        <v>0</v>
      </c>
      <c r="F168" s="433">
        <v>0</v>
      </c>
      <c r="G168" s="433">
        <v>0</v>
      </c>
      <c r="H168" s="433">
        <v>0</v>
      </c>
      <c r="I168" s="433">
        <v>0</v>
      </c>
      <c r="J168" s="433">
        <v>0</v>
      </c>
      <c r="K168" s="433">
        <v>0</v>
      </c>
      <c r="L168" s="433">
        <v>0</v>
      </c>
      <c r="M168" s="433">
        <v>0</v>
      </c>
      <c r="N168" s="433">
        <v>0</v>
      </c>
      <c r="O168" s="433">
        <v>0</v>
      </c>
      <c r="P168" s="433">
        <v>0</v>
      </c>
      <c r="Q168" s="433">
        <v>0</v>
      </c>
      <c r="R168" s="433">
        <v>0</v>
      </c>
      <c r="S168" s="433">
        <v>0</v>
      </c>
      <c r="T168" s="433">
        <v>0</v>
      </c>
      <c r="U168" s="433">
        <v>0</v>
      </c>
      <c r="V168" s="454" t="e">
        <v>#DIV/0!</v>
      </c>
      <c r="W168" s="433">
        <v>0</v>
      </c>
      <c r="AA168" s="444"/>
      <c r="AH168" s="455"/>
      <c r="AI168" s="456"/>
    </row>
    <row r="169" spans="1:35" hidden="1" x14ac:dyDescent="0.25">
      <c r="A169" s="452">
        <v>63</v>
      </c>
      <c r="B169" s="453"/>
      <c r="C169" s="433">
        <v>0</v>
      </c>
      <c r="D169" s="433">
        <v>0</v>
      </c>
      <c r="E169" s="433">
        <v>0</v>
      </c>
      <c r="F169" s="433">
        <v>0</v>
      </c>
      <c r="G169" s="433">
        <v>0</v>
      </c>
      <c r="H169" s="433">
        <v>0</v>
      </c>
      <c r="I169" s="433">
        <v>0</v>
      </c>
      <c r="J169" s="433">
        <v>0</v>
      </c>
      <c r="K169" s="433">
        <v>0</v>
      </c>
      <c r="L169" s="433">
        <v>0</v>
      </c>
      <c r="M169" s="433">
        <v>0</v>
      </c>
      <c r="N169" s="433">
        <v>0</v>
      </c>
      <c r="O169" s="433">
        <v>0</v>
      </c>
      <c r="P169" s="433">
        <v>0</v>
      </c>
      <c r="Q169" s="433">
        <v>0</v>
      </c>
      <c r="R169" s="433">
        <v>0</v>
      </c>
      <c r="S169" s="433">
        <v>0</v>
      </c>
      <c r="T169" s="433">
        <v>0</v>
      </c>
      <c r="U169" s="433">
        <v>0</v>
      </c>
      <c r="V169" s="454" t="e">
        <v>#DIV/0!</v>
      </c>
      <c r="W169" s="433">
        <v>0</v>
      </c>
      <c r="AA169" s="444"/>
      <c r="AH169" s="455"/>
      <c r="AI169" s="456"/>
    </row>
    <row r="170" spans="1:35" hidden="1" x14ac:dyDescent="0.25">
      <c r="A170" s="452">
        <v>63</v>
      </c>
      <c r="B170" s="453"/>
      <c r="C170" s="433">
        <v>0</v>
      </c>
      <c r="D170" s="433">
        <v>0</v>
      </c>
      <c r="E170" s="433">
        <v>0</v>
      </c>
      <c r="F170" s="433">
        <v>0</v>
      </c>
      <c r="G170" s="433">
        <v>0</v>
      </c>
      <c r="H170" s="433">
        <v>0</v>
      </c>
      <c r="I170" s="433">
        <v>0</v>
      </c>
      <c r="J170" s="433">
        <v>0</v>
      </c>
      <c r="K170" s="433">
        <v>0</v>
      </c>
      <c r="L170" s="433">
        <v>0</v>
      </c>
      <c r="M170" s="433">
        <v>0</v>
      </c>
      <c r="N170" s="433">
        <v>0</v>
      </c>
      <c r="O170" s="433">
        <v>0</v>
      </c>
      <c r="P170" s="433">
        <v>0</v>
      </c>
      <c r="Q170" s="433">
        <v>0</v>
      </c>
      <c r="R170" s="433">
        <v>0</v>
      </c>
      <c r="S170" s="433">
        <v>0</v>
      </c>
      <c r="T170" s="433">
        <v>0</v>
      </c>
      <c r="U170" s="433">
        <v>0</v>
      </c>
      <c r="V170" s="454" t="e">
        <v>#DIV/0!</v>
      </c>
      <c r="W170" s="433">
        <v>0</v>
      </c>
      <c r="AA170" s="444"/>
      <c r="AH170" s="455"/>
      <c r="AI170" s="456"/>
    </row>
    <row r="171" spans="1:35" hidden="1" x14ac:dyDescent="0.25">
      <c r="A171" s="452">
        <v>63</v>
      </c>
      <c r="B171" s="453"/>
      <c r="C171" s="433">
        <v>0</v>
      </c>
      <c r="D171" s="433">
        <v>0</v>
      </c>
      <c r="E171" s="433">
        <v>0</v>
      </c>
      <c r="F171" s="433">
        <v>0</v>
      </c>
      <c r="G171" s="433">
        <v>0</v>
      </c>
      <c r="H171" s="433">
        <v>0</v>
      </c>
      <c r="I171" s="433">
        <v>0</v>
      </c>
      <c r="J171" s="433">
        <v>0</v>
      </c>
      <c r="K171" s="433">
        <v>0</v>
      </c>
      <c r="L171" s="433">
        <v>0</v>
      </c>
      <c r="M171" s="433">
        <v>0</v>
      </c>
      <c r="N171" s="433">
        <v>0</v>
      </c>
      <c r="O171" s="433">
        <v>0</v>
      </c>
      <c r="P171" s="433">
        <v>0</v>
      </c>
      <c r="Q171" s="433">
        <v>0</v>
      </c>
      <c r="R171" s="433">
        <v>0</v>
      </c>
      <c r="S171" s="433">
        <v>0</v>
      </c>
      <c r="T171" s="433">
        <v>0</v>
      </c>
      <c r="U171" s="433">
        <v>0</v>
      </c>
      <c r="V171" s="454" t="e">
        <v>#DIV/0!</v>
      </c>
      <c r="W171" s="433">
        <v>0</v>
      </c>
      <c r="AA171" s="444"/>
      <c r="AH171" s="455"/>
      <c r="AI171" s="456"/>
    </row>
    <row r="172" spans="1:35" hidden="1" x14ac:dyDescent="0.25">
      <c r="A172" s="452">
        <v>63</v>
      </c>
      <c r="B172" s="453"/>
      <c r="C172" s="433">
        <v>0</v>
      </c>
      <c r="D172" s="433">
        <v>0</v>
      </c>
      <c r="E172" s="433">
        <v>0</v>
      </c>
      <c r="F172" s="433">
        <v>0</v>
      </c>
      <c r="G172" s="433">
        <v>0</v>
      </c>
      <c r="H172" s="433">
        <v>0</v>
      </c>
      <c r="I172" s="433">
        <v>0</v>
      </c>
      <c r="J172" s="433">
        <v>0</v>
      </c>
      <c r="K172" s="433">
        <v>0</v>
      </c>
      <c r="L172" s="433">
        <v>0</v>
      </c>
      <c r="M172" s="433">
        <v>0</v>
      </c>
      <c r="N172" s="433">
        <v>0</v>
      </c>
      <c r="O172" s="433">
        <v>0</v>
      </c>
      <c r="P172" s="433">
        <v>0</v>
      </c>
      <c r="Q172" s="433">
        <v>0</v>
      </c>
      <c r="R172" s="433">
        <v>0</v>
      </c>
      <c r="S172" s="433">
        <v>0</v>
      </c>
      <c r="T172" s="433">
        <v>0</v>
      </c>
      <c r="U172" s="433">
        <v>0</v>
      </c>
      <c r="V172" s="454" t="e">
        <v>#DIV/0!</v>
      </c>
      <c r="W172" s="433">
        <v>0</v>
      </c>
      <c r="AA172" s="444"/>
      <c r="AH172" s="455"/>
      <c r="AI172" s="456"/>
    </row>
    <row r="173" spans="1:35" hidden="1" x14ac:dyDescent="0.25">
      <c r="A173" s="452">
        <v>63</v>
      </c>
      <c r="B173" s="453"/>
      <c r="C173" s="433">
        <v>0</v>
      </c>
      <c r="D173" s="433">
        <v>0</v>
      </c>
      <c r="E173" s="433">
        <v>0</v>
      </c>
      <c r="F173" s="433">
        <v>0</v>
      </c>
      <c r="G173" s="433">
        <v>0</v>
      </c>
      <c r="H173" s="433">
        <v>0</v>
      </c>
      <c r="I173" s="433">
        <v>0</v>
      </c>
      <c r="J173" s="433">
        <v>0</v>
      </c>
      <c r="K173" s="433">
        <v>0</v>
      </c>
      <c r="L173" s="433">
        <v>0</v>
      </c>
      <c r="M173" s="433">
        <v>0</v>
      </c>
      <c r="N173" s="433">
        <v>0</v>
      </c>
      <c r="O173" s="433">
        <v>0</v>
      </c>
      <c r="P173" s="433">
        <v>0</v>
      </c>
      <c r="Q173" s="433">
        <v>0</v>
      </c>
      <c r="R173" s="433">
        <v>0</v>
      </c>
      <c r="S173" s="433">
        <v>0</v>
      </c>
      <c r="T173" s="433">
        <v>0</v>
      </c>
      <c r="U173" s="433">
        <v>0</v>
      </c>
      <c r="V173" s="454" t="e">
        <v>#DIV/0!</v>
      </c>
      <c r="W173" s="433">
        <v>0</v>
      </c>
      <c r="AA173" s="444"/>
      <c r="AH173" s="455"/>
      <c r="AI173" s="456"/>
    </row>
    <row r="174" spans="1:35" hidden="1" x14ac:dyDescent="0.25">
      <c r="A174" s="452">
        <v>63</v>
      </c>
      <c r="B174" s="453"/>
      <c r="C174" s="433">
        <v>0</v>
      </c>
      <c r="D174" s="433">
        <v>0</v>
      </c>
      <c r="E174" s="433">
        <v>0</v>
      </c>
      <c r="F174" s="433">
        <v>0</v>
      </c>
      <c r="G174" s="433">
        <v>0</v>
      </c>
      <c r="H174" s="433">
        <v>0</v>
      </c>
      <c r="I174" s="433">
        <v>0</v>
      </c>
      <c r="J174" s="433">
        <v>0</v>
      </c>
      <c r="K174" s="433">
        <v>0</v>
      </c>
      <c r="L174" s="433">
        <v>0</v>
      </c>
      <c r="M174" s="433">
        <v>0</v>
      </c>
      <c r="N174" s="433">
        <v>0</v>
      </c>
      <c r="O174" s="433">
        <v>0</v>
      </c>
      <c r="P174" s="433">
        <v>0</v>
      </c>
      <c r="Q174" s="433">
        <v>0</v>
      </c>
      <c r="R174" s="433">
        <v>0</v>
      </c>
      <c r="S174" s="433">
        <v>0</v>
      </c>
      <c r="T174" s="433">
        <v>0</v>
      </c>
      <c r="U174" s="433">
        <v>0</v>
      </c>
      <c r="V174" s="454" t="e">
        <v>#DIV/0!</v>
      </c>
      <c r="W174" s="433">
        <v>0</v>
      </c>
      <c r="AA174" s="444"/>
      <c r="AH174" s="455"/>
      <c r="AI174" s="456"/>
    </row>
    <row r="175" spans="1:35" hidden="1" x14ac:dyDescent="0.25">
      <c r="A175" s="452">
        <v>63</v>
      </c>
      <c r="B175" s="453"/>
      <c r="C175" s="433">
        <v>0</v>
      </c>
      <c r="D175" s="433">
        <v>0</v>
      </c>
      <c r="E175" s="433">
        <v>0</v>
      </c>
      <c r="F175" s="433">
        <v>0</v>
      </c>
      <c r="G175" s="433">
        <v>0</v>
      </c>
      <c r="H175" s="433">
        <v>0</v>
      </c>
      <c r="I175" s="433">
        <v>0</v>
      </c>
      <c r="J175" s="433">
        <v>0</v>
      </c>
      <c r="K175" s="433">
        <v>0</v>
      </c>
      <c r="L175" s="433">
        <v>0</v>
      </c>
      <c r="M175" s="433">
        <v>0</v>
      </c>
      <c r="N175" s="433">
        <v>0</v>
      </c>
      <c r="O175" s="433">
        <v>0</v>
      </c>
      <c r="P175" s="433">
        <v>0</v>
      </c>
      <c r="Q175" s="433">
        <v>0</v>
      </c>
      <c r="R175" s="433">
        <v>0</v>
      </c>
      <c r="S175" s="433">
        <v>0</v>
      </c>
      <c r="T175" s="433">
        <v>0</v>
      </c>
      <c r="U175" s="433">
        <v>0</v>
      </c>
      <c r="V175" s="454" t="e">
        <v>#DIV/0!</v>
      </c>
      <c r="W175" s="433">
        <v>0</v>
      </c>
      <c r="AA175" s="444"/>
      <c r="AH175" s="455"/>
      <c r="AI175" s="456"/>
    </row>
    <row r="176" spans="1:35" hidden="1" x14ac:dyDescent="0.25">
      <c r="A176" s="452">
        <v>63</v>
      </c>
      <c r="B176" s="453"/>
      <c r="C176" s="433">
        <v>0</v>
      </c>
      <c r="D176" s="433">
        <v>0</v>
      </c>
      <c r="E176" s="433">
        <v>0</v>
      </c>
      <c r="F176" s="433">
        <v>0</v>
      </c>
      <c r="G176" s="433">
        <v>0</v>
      </c>
      <c r="H176" s="433">
        <v>0</v>
      </c>
      <c r="I176" s="433">
        <v>0</v>
      </c>
      <c r="J176" s="433">
        <v>0</v>
      </c>
      <c r="K176" s="433">
        <v>0</v>
      </c>
      <c r="L176" s="433">
        <v>0</v>
      </c>
      <c r="M176" s="433">
        <v>0</v>
      </c>
      <c r="N176" s="433">
        <v>0</v>
      </c>
      <c r="O176" s="433">
        <v>0</v>
      </c>
      <c r="P176" s="433">
        <v>0</v>
      </c>
      <c r="Q176" s="433">
        <v>0</v>
      </c>
      <c r="R176" s="433">
        <v>0</v>
      </c>
      <c r="S176" s="433">
        <v>0</v>
      </c>
      <c r="T176" s="433">
        <v>0</v>
      </c>
      <c r="U176" s="433">
        <v>0</v>
      </c>
      <c r="V176" s="454" t="e">
        <v>#DIV/0!</v>
      </c>
      <c r="W176" s="433">
        <v>0</v>
      </c>
      <c r="AA176" s="444"/>
      <c r="AH176" s="455"/>
      <c r="AI176" s="456"/>
    </row>
    <row r="177" spans="1:35" hidden="1" x14ac:dyDescent="0.25">
      <c r="A177" s="452">
        <v>63</v>
      </c>
      <c r="B177" s="453"/>
      <c r="C177" s="433">
        <v>0</v>
      </c>
      <c r="D177" s="433">
        <v>0</v>
      </c>
      <c r="E177" s="433">
        <v>0</v>
      </c>
      <c r="F177" s="433">
        <v>0</v>
      </c>
      <c r="G177" s="433">
        <v>0</v>
      </c>
      <c r="H177" s="433">
        <v>0</v>
      </c>
      <c r="I177" s="433">
        <v>0</v>
      </c>
      <c r="J177" s="433">
        <v>0</v>
      </c>
      <c r="K177" s="433">
        <v>0</v>
      </c>
      <c r="L177" s="433">
        <v>0</v>
      </c>
      <c r="M177" s="433">
        <v>0</v>
      </c>
      <c r="N177" s="433">
        <v>0</v>
      </c>
      <c r="O177" s="433">
        <v>0</v>
      </c>
      <c r="P177" s="433">
        <v>0</v>
      </c>
      <c r="Q177" s="433">
        <v>0</v>
      </c>
      <c r="R177" s="433">
        <v>0</v>
      </c>
      <c r="S177" s="433">
        <v>0</v>
      </c>
      <c r="T177" s="433">
        <v>0</v>
      </c>
      <c r="U177" s="433">
        <v>0</v>
      </c>
      <c r="V177" s="454" t="e">
        <v>#DIV/0!</v>
      </c>
      <c r="W177" s="433">
        <v>0</v>
      </c>
      <c r="AA177" s="444"/>
      <c r="AH177" s="455"/>
      <c r="AI177" s="456"/>
    </row>
    <row r="178" spans="1:35" hidden="1" x14ac:dyDescent="0.25">
      <c r="A178" s="452">
        <v>63</v>
      </c>
      <c r="B178" s="453"/>
      <c r="C178" s="433">
        <v>0</v>
      </c>
      <c r="D178" s="433">
        <v>0</v>
      </c>
      <c r="E178" s="433">
        <v>0</v>
      </c>
      <c r="F178" s="433">
        <v>0</v>
      </c>
      <c r="G178" s="433">
        <v>0</v>
      </c>
      <c r="H178" s="433">
        <v>0</v>
      </c>
      <c r="I178" s="433">
        <v>0</v>
      </c>
      <c r="J178" s="433">
        <v>0</v>
      </c>
      <c r="K178" s="433">
        <v>0</v>
      </c>
      <c r="L178" s="433">
        <v>0</v>
      </c>
      <c r="M178" s="433">
        <v>0</v>
      </c>
      <c r="N178" s="433">
        <v>0</v>
      </c>
      <c r="O178" s="433">
        <v>0</v>
      </c>
      <c r="P178" s="433">
        <v>0</v>
      </c>
      <c r="Q178" s="433">
        <v>0</v>
      </c>
      <c r="R178" s="433">
        <v>0</v>
      </c>
      <c r="S178" s="433">
        <v>0</v>
      </c>
      <c r="T178" s="433">
        <v>0</v>
      </c>
      <c r="U178" s="433">
        <v>0</v>
      </c>
      <c r="V178" s="454" t="e">
        <v>#DIV/0!</v>
      </c>
      <c r="W178" s="433">
        <v>0</v>
      </c>
      <c r="AA178" s="444"/>
      <c r="AH178" s="455"/>
      <c r="AI178" s="456"/>
    </row>
    <row r="179" spans="1:35" hidden="1" x14ac:dyDescent="0.25">
      <c r="A179" s="452">
        <v>63</v>
      </c>
      <c r="B179" s="453"/>
      <c r="C179" s="433">
        <v>0</v>
      </c>
      <c r="D179" s="433">
        <v>0</v>
      </c>
      <c r="E179" s="433">
        <v>0</v>
      </c>
      <c r="F179" s="433">
        <v>0</v>
      </c>
      <c r="G179" s="433">
        <v>0</v>
      </c>
      <c r="H179" s="433">
        <v>0</v>
      </c>
      <c r="I179" s="433">
        <v>0</v>
      </c>
      <c r="J179" s="433">
        <v>0</v>
      </c>
      <c r="K179" s="433">
        <v>0</v>
      </c>
      <c r="L179" s="433">
        <v>0</v>
      </c>
      <c r="M179" s="433">
        <v>0</v>
      </c>
      <c r="N179" s="433">
        <v>0</v>
      </c>
      <c r="O179" s="433">
        <v>0</v>
      </c>
      <c r="P179" s="433">
        <v>0</v>
      </c>
      <c r="Q179" s="433">
        <v>0</v>
      </c>
      <c r="R179" s="433">
        <v>0</v>
      </c>
      <c r="S179" s="433">
        <v>0</v>
      </c>
      <c r="T179" s="433">
        <v>0</v>
      </c>
      <c r="U179" s="433">
        <v>0</v>
      </c>
      <c r="V179" s="454" t="e">
        <v>#DIV/0!</v>
      </c>
      <c r="W179" s="433">
        <v>0</v>
      </c>
      <c r="AA179" s="444"/>
      <c r="AH179" s="455"/>
      <c r="AI179" s="456"/>
    </row>
    <row r="180" spans="1:35" hidden="1" x14ac:dyDescent="0.25">
      <c r="A180" s="452">
        <v>63</v>
      </c>
      <c r="B180" s="453"/>
      <c r="C180" s="433">
        <v>0</v>
      </c>
      <c r="D180" s="433">
        <v>0</v>
      </c>
      <c r="E180" s="433">
        <v>0</v>
      </c>
      <c r="F180" s="433">
        <v>0</v>
      </c>
      <c r="G180" s="433">
        <v>0</v>
      </c>
      <c r="H180" s="433">
        <v>0</v>
      </c>
      <c r="I180" s="433">
        <v>0</v>
      </c>
      <c r="J180" s="433">
        <v>0</v>
      </c>
      <c r="K180" s="433">
        <v>0</v>
      </c>
      <c r="L180" s="433">
        <v>0</v>
      </c>
      <c r="M180" s="433">
        <v>0</v>
      </c>
      <c r="N180" s="433">
        <v>0</v>
      </c>
      <c r="O180" s="433">
        <v>0</v>
      </c>
      <c r="P180" s="433">
        <v>0</v>
      </c>
      <c r="Q180" s="433">
        <v>0</v>
      </c>
      <c r="R180" s="433">
        <v>0</v>
      </c>
      <c r="S180" s="433">
        <v>0</v>
      </c>
      <c r="T180" s="433">
        <v>0</v>
      </c>
      <c r="U180" s="433">
        <v>0</v>
      </c>
      <c r="V180" s="454" t="e">
        <v>#DIV/0!</v>
      </c>
      <c r="W180" s="433">
        <v>0</v>
      </c>
      <c r="AA180" s="444"/>
      <c r="AH180" s="455"/>
      <c r="AI180" s="456"/>
    </row>
    <row r="181" spans="1:35" hidden="1" x14ac:dyDescent="0.25">
      <c r="A181" s="452">
        <v>63</v>
      </c>
      <c r="B181" s="453"/>
      <c r="C181" s="433">
        <v>0</v>
      </c>
      <c r="D181" s="433">
        <v>0</v>
      </c>
      <c r="E181" s="433">
        <v>0</v>
      </c>
      <c r="F181" s="433">
        <v>0</v>
      </c>
      <c r="G181" s="433">
        <v>0</v>
      </c>
      <c r="H181" s="433">
        <v>0</v>
      </c>
      <c r="I181" s="433">
        <v>0</v>
      </c>
      <c r="J181" s="433">
        <v>0</v>
      </c>
      <c r="K181" s="433">
        <v>0</v>
      </c>
      <c r="L181" s="433">
        <v>0</v>
      </c>
      <c r="M181" s="433">
        <v>0</v>
      </c>
      <c r="N181" s="433">
        <v>0</v>
      </c>
      <c r="O181" s="433">
        <v>0</v>
      </c>
      <c r="P181" s="433">
        <v>0</v>
      </c>
      <c r="Q181" s="433">
        <v>0</v>
      </c>
      <c r="R181" s="433">
        <v>0</v>
      </c>
      <c r="S181" s="433">
        <v>0</v>
      </c>
      <c r="T181" s="433">
        <v>0</v>
      </c>
      <c r="U181" s="433">
        <v>0</v>
      </c>
      <c r="V181" s="454" t="e">
        <v>#DIV/0!</v>
      </c>
      <c r="W181" s="433">
        <v>0</v>
      </c>
      <c r="AA181" s="444"/>
      <c r="AH181" s="455"/>
      <c r="AI181" s="456"/>
    </row>
    <row r="182" spans="1:35" hidden="1" x14ac:dyDescent="0.25">
      <c r="A182" s="452">
        <v>63</v>
      </c>
      <c r="B182" s="453"/>
      <c r="C182" s="433">
        <v>0</v>
      </c>
      <c r="D182" s="433">
        <v>0</v>
      </c>
      <c r="E182" s="433">
        <v>0</v>
      </c>
      <c r="F182" s="433">
        <v>0</v>
      </c>
      <c r="G182" s="433">
        <v>0</v>
      </c>
      <c r="H182" s="433">
        <v>0</v>
      </c>
      <c r="I182" s="433">
        <v>0</v>
      </c>
      <c r="J182" s="433">
        <v>0</v>
      </c>
      <c r="K182" s="433">
        <v>0</v>
      </c>
      <c r="L182" s="433">
        <v>0</v>
      </c>
      <c r="M182" s="433">
        <v>0</v>
      </c>
      <c r="N182" s="433">
        <v>0</v>
      </c>
      <c r="O182" s="433">
        <v>0</v>
      </c>
      <c r="P182" s="433">
        <v>0</v>
      </c>
      <c r="Q182" s="433">
        <v>0</v>
      </c>
      <c r="R182" s="433">
        <v>0</v>
      </c>
      <c r="S182" s="433">
        <v>0</v>
      </c>
      <c r="T182" s="433">
        <v>0</v>
      </c>
      <c r="U182" s="433">
        <v>0</v>
      </c>
      <c r="V182" s="454" t="e">
        <v>#DIV/0!</v>
      </c>
      <c r="W182" s="433">
        <v>0</v>
      </c>
      <c r="AA182" s="444"/>
      <c r="AH182" s="455"/>
      <c r="AI182" s="456"/>
    </row>
    <row r="183" spans="1:35" hidden="1" x14ac:dyDescent="0.25">
      <c r="A183" s="452">
        <v>63</v>
      </c>
      <c r="B183" s="453"/>
      <c r="C183" s="433">
        <v>0</v>
      </c>
      <c r="D183" s="433">
        <v>0</v>
      </c>
      <c r="E183" s="433">
        <v>0</v>
      </c>
      <c r="F183" s="433">
        <v>0</v>
      </c>
      <c r="G183" s="433">
        <v>0</v>
      </c>
      <c r="H183" s="433">
        <v>0</v>
      </c>
      <c r="I183" s="433">
        <v>0</v>
      </c>
      <c r="J183" s="433">
        <v>0</v>
      </c>
      <c r="K183" s="433">
        <v>0</v>
      </c>
      <c r="L183" s="433">
        <v>0</v>
      </c>
      <c r="M183" s="433">
        <v>0</v>
      </c>
      <c r="N183" s="433">
        <v>0</v>
      </c>
      <c r="O183" s="433">
        <v>0</v>
      </c>
      <c r="P183" s="433">
        <v>0</v>
      </c>
      <c r="Q183" s="433">
        <v>0</v>
      </c>
      <c r="R183" s="433">
        <v>0</v>
      </c>
      <c r="S183" s="433">
        <v>0</v>
      </c>
      <c r="T183" s="433">
        <v>0</v>
      </c>
      <c r="U183" s="433">
        <v>0</v>
      </c>
      <c r="V183" s="454" t="e">
        <v>#DIV/0!</v>
      </c>
      <c r="W183" s="433">
        <v>0</v>
      </c>
      <c r="AA183" s="444"/>
      <c r="AH183" s="455"/>
      <c r="AI183" s="456"/>
    </row>
    <row r="184" spans="1:35" hidden="1" x14ac:dyDescent="0.25">
      <c r="A184" s="452">
        <v>63</v>
      </c>
      <c r="B184" s="453"/>
      <c r="C184" s="433">
        <v>0</v>
      </c>
      <c r="D184" s="433">
        <v>0</v>
      </c>
      <c r="E184" s="433">
        <v>0</v>
      </c>
      <c r="F184" s="433">
        <v>0</v>
      </c>
      <c r="G184" s="433">
        <v>0</v>
      </c>
      <c r="H184" s="433">
        <v>0</v>
      </c>
      <c r="I184" s="433">
        <v>0</v>
      </c>
      <c r="J184" s="433">
        <v>0</v>
      </c>
      <c r="K184" s="433">
        <v>0</v>
      </c>
      <c r="L184" s="433">
        <v>0</v>
      </c>
      <c r="M184" s="433">
        <v>0</v>
      </c>
      <c r="N184" s="433">
        <v>0</v>
      </c>
      <c r="O184" s="433">
        <v>0</v>
      </c>
      <c r="P184" s="433">
        <v>0</v>
      </c>
      <c r="Q184" s="433">
        <v>0</v>
      </c>
      <c r="R184" s="433">
        <v>0</v>
      </c>
      <c r="S184" s="433">
        <v>0</v>
      </c>
      <c r="T184" s="433">
        <v>0</v>
      </c>
      <c r="U184" s="433">
        <v>0</v>
      </c>
      <c r="V184" s="454" t="e">
        <v>#DIV/0!</v>
      </c>
      <c r="W184" s="433">
        <v>0</v>
      </c>
      <c r="AA184" s="444"/>
      <c r="AH184" s="455"/>
      <c r="AI184" s="456"/>
    </row>
    <row r="185" spans="1:35" ht="12.75" customHeight="1" x14ac:dyDescent="0.25">
      <c r="A185" s="452"/>
      <c r="B185" s="453"/>
      <c r="C185" s="433"/>
      <c r="D185" s="433"/>
      <c r="E185" s="433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54"/>
      <c r="W185" s="433"/>
      <c r="AA185" s="444"/>
      <c r="AH185" s="455"/>
      <c r="AI185" s="456"/>
    </row>
    <row r="186" spans="1:35" ht="15.75" x14ac:dyDescent="0.25">
      <c r="A186" s="413"/>
      <c r="B186" s="458" t="s">
        <v>187</v>
      </c>
      <c r="C186" s="459">
        <v>4794137829</v>
      </c>
      <c r="D186" s="459">
        <v>4804557858</v>
      </c>
      <c r="E186" s="460">
        <v>392594140</v>
      </c>
      <c r="F186" s="460">
        <v>499175724</v>
      </c>
      <c r="G186" s="460">
        <v>403674202</v>
      </c>
      <c r="H186" s="460">
        <v>1295444067</v>
      </c>
      <c r="I186" s="460">
        <v>0</v>
      </c>
      <c r="J186" s="459">
        <v>0</v>
      </c>
      <c r="K186" s="459">
        <v>0</v>
      </c>
      <c r="L186" s="460">
        <v>0</v>
      </c>
      <c r="M186" s="460">
        <v>0</v>
      </c>
      <c r="N186" s="460">
        <v>0</v>
      </c>
      <c r="O186" s="460">
        <v>0</v>
      </c>
      <c r="P186" s="460">
        <v>0</v>
      </c>
      <c r="Q186" s="459">
        <v>0</v>
      </c>
      <c r="R186" s="460">
        <v>0</v>
      </c>
      <c r="S186" s="461">
        <v>0</v>
      </c>
      <c r="T186" s="460">
        <v>0</v>
      </c>
      <c r="U186" s="459">
        <v>1295444067</v>
      </c>
      <c r="V186" s="462">
        <v>26.962815420007374</v>
      </c>
      <c r="W186" s="459">
        <v>3509113791</v>
      </c>
    </row>
    <row r="187" spans="1:35" ht="15.75" x14ac:dyDescent="0.25">
      <c r="A187" s="413"/>
      <c r="B187" s="463" t="s">
        <v>187</v>
      </c>
      <c r="C187" s="433">
        <v>4794137829</v>
      </c>
      <c r="D187" s="433">
        <v>4804557858</v>
      </c>
      <c r="E187" s="433">
        <v>392594140</v>
      </c>
      <c r="F187" s="433">
        <v>499175724</v>
      </c>
      <c r="G187" s="464">
        <v>403674202</v>
      </c>
      <c r="H187" s="433">
        <v>1295444067</v>
      </c>
      <c r="I187" s="464">
        <v>0</v>
      </c>
      <c r="J187" s="465">
        <v>0</v>
      </c>
      <c r="K187" s="465">
        <v>0</v>
      </c>
      <c r="L187" s="433">
        <v>0</v>
      </c>
      <c r="M187" s="464">
        <v>0</v>
      </c>
      <c r="N187" s="464">
        <v>0</v>
      </c>
      <c r="O187" s="464">
        <v>0</v>
      </c>
      <c r="P187" s="433">
        <v>0</v>
      </c>
      <c r="Q187" s="466">
        <v>0</v>
      </c>
      <c r="R187" s="464">
        <v>0</v>
      </c>
      <c r="S187" s="465">
        <v>0</v>
      </c>
      <c r="T187" s="433">
        <v>0</v>
      </c>
      <c r="U187" s="433">
        <v>1295444067</v>
      </c>
      <c r="V187" s="467">
        <v>26.962815420007374</v>
      </c>
      <c r="W187" s="466">
        <v>3509113791</v>
      </c>
    </row>
    <row r="188" spans="1:35" ht="9.75" customHeight="1" x14ac:dyDescent="0.25">
      <c r="A188" s="413"/>
      <c r="B188" s="432"/>
      <c r="C188" s="435"/>
      <c r="D188" s="436"/>
      <c r="E188" s="468"/>
      <c r="F188" s="468"/>
      <c r="G188" s="436"/>
      <c r="H188" s="436"/>
      <c r="I188" s="436"/>
      <c r="J188" s="436"/>
      <c r="K188" s="436"/>
      <c r="L188" s="436"/>
      <c r="M188" s="436"/>
      <c r="N188" s="436"/>
      <c r="O188" s="436"/>
      <c r="P188" s="436"/>
      <c r="Q188" s="436"/>
      <c r="R188" s="436"/>
      <c r="S188" s="436"/>
      <c r="T188" s="436"/>
      <c r="U188" s="438"/>
      <c r="V188" s="439"/>
      <c r="W188" s="466"/>
    </row>
    <row r="189" spans="1:35" ht="15.75" x14ac:dyDescent="0.25">
      <c r="A189" s="413"/>
      <c r="B189" s="469"/>
      <c r="C189" s="470">
        <v>25571563376</v>
      </c>
      <c r="D189" s="470">
        <v>25543246104</v>
      </c>
      <c r="E189" s="470">
        <v>1294468318.8999999</v>
      </c>
      <c r="F189" s="470">
        <v>1923953030</v>
      </c>
      <c r="G189" s="470">
        <v>1764771076</v>
      </c>
      <c r="H189" s="470">
        <v>4983192421.8999996</v>
      </c>
      <c r="I189" s="470">
        <v>0</v>
      </c>
      <c r="J189" s="470">
        <v>0</v>
      </c>
      <c r="K189" s="470">
        <v>0</v>
      </c>
      <c r="L189" s="470">
        <v>0</v>
      </c>
      <c r="M189" s="470">
        <v>0</v>
      </c>
      <c r="N189" s="470">
        <v>0</v>
      </c>
      <c r="O189" s="470">
        <v>0</v>
      </c>
      <c r="P189" s="470">
        <v>0</v>
      </c>
      <c r="Q189" s="470">
        <v>0</v>
      </c>
      <c r="R189" s="470">
        <v>0</v>
      </c>
      <c r="S189" s="470">
        <v>0</v>
      </c>
      <c r="T189" s="470">
        <v>0</v>
      </c>
      <c r="U189" s="470">
        <v>4983192421.8999996</v>
      </c>
      <c r="V189" s="471">
        <v>19.508845514821413</v>
      </c>
      <c r="W189" s="470">
        <v>20560053682.099998</v>
      </c>
    </row>
    <row r="190" spans="1:35" ht="15.75" x14ac:dyDescent="0.25">
      <c r="A190" s="413"/>
      <c r="B190" s="472"/>
      <c r="C190" s="472"/>
      <c r="D190" s="473"/>
      <c r="E190" s="473"/>
      <c r="F190" s="473"/>
      <c r="G190" s="473"/>
      <c r="H190" s="473"/>
      <c r="I190" s="473"/>
      <c r="J190" s="473"/>
      <c r="K190" s="473"/>
      <c r="L190" s="473"/>
      <c r="M190" s="473"/>
      <c r="N190" s="473"/>
      <c r="O190" s="473"/>
      <c r="P190" s="473"/>
      <c r="Q190" s="473"/>
      <c r="R190" s="473"/>
      <c r="S190" s="473"/>
      <c r="T190" s="473"/>
      <c r="U190" s="473"/>
      <c r="V190" s="472"/>
      <c r="W190" s="472"/>
    </row>
    <row r="191" spans="1:35" ht="15.75" x14ac:dyDescent="0.25">
      <c r="A191" s="413"/>
      <c r="B191" s="472"/>
      <c r="C191" s="472"/>
      <c r="D191" s="472"/>
      <c r="E191" s="472"/>
      <c r="F191" s="474"/>
      <c r="G191" s="472"/>
      <c r="H191" s="472"/>
      <c r="I191" s="472"/>
      <c r="J191" s="472"/>
      <c r="K191" s="472"/>
      <c r="L191" s="472"/>
      <c r="M191" s="472"/>
      <c r="N191" s="472"/>
      <c r="O191" s="472"/>
      <c r="P191" s="472"/>
      <c r="Q191" s="472"/>
      <c r="R191" s="472"/>
      <c r="S191" s="472"/>
      <c r="T191" s="472"/>
      <c r="W191" s="472"/>
    </row>
    <row r="192" spans="1:35" ht="15.75" x14ac:dyDescent="0.25">
      <c r="A192" s="413"/>
      <c r="B192" s="472"/>
      <c r="C192" s="472"/>
      <c r="D192" s="472"/>
      <c r="E192" s="472"/>
      <c r="F192" s="472"/>
      <c r="G192" s="472"/>
      <c r="H192" s="472"/>
      <c r="I192" s="472"/>
      <c r="J192" s="472"/>
      <c r="K192" s="472"/>
      <c r="L192" s="472"/>
      <c r="M192" s="472"/>
      <c r="N192" s="472"/>
      <c r="O192" s="472"/>
      <c r="P192" s="472"/>
      <c r="Q192" s="472"/>
      <c r="R192" s="472"/>
      <c r="S192" s="472"/>
      <c r="T192" s="472"/>
      <c r="U192" s="472"/>
      <c r="V192" s="472"/>
      <c r="W192" s="472"/>
    </row>
    <row r="193" spans="1:23" ht="15.75" x14ac:dyDescent="0.25">
      <c r="A193" s="413"/>
      <c r="B193" s="413"/>
      <c r="C193" s="413"/>
      <c r="D193" s="413"/>
      <c r="E193" s="413"/>
      <c r="F193" s="474"/>
      <c r="G193" s="472"/>
      <c r="H193" s="472"/>
      <c r="I193" s="472"/>
      <c r="J193" s="472"/>
      <c r="K193" s="472"/>
      <c r="L193" s="472"/>
      <c r="M193" s="472"/>
      <c r="N193" s="472"/>
      <c r="O193" s="472"/>
      <c r="P193" s="472"/>
      <c r="Q193" s="472"/>
      <c r="R193" s="472"/>
      <c r="S193" s="472"/>
      <c r="T193" s="472"/>
      <c r="U193" s="472"/>
      <c r="V193" s="472"/>
      <c r="W193" s="472"/>
    </row>
    <row r="194" spans="1:23" ht="15.75" x14ac:dyDescent="0.25">
      <c r="A194" s="413"/>
      <c r="B194" s="413"/>
      <c r="C194" s="413"/>
      <c r="D194" s="413"/>
      <c r="E194" s="413"/>
      <c r="F194" s="472"/>
      <c r="G194" s="472"/>
      <c r="H194" s="472"/>
      <c r="I194" s="472"/>
      <c r="J194" s="472"/>
      <c r="K194" s="472"/>
      <c r="L194" s="472"/>
      <c r="M194" s="472"/>
      <c r="N194" s="472"/>
      <c r="O194" s="472"/>
      <c r="P194" s="472"/>
      <c r="Q194" s="472"/>
      <c r="R194" s="472"/>
      <c r="S194" s="472"/>
      <c r="T194" s="472"/>
      <c r="U194" s="472"/>
      <c r="V194" s="472"/>
      <c r="W194" s="472"/>
    </row>
    <row r="195" spans="1:23" ht="15.75" x14ac:dyDescent="0.25">
      <c r="A195" s="413"/>
      <c r="B195" s="413"/>
      <c r="C195" s="413"/>
      <c r="D195" s="413"/>
      <c r="E195" s="413"/>
      <c r="F195" s="472"/>
      <c r="G195" s="472"/>
      <c r="H195" s="472"/>
      <c r="I195" s="472"/>
      <c r="J195" s="472"/>
      <c r="K195" s="472"/>
      <c r="L195" s="472"/>
      <c r="M195" s="472"/>
      <c r="N195" s="472"/>
      <c r="O195" s="472"/>
      <c r="P195" s="472"/>
      <c r="Q195" s="472"/>
      <c r="R195" s="472"/>
      <c r="S195" s="472"/>
      <c r="T195" s="472"/>
      <c r="U195" s="472"/>
      <c r="V195" s="472"/>
      <c r="W195" s="472"/>
    </row>
    <row r="196" spans="1:23" ht="15.75" x14ac:dyDescent="0.25">
      <c r="A196" s="413"/>
      <c r="B196" s="413"/>
      <c r="C196" s="413"/>
      <c r="D196" s="413"/>
      <c r="E196" s="413"/>
      <c r="F196" s="472"/>
      <c r="G196" s="472"/>
      <c r="H196" s="472"/>
      <c r="I196" s="472"/>
      <c r="J196" s="472"/>
      <c r="K196" s="472"/>
      <c r="L196" s="472"/>
      <c r="M196" s="472"/>
      <c r="N196" s="472"/>
      <c r="O196" s="472"/>
      <c r="P196" s="472"/>
      <c r="Q196" s="472"/>
      <c r="R196" s="472"/>
      <c r="S196" s="472"/>
      <c r="T196" s="472"/>
      <c r="U196" s="472"/>
      <c r="V196" s="472"/>
      <c r="W196" s="472"/>
    </row>
    <row r="197" spans="1:23" ht="15.75" x14ac:dyDescent="0.25">
      <c r="A197" s="413"/>
      <c r="B197" s="413"/>
      <c r="C197" s="413"/>
      <c r="D197" s="413"/>
      <c r="E197" s="413"/>
      <c r="F197" s="472"/>
      <c r="G197" s="472"/>
      <c r="H197" s="472"/>
      <c r="I197" s="472"/>
      <c r="J197" s="472"/>
      <c r="K197" s="472"/>
      <c r="L197" s="472"/>
      <c r="M197" s="472"/>
      <c r="N197" s="472"/>
      <c r="O197" s="472"/>
      <c r="P197" s="472"/>
      <c r="Q197" s="472"/>
      <c r="R197" s="472"/>
      <c r="S197" s="472"/>
      <c r="T197" s="472"/>
      <c r="U197" s="472"/>
      <c r="V197" s="472"/>
      <c r="W197" s="472"/>
    </row>
    <row r="198" spans="1:23" ht="15.75" x14ac:dyDescent="0.25">
      <c r="A198" s="413"/>
      <c r="B198" s="413"/>
      <c r="C198" s="413"/>
      <c r="D198" s="413"/>
      <c r="E198" s="413"/>
      <c r="F198" s="472"/>
      <c r="G198" s="472"/>
      <c r="H198" s="472"/>
      <c r="I198" s="472"/>
      <c r="J198" s="472"/>
      <c r="K198" s="472"/>
      <c r="L198" s="472"/>
      <c r="M198" s="472"/>
      <c r="N198" s="472"/>
      <c r="O198" s="472"/>
      <c r="P198" s="472"/>
      <c r="Q198" s="472"/>
      <c r="R198" s="472"/>
      <c r="S198" s="472"/>
      <c r="T198" s="472"/>
      <c r="U198" s="472"/>
      <c r="V198" s="472"/>
      <c r="W198" s="472"/>
    </row>
    <row r="199" spans="1:23" ht="15.75" x14ac:dyDescent="0.25">
      <c r="A199" s="413"/>
      <c r="B199" s="413"/>
      <c r="C199" s="413"/>
      <c r="D199" s="413"/>
      <c r="E199" s="413"/>
      <c r="F199" s="472"/>
      <c r="G199" s="472"/>
      <c r="H199" s="472"/>
      <c r="I199" s="472"/>
      <c r="J199" s="472"/>
      <c r="K199" s="472"/>
      <c r="L199" s="472"/>
      <c r="M199" s="472"/>
      <c r="N199" s="472"/>
      <c r="O199" s="472"/>
      <c r="P199" s="472"/>
      <c r="Q199" s="472"/>
      <c r="R199" s="472"/>
      <c r="S199" s="472"/>
      <c r="T199" s="472"/>
      <c r="U199" s="472"/>
      <c r="V199" s="472"/>
      <c r="W199" s="472"/>
    </row>
    <row r="200" spans="1:23" ht="15.75" x14ac:dyDescent="0.25">
      <c r="A200" s="413"/>
      <c r="B200" s="413"/>
      <c r="C200" s="413"/>
      <c r="D200" s="413"/>
      <c r="E200" s="413"/>
      <c r="F200" s="472"/>
      <c r="G200" s="472"/>
      <c r="H200" s="472"/>
      <c r="I200" s="472"/>
      <c r="J200" s="472"/>
      <c r="K200" s="472"/>
      <c r="L200" s="472"/>
      <c r="M200" s="472"/>
      <c r="N200" s="472"/>
      <c r="O200" s="472"/>
      <c r="P200" s="472"/>
      <c r="Q200" s="472"/>
      <c r="R200" s="472"/>
      <c r="S200" s="472"/>
      <c r="T200" s="472"/>
      <c r="U200" s="472"/>
      <c r="V200" s="472"/>
      <c r="W200" s="472"/>
    </row>
    <row r="201" spans="1:23" ht="15.75" x14ac:dyDescent="0.25">
      <c r="A201" s="413"/>
      <c r="B201" s="413"/>
      <c r="C201" s="413"/>
      <c r="D201" s="413"/>
      <c r="E201" s="413"/>
      <c r="F201" s="472"/>
      <c r="G201" s="472"/>
      <c r="H201" s="472"/>
      <c r="I201" s="472"/>
      <c r="J201" s="472"/>
      <c r="K201" s="472"/>
      <c r="L201" s="472"/>
      <c r="M201" s="472"/>
      <c r="N201" s="472"/>
      <c r="O201" s="472"/>
      <c r="P201" s="472"/>
      <c r="Q201" s="472"/>
      <c r="R201" s="472"/>
      <c r="S201" s="472"/>
      <c r="T201" s="472"/>
      <c r="U201" s="472"/>
      <c r="V201" s="472"/>
      <c r="W201" s="472"/>
    </row>
    <row r="202" spans="1:23" ht="15.75" x14ac:dyDescent="0.25">
      <c r="A202" s="413"/>
      <c r="B202" s="413"/>
      <c r="C202" s="413"/>
      <c r="D202" s="413"/>
      <c r="E202" s="413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</row>
    <row r="203" spans="1:23" ht="15.75" x14ac:dyDescent="0.25">
      <c r="A203" s="413"/>
      <c r="B203" s="413"/>
      <c r="C203" s="413"/>
      <c r="D203" s="413"/>
      <c r="E203" s="413"/>
      <c r="F203" s="472"/>
      <c r="G203" s="472"/>
      <c r="H203" s="472"/>
      <c r="I203" s="472"/>
      <c r="J203" s="472"/>
      <c r="K203" s="472"/>
      <c r="L203" s="472"/>
      <c r="M203" s="472"/>
      <c r="N203" s="472"/>
      <c r="O203" s="472"/>
      <c r="P203" s="472"/>
      <c r="Q203" s="472"/>
      <c r="R203" s="472"/>
      <c r="S203" s="472"/>
      <c r="T203" s="472"/>
      <c r="U203" s="472"/>
      <c r="V203" s="472"/>
      <c r="W203" s="472"/>
    </row>
    <row r="204" spans="1:23" ht="15.75" x14ac:dyDescent="0.25">
      <c r="A204" s="413"/>
      <c r="B204" s="413"/>
      <c r="C204" s="413"/>
      <c r="D204" s="413"/>
      <c r="E204" s="413"/>
      <c r="F204" s="472"/>
      <c r="G204" s="472"/>
      <c r="H204" s="472"/>
      <c r="I204" s="472"/>
      <c r="J204" s="472"/>
      <c r="K204" s="472"/>
      <c r="L204" s="472"/>
      <c r="M204" s="472"/>
      <c r="N204" s="472"/>
      <c r="O204" s="472"/>
      <c r="P204" s="472"/>
      <c r="Q204" s="472"/>
      <c r="R204" s="472"/>
      <c r="S204" s="472"/>
      <c r="T204" s="472"/>
      <c r="U204" s="472"/>
      <c r="V204" s="472"/>
      <c r="W204" s="472"/>
    </row>
    <row r="205" spans="1:23" ht="15.75" x14ac:dyDescent="0.25">
      <c r="A205" s="413"/>
      <c r="B205" s="413"/>
      <c r="C205" s="413"/>
      <c r="D205" s="413"/>
      <c r="E205" s="413"/>
      <c r="F205" s="472"/>
      <c r="G205" s="472"/>
      <c r="H205" s="472"/>
      <c r="I205" s="472"/>
      <c r="J205" s="472"/>
      <c r="K205" s="472"/>
      <c r="L205" s="472"/>
      <c r="M205" s="472"/>
      <c r="N205" s="472"/>
      <c r="O205" s="472"/>
      <c r="P205" s="472"/>
      <c r="Q205" s="472"/>
      <c r="R205" s="472"/>
      <c r="S205" s="472"/>
      <c r="T205" s="472"/>
      <c r="U205" s="472"/>
      <c r="V205" s="472"/>
      <c r="W205" s="472"/>
    </row>
    <row r="206" spans="1:23" ht="15.75" x14ac:dyDescent="0.25">
      <c r="A206" s="413"/>
      <c r="B206" s="413"/>
      <c r="C206" s="413"/>
      <c r="D206" s="413"/>
      <c r="E206" s="413"/>
      <c r="F206" s="472"/>
      <c r="G206" s="472"/>
      <c r="H206" s="472"/>
      <c r="I206" s="472"/>
      <c r="J206" s="472"/>
      <c r="K206" s="472"/>
      <c r="L206" s="472"/>
      <c r="M206" s="472"/>
      <c r="N206" s="472"/>
      <c r="O206" s="472"/>
      <c r="P206" s="472"/>
      <c r="Q206" s="472"/>
      <c r="R206" s="472"/>
      <c r="S206" s="472"/>
      <c r="T206" s="472"/>
      <c r="U206" s="472"/>
      <c r="V206" s="472"/>
      <c r="W206" s="472"/>
    </row>
    <row r="207" spans="1:23" ht="15.75" x14ac:dyDescent="0.25">
      <c r="A207" s="413"/>
      <c r="B207" s="413"/>
      <c r="C207" s="413"/>
      <c r="D207" s="413"/>
      <c r="E207" s="413"/>
      <c r="F207" s="472"/>
      <c r="G207" s="472"/>
      <c r="H207" s="472"/>
      <c r="I207" s="472"/>
      <c r="J207" s="472"/>
      <c r="K207" s="472"/>
      <c r="L207" s="472"/>
      <c r="M207" s="472"/>
      <c r="N207" s="472"/>
      <c r="O207" s="472"/>
      <c r="P207" s="472"/>
      <c r="Q207" s="472"/>
      <c r="R207" s="472"/>
      <c r="S207" s="472"/>
      <c r="T207" s="472"/>
      <c r="U207" s="472"/>
      <c r="V207" s="472"/>
      <c r="W207" s="472"/>
    </row>
    <row r="208" spans="1:23" ht="15.75" x14ac:dyDescent="0.25">
      <c r="A208" s="413"/>
      <c r="B208" s="413"/>
      <c r="C208" s="413"/>
      <c r="D208" s="413"/>
      <c r="E208" s="413"/>
      <c r="F208" s="472"/>
      <c r="G208" s="472"/>
      <c r="H208" s="472"/>
      <c r="I208" s="472"/>
      <c r="J208" s="472"/>
      <c r="K208" s="472"/>
      <c r="L208" s="472"/>
      <c r="M208" s="472"/>
      <c r="N208" s="472"/>
      <c r="O208" s="472"/>
      <c r="P208" s="472"/>
      <c r="Q208" s="472"/>
      <c r="R208" s="472"/>
      <c r="S208" s="472"/>
      <c r="T208" s="472"/>
      <c r="U208" s="472"/>
      <c r="V208" s="472"/>
      <c r="W208" s="472"/>
    </row>
    <row r="209" spans="1:23" ht="15.75" x14ac:dyDescent="0.25">
      <c r="A209" s="413"/>
      <c r="B209" s="413"/>
      <c r="C209" s="413"/>
      <c r="D209" s="413"/>
      <c r="E209" s="413"/>
      <c r="F209" s="413"/>
      <c r="G209" s="413"/>
      <c r="H209" s="413"/>
      <c r="I209" s="413"/>
      <c r="J209" s="413"/>
      <c r="K209" s="413"/>
      <c r="L209" s="413"/>
      <c r="M209" s="413"/>
      <c r="N209" s="413"/>
      <c r="O209" s="413"/>
      <c r="P209" s="413"/>
      <c r="Q209" s="413"/>
      <c r="R209" s="413"/>
      <c r="S209" s="413"/>
      <c r="T209" s="413"/>
      <c r="U209" s="413"/>
      <c r="V209" s="413"/>
      <c r="W209" s="413"/>
    </row>
    <row r="210" spans="1:23" ht="15.75" x14ac:dyDescent="0.25">
      <c r="A210" s="413"/>
      <c r="B210" s="413"/>
      <c r="C210" s="413"/>
      <c r="D210" s="413"/>
      <c r="E210" s="413"/>
      <c r="F210" s="413"/>
      <c r="G210" s="413"/>
      <c r="H210" s="413"/>
      <c r="I210" s="413"/>
      <c r="J210" s="413"/>
      <c r="K210" s="413"/>
      <c r="L210" s="413"/>
      <c r="M210" s="413"/>
      <c r="N210" s="413"/>
      <c r="O210" s="413"/>
      <c r="P210" s="413"/>
      <c r="Q210" s="413"/>
      <c r="R210" s="413"/>
      <c r="S210" s="413"/>
      <c r="T210" s="413"/>
      <c r="U210" s="413"/>
      <c r="V210" s="413"/>
      <c r="W210" s="413"/>
    </row>
    <row r="211" spans="1:23" ht="15.75" x14ac:dyDescent="0.25">
      <c r="A211" s="413"/>
      <c r="B211" s="413"/>
      <c r="C211" s="413"/>
      <c r="D211" s="413"/>
      <c r="E211" s="413"/>
      <c r="F211" s="413"/>
      <c r="G211" s="413"/>
      <c r="H211" s="413"/>
      <c r="I211" s="413"/>
      <c r="J211" s="413"/>
      <c r="K211" s="413"/>
      <c r="L211" s="413"/>
      <c r="M211" s="413"/>
      <c r="N211" s="413"/>
      <c r="O211" s="413"/>
      <c r="P211" s="413"/>
      <c r="Q211" s="413"/>
      <c r="R211" s="413"/>
      <c r="S211" s="413"/>
      <c r="T211" s="413"/>
      <c r="U211" s="413"/>
      <c r="V211" s="413"/>
      <c r="W211" s="413"/>
    </row>
    <row r="212" spans="1:23" ht="15.75" x14ac:dyDescent="0.25">
      <c r="A212" s="413"/>
      <c r="B212" s="413"/>
      <c r="C212" s="413"/>
      <c r="D212" s="413"/>
      <c r="E212" s="413"/>
      <c r="F212" s="413"/>
      <c r="G212" s="413"/>
      <c r="H212" s="413"/>
      <c r="I212" s="413"/>
      <c r="J212" s="413"/>
      <c r="K212" s="413"/>
      <c r="L212" s="413"/>
      <c r="M212" s="413"/>
      <c r="N212" s="413"/>
      <c r="O212" s="413"/>
      <c r="P212" s="413"/>
      <c r="Q212" s="413"/>
      <c r="R212" s="413"/>
      <c r="S212" s="413"/>
      <c r="T212" s="413"/>
      <c r="U212" s="413"/>
      <c r="V212" s="413"/>
      <c r="W212" s="413"/>
    </row>
    <row r="213" spans="1:23" ht="15.75" x14ac:dyDescent="0.25">
      <c r="A213" s="413"/>
      <c r="B213" s="413"/>
      <c r="C213" s="413"/>
      <c r="D213" s="413"/>
      <c r="E213" s="413"/>
      <c r="F213" s="413"/>
      <c r="G213" s="413"/>
      <c r="H213" s="413"/>
      <c r="I213" s="413"/>
      <c r="J213" s="413"/>
      <c r="K213" s="413"/>
      <c r="L213" s="413"/>
      <c r="M213" s="413"/>
      <c r="N213" s="413"/>
      <c r="O213" s="413"/>
      <c r="P213" s="413"/>
      <c r="Q213" s="413"/>
      <c r="R213" s="413"/>
      <c r="S213" s="413"/>
      <c r="T213" s="413"/>
      <c r="U213" s="413"/>
      <c r="V213" s="413"/>
      <c r="W213" s="413"/>
    </row>
    <row r="214" spans="1:23" ht="15.75" x14ac:dyDescent="0.25">
      <c r="A214" s="413"/>
      <c r="B214" s="413"/>
      <c r="C214" s="413"/>
      <c r="D214" s="413"/>
      <c r="E214" s="413"/>
      <c r="F214" s="413"/>
      <c r="G214" s="413"/>
      <c r="H214" s="413"/>
      <c r="I214" s="413"/>
      <c r="J214" s="413"/>
      <c r="K214" s="413"/>
      <c r="L214" s="413"/>
      <c r="M214" s="413"/>
      <c r="N214" s="413"/>
      <c r="O214" s="413"/>
      <c r="P214" s="413"/>
      <c r="Q214" s="413"/>
      <c r="R214" s="413"/>
      <c r="S214" s="413"/>
      <c r="T214" s="413"/>
      <c r="U214" s="413"/>
      <c r="V214" s="413"/>
      <c r="W214" s="413"/>
    </row>
    <row r="215" spans="1:23" ht="15.75" x14ac:dyDescent="0.25">
      <c r="A215" s="413"/>
      <c r="B215" s="413"/>
      <c r="C215" s="413"/>
      <c r="D215" s="413"/>
      <c r="E215" s="413"/>
      <c r="F215" s="413"/>
      <c r="G215" s="413"/>
      <c r="H215" s="413"/>
      <c r="I215" s="413"/>
      <c r="J215" s="413"/>
      <c r="K215" s="413"/>
      <c r="L215" s="413"/>
      <c r="M215" s="413"/>
      <c r="N215" s="413"/>
      <c r="O215" s="413"/>
      <c r="P215" s="413"/>
      <c r="Q215" s="413"/>
      <c r="R215" s="413"/>
      <c r="S215" s="413"/>
      <c r="T215" s="413"/>
      <c r="U215" s="413"/>
      <c r="V215" s="413"/>
      <c r="W215" s="413"/>
    </row>
    <row r="216" spans="1:23" ht="15.75" x14ac:dyDescent="0.25">
      <c r="A216" s="413"/>
      <c r="B216" s="413"/>
      <c r="C216" s="413"/>
      <c r="D216" s="413"/>
      <c r="E216" s="413"/>
      <c r="F216" s="413"/>
      <c r="G216" s="413"/>
      <c r="H216" s="413"/>
      <c r="I216" s="413"/>
      <c r="J216" s="413"/>
      <c r="K216" s="413"/>
      <c r="L216" s="413"/>
      <c r="M216" s="413"/>
      <c r="N216" s="413"/>
      <c r="O216" s="413"/>
      <c r="P216" s="413"/>
      <c r="Q216" s="413"/>
      <c r="R216" s="413"/>
      <c r="S216" s="413"/>
      <c r="T216" s="413"/>
      <c r="U216" s="413"/>
      <c r="V216" s="413"/>
      <c r="W216" s="413"/>
    </row>
    <row r="217" spans="1:23" ht="15.75" x14ac:dyDescent="0.25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</row>
    <row r="218" spans="1:23" ht="15.75" x14ac:dyDescent="0.25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</row>
    <row r="219" spans="1:23" ht="15.75" x14ac:dyDescent="0.25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  <c r="L219" s="413"/>
      <c r="M219" s="413"/>
      <c r="N219" s="413"/>
      <c r="O219" s="413"/>
      <c r="P219" s="413"/>
      <c r="Q219" s="413"/>
      <c r="R219" s="413"/>
      <c r="S219" s="413"/>
      <c r="T219" s="413"/>
      <c r="U219" s="413"/>
      <c r="V219" s="413"/>
      <c r="W219" s="413"/>
    </row>
    <row r="220" spans="1:23" ht="15.75" x14ac:dyDescent="0.25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</row>
    <row r="221" spans="1:23" ht="15.75" x14ac:dyDescent="0.25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13"/>
      <c r="S221" s="413"/>
      <c r="T221" s="413"/>
      <c r="U221" s="413"/>
      <c r="V221" s="413"/>
      <c r="W221" s="413"/>
    </row>
    <row r="222" spans="1:23" ht="15.75" x14ac:dyDescent="0.25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13"/>
      <c r="S222" s="413"/>
      <c r="T222" s="413"/>
      <c r="U222" s="413"/>
      <c r="V222" s="413"/>
      <c r="W222" s="413"/>
    </row>
    <row r="223" spans="1:23" ht="15.75" x14ac:dyDescent="0.25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  <c r="L223" s="413"/>
      <c r="M223" s="413"/>
      <c r="N223" s="413"/>
      <c r="O223" s="413"/>
      <c r="P223" s="413"/>
      <c r="Q223" s="413"/>
      <c r="R223" s="413"/>
      <c r="S223" s="413"/>
      <c r="T223" s="413"/>
      <c r="U223" s="413"/>
      <c r="V223" s="413"/>
      <c r="W223" s="413"/>
    </row>
    <row r="224" spans="1:23" ht="15.75" x14ac:dyDescent="0.25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  <c r="L224" s="413"/>
      <c r="M224" s="413"/>
      <c r="N224" s="413"/>
      <c r="O224" s="413"/>
      <c r="P224" s="413"/>
      <c r="Q224" s="413"/>
      <c r="R224" s="413"/>
      <c r="S224" s="413"/>
      <c r="T224" s="413"/>
      <c r="U224" s="413"/>
      <c r="V224" s="413"/>
      <c r="W224" s="413"/>
    </row>
    <row r="225" spans="1:23" ht="15.75" x14ac:dyDescent="0.25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  <c r="L225" s="413"/>
      <c r="M225" s="413"/>
      <c r="N225" s="413"/>
      <c r="O225" s="413"/>
      <c r="P225" s="413"/>
      <c r="Q225" s="413"/>
      <c r="R225" s="413"/>
      <c r="S225" s="413"/>
      <c r="T225" s="413"/>
      <c r="U225" s="413"/>
      <c r="V225" s="413"/>
      <c r="W225" s="413"/>
    </row>
    <row r="226" spans="1:23" ht="15.75" x14ac:dyDescent="0.25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  <c r="L226" s="413"/>
      <c r="M226" s="413"/>
      <c r="N226" s="413"/>
      <c r="O226" s="413"/>
      <c r="P226" s="413"/>
      <c r="Q226" s="413"/>
      <c r="R226" s="413"/>
      <c r="S226" s="413"/>
      <c r="T226" s="413"/>
      <c r="U226" s="413"/>
      <c r="V226" s="413"/>
      <c r="W226" s="413"/>
    </row>
    <row r="227" spans="1:23" ht="15.75" x14ac:dyDescent="0.25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13"/>
      <c r="S227" s="413"/>
      <c r="T227" s="413"/>
      <c r="U227" s="413"/>
      <c r="V227" s="413"/>
      <c r="W227" s="413"/>
    </row>
    <row r="228" spans="1:23" ht="15.75" x14ac:dyDescent="0.25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</row>
    <row r="229" spans="1:23" ht="15.75" x14ac:dyDescent="0.25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13"/>
      <c r="S229" s="413"/>
      <c r="T229" s="413"/>
      <c r="U229" s="413"/>
      <c r="V229" s="413"/>
      <c r="W229" s="413"/>
    </row>
    <row r="230" spans="1:23" ht="15.75" x14ac:dyDescent="0.25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</row>
    <row r="231" spans="1:23" ht="15.75" x14ac:dyDescent="0.25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13"/>
      <c r="S231" s="413"/>
      <c r="T231" s="413"/>
      <c r="U231" s="413"/>
      <c r="V231" s="413"/>
      <c r="W231" s="413"/>
    </row>
    <row r="232" spans="1:23" ht="15.75" x14ac:dyDescent="0.25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  <c r="L232" s="413"/>
      <c r="M232" s="413"/>
      <c r="N232" s="413"/>
      <c r="O232" s="413"/>
      <c r="P232" s="413"/>
      <c r="Q232" s="413"/>
      <c r="R232" s="413"/>
      <c r="S232" s="413"/>
      <c r="T232" s="413"/>
      <c r="U232" s="413"/>
      <c r="V232" s="413"/>
      <c r="W232" s="413"/>
    </row>
    <row r="233" spans="1:23" ht="15.75" x14ac:dyDescent="0.25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  <c r="L233" s="413"/>
      <c r="M233" s="413"/>
      <c r="N233" s="413"/>
      <c r="O233" s="413"/>
      <c r="P233" s="413"/>
      <c r="Q233" s="413"/>
      <c r="R233" s="413"/>
      <c r="S233" s="413"/>
      <c r="T233" s="413"/>
      <c r="U233" s="413"/>
      <c r="V233" s="413"/>
      <c r="W233" s="413"/>
    </row>
    <row r="234" spans="1:23" ht="15.75" x14ac:dyDescent="0.25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  <c r="L234" s="413"/>
      <c r="M234" s="413"/>
      <c r="N234" s="413"/>
      <c r="O234" s="413"/>
      <c r="P234" s="413"/>
      <c r="Q234" s="413"/>
      <c r="R234" s="413"/>
      <c r="S234" s="413"/>
      <c r="T234" s="413"/>
      <c r="U234" s="413"/>
      <c r="V234" s="413"/>
      <c r="W234" s="413"/>
    </row>
    <row r="235" spans="1:23" ht="15.75" x14ac:dyDescent="0.25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  <c r="L235" s="413"/>
      <c r="M235" s="413"/>
      <c r="N235" s="413"/>
      <c r="O235" s="413"/>
      <c r="P235" s="413"/>
      <c r="Q235" s="413"/>
      <c r="R235" s="413"/>
      <c r="S235" s="413"/>
      <c r="T235" s="413"/>
      <c r="U235" s="413"/>
      <c r="V235" s="413"/>
      <c r="W235" s="413"/>
    </row>
    <row r="236" spans="1:23" ht="15.75" x14ac:dyDescent="0.25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  <c r="L236" s="413"/>
      <c r="M236" s="413"/>
      <c r="N236" s="413"/>
      <c r="O236" s="413"/>
      <c r="P236" s="413"/>
      <c r="Q236" s="413"/>
      <c r="R236" s="413"/>
      <c r="S236" s="413"/>
      <c r="T236" s="413"/>
      <c r="U236" s="413"/>
      <c r="V236" s="413"/>
      <c r="W236" s="413"/>
    </row>
  </sheetData>
  <mergeCells count="5">
    <mergeCell ref="A2:W3"/>
    <mergeCell ref="A4:W4"/>
    <mergeCell ref="E12:U12"/>
    <mergeCell ref="W12:W14"/>
    <mergeCell ref="U13:V13"/>
  </mergeCells>
  <pageMargins left="0.47244094488188981" right="0.55118110236220474" top="0.39370078740157483" bottom="0.39370078740157483" header="0.31496062992125984" footer="0.31496062992125984"/>
  <pageSetup scale="65" fitToHeight="0" orientation="landscape" r:id="rId1"/>
  <headerFooter>
    <oddFooter>&amp;C&amp;P de &amp;N&amp;RCO-FM-039</oddFooter>
  </headerFooter>
  <rowBreaks count="3" manualBreakCount="3">
    <brk id="51" max="22" man="1"/>
    <brk id="89" max="22" man="1"/>
    <brk id="126" max="22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105"/>
  <sheetViews>
    <sheetView workbookViewId="0">
      <selection activeCell="F22" sqref="F22"/>
    </sheetView>
  </sheetViews>
  <sheetFormatPr baseColWidth="10" defaultColWidth="11.42578125" defaultRowHeight="15.75" customHeight="1" x14ac:dyDescent="0.2"/>
  <cols>
    <col min="1" max="1" width="3.42578125" style="51" customWidth="1"/>
    <col min="2" max="3" width="3.7109375" style="51" customWidth="1"/>
    <col min="4" max="4" width="77" style="51" customWidth="1"/>
    <col min="5" max="5" width="16.7109375" style="52" customWidth="1"/>
    <col min="6" max="6" width="15.85546875" style="51" bestFit="1" customWidth="1"/>
    <col min="7" max="7" width="20.140625" style="51" bestFit="1" customWidth="1"/>
    <col min="8" max="8" width="14.140625" style="51" bestFit="1" customWidth="1"/>
    <col min="9" max="9" width="8.42578125" style="51" bestFit="1" customWidth="1"/>
    <col min="10" max="10" width="17.85546875" style="51" customWidth="1"/>
    <col min="11" max="11" width="3.42578125" style="51" customWidth="1"/>
    <col min="12" max="16384" width="11.42578125" style="51"/>
  </cols>
  <sheetData>
    <row r="1" spans="1:11" ht="9" customHeight="1" x14ac:dyDescent="0.2">
      <c r="A1" s="64"/>
      <c r="B1" s="64"/>
      <c r="C1" s="64"/>
      <c r="D1" s="64"/>
      <c r="E1" s="184"/>
      <c r="F1" s="64"/>
      <c r="G1" s="64"/>
      <c r="H1" s="64"/>
      <c r="I1" s="64"/>
      <c r="J1" s="64"/>
    </row>
    <row r="2" spans="1:11" ht="29.25" customHeight="1" x14ac:dyDescent="0.2">
      <c r="A2" s="674"/>
      <c r="B2" s="687"/>
      <c r="C2" s="687"/>
      <c r="D2" s="687"/>
      <c r="E2" s="687"/>
      <c r="F2" s="687"/>
      <c r="G2" s="687"/>
      <c r="H2" s="687"/>
      <c r="I2" s="687"/>
      <c r="J2" s="687"/>
    </row>
    <row r="3" spans="1:11" ht="29.25" customHeight="1" x14ac:dyDescent="0.2">
      <c r="A3" s="687"/>
      <c r="B3" s="687"/>
      <c r="C3" s="687"/>
      <c r="D3" s="687"/>
      <c r="E3" s="687"/>
      <c r="F3" s="687"/>
      <c r="G3" s="687"/>
      <c r="H3" s="687"/>
      <c r="I3" s="687"/>
      <c r="J3" s="687"/>
    </row>
    <row r="4" spans="1:11" ht="9" customHeight="1" x14ac:dyDescent="0.2">
      <c r="A4" s="675"/>
      <c r="B4" s="675"/>
      <c r="C4" s="675"/>
      <c r="D4" s="675"/>
      <c r="E4" s="675"/>
      <c r="F4" s="675"/>
      <c r="G4" s="675"/>
      <c r="H4" s="675"/>
      <c r="I4" s="675"/>
      <c r="J4" s="675"/>
    </row>
    <row r="6" spans="1:11" ht="15.75" customHeight="1" x14ac:dyDescent="0.25">
      <c r="A6" s="64"/>
      <c r="B6" s="676" t="s">
        <v>159</v>
      </c>
      <c r="C6" s="676"/>
      <c r="D6" s="676"/>
      <c r="E6" s="676"/>
      <c r="F6" s="676"/>
      <c r="G6" s="676"/>
      <c r="H6" s="676"/>
      <c r="I6" s="676"/>
      <c r="J6" s="676"/>
    </row>
    <row r="7" spans="1:11" ht="15.75" customHeight="1" x14ac:dyDescent="0.25">
      <c r="A7" s="64"/>
      <c r="B7" s="676" t="s">
        <v>446</v>
      </c>
      <c r="C7" s="676"/>
      <c r="D7" s="676"/>
      <c r="E7" s="676"/>
      <c r="F7" s="676"/>
      <c r="G7" s="676"/>
      <c r="H7" s="676"/>
      <c r="I7" s="676"/>
      <c r="J7" s="676"/>
    </row>
    <row r="8" spans="1:11" ht="15.75" customHeight="1" x14ac:dyDescent="0.25">
      <c r="A8" s="64"/>
      <c r="B8" s="676" t="s">
        <v>495</v>
      </c>
      <c r="C8" s="676"/>
      <c r="D8" s="676"/>
      <c r="E8" s="676"/>
      <c r="F8" s="676"/>
      <c r="G8" s="676"/>
      <c r="H8" s="676"/>
      <c r="I8" s="676"/>
      <c r="J8" s="676"/>
    </row>
    <row r="9" spans="1:11" ht="15.75" customHeight="1" x14ac:dyDescent="0.25">
      <c r="B9" s="676" t="s">
        <v>29</v>
      </c>
      <c r="C9" s="676"/>
      <c r="D9" s="676"/>
      <c r="E9" s="676"/>
      <c r="F9" s="676"/>
      <c r="G9" s="676"/>
      <c r="H9" s="676"/>
      <c r="I9" s="676"/>
      <c r="J9" s="676"/>
    </row>
    <row r="10" spans="1:11" ht="15.75" customHeight="1" x14ac:dyDescent="0.25">
      <c r="B10" s="54"/>
      <c r="C10" s="54"/>
      <c r="D10" s="67"/>
      <c r="E10" s="183"/>
      <c r="F10" s="55"/>
      <c r="G10" s="55"/>
      <c r="H10" s="55"/>
      <c r="I10" s="55"/>
      <c r="J10" s="55"/>
    </row>
    <row r="11" spans="1:11" ht="15.75" customHeight="1" x14ac:dyDescent="0.25">
      <c r="B11" s="54"/>
      <c r="C11" s="54"/>
      <c r="D11" s="67"/>
      <c r="E11" s="183"/>
      <c r="F11" s="55"/>
      <c r="G11" s="55"/>
      <c r="H11" s="55"/>
      <c r="I11" s="55"/>
      <c r="J11" s="55"/>
    </row>
    <row r="12" spans="1:11" ht="15.75" customHeight="1" x14ac:dyDescent="0.25">
      <c r="B12" s="70"/>
      <c r="C12" s="70"/>
      <c r="D12" s="70"/>
      <c r="E12" s="83"/>
      <c r="F12" s="70"/>
      <c r="G12" s="684"/>
      <c r="H12" s="684"/>
      <c r="I12" s="684"/>
      <c r="J12" s="686" t="s">
        <v>162</v>
      </c>
    </row>
    <row r="13" spans="1:11" ht="29.25" customHeight="1" x14ac:dyDescent="0.2">
      <c r="B13" s="686" t="s">
        <v>28</v>
      </c>
      <c r="C13" s="686"/>
      <c r="D13" s="686"/>
      <c r="E13" s="182" t="s">
        <v>163</v>
      </c>
      <c r="F13" s="75" t="s">
        <v>125</v>
      </c>
      <c r="G13" s="74" t="s">
        <v>127</v>
      </c>
      <c r="H13" s="686" t="s">
        <v>128</v>
      </c>
      <c r="I13" s="686"/>
      <c r="J13" s="686"/>
    </row>
    <row r="14" spans="1:11" ht="15.75" customHeight="1" x14ac:dyDescent="0.25">
      <c r="B14" s="70"/>
      <c r="C14" s="70"/>
      <c r="D14" s="70"/>
      <c r="E14" s="83"/>
      <c r="F14" s="70"/>
      <c r="G14" s="75" t="s">
        <v>26</v>
      </c>
      <c r="H14" s="72" t="s">
        <v>129</v>
      </c>
      <c r="I14" s="72" t="s">
        <v>130</v>
      </c>
      <c r="J14" s="686"/>
    </row>
    <row r="15" spans="1:11" ht="12.75" customHeight="1" x14ac:dyDescent="0.25">
      <c r="B15" s="78"/>
      <c r="C15" s="78"/>
      <c r="D15" s="78"/>
      <c r="E15" s="181"/>
      <c r="F15" s="78"/>
      <c r="G15" s="78"/>
      <c r="H15" s="80"/>
      <c r="I15" s="80"/>
      <c r="J15" s="80"/>
    </row>
    <row r="16" spans="1:11" s="50" customFormat="1" ht="17.25" customHeight="1" x14ac:dyDescent="0.2">
      <c r="B16" s="151"/>
      <c r="C16" s="151" t="s">
        <v>190</v>
      </c>
      <c r="D16" s="151"/>
      <c r="E16" s="16">
        <v>869225685</v>
      </c>
      <c r="F16" s="16">
        <v>913307714</v>
      </c>
      <c r="G16" s="16">
        <v>274906800</v>
      </c>
      <c r="H16" s="16">
        <v>274906800</v>
      </c>
      <c r="I16" s="152">
        <v>30.100128991136497</v>
      </c>
      <c r="J16" s="16">
        <v>638400914</v>
      </c>
      <c r="K16" s="153"/>
    </row>
    <row r="17" spans="2:11" s="50" customFormat="1" ht="17.25" customHeight="1" x14ac:dyDescent="0.2">
      <c r="B17" s="153"/>
      <c r="C17" s="153"/>
      <c r="D17" s="153" t="s">
        <v>166</v>
      </c>
      <c r="E17" s="88">
        <v>418615666</v>
      </c>
      <c r="F17" s="88">
        <v>429404499</v>
      </c>
      <c r="G17" s="88">
        <v>150841819</v>
      </c>
      <c r="H17" s="38">
        <v>150841819</v>
      </c>
      <c r="I17" s="34">
        <v>35.128141263373209</v>
      </c>
      <c r="J17" s="33">
        <v>278562680</v>
      </c>
      <c r="K17" s="153"/>
    </row>
    <row r="18" spans="2:11" s="50" customFormat="1" ht="17.25" customHeight="1" x14ac:dyDescent="0.2">
      <c r="B18" s="153"/>
      <c r="C18" s="153"/>
      <c r="D18" s="153" t="s">
        <v>168</v>
      </c>
      <c r="E18" s="88">
        <v>450610019</v>
      </c>
      <c r="F18" s="88">
        <v>483903215</v>
      </c>
      <c r="G18" s="88">
        <v>124064981</v>
      </c>
      <c r="H18" s="38">
        <v>124064981</v>
      </c>
      <c r="I18" s="34">
        <v>25.638387420095981</v>
      </c>
      <c r="J18" s="33">
        <v>359838234</v>
      </c>
      <c r="K18" s="153"/>
    </row>
    <row r="19" spans="2:11" s="50" customFormat="1" ht="13.5" customHeight="1" x14ac:dyDescent="0.2">
      <c r="B19" s="153"/>
      <c r="C19" s="153"/>
      <c r="D19" s="153"/>
      <c r="E19" s="88"/>
      <c r="F19" s="88"/>
      <c r="G19" s="88"/>
      <c r="H19" s="38"/>
      <c r="I19" s="34"/>
      <c r="J19" s="33"/>
      <c r="K19" s="153"/>
    </row>
    <row r="20" spans="2:11" s="50" customFormat="1" ht="17.25" customHeight="1" x14ac:dyDescent="0.2">
      <c r="B20" s="151"/>
      <c r="C20" s="151" t="s">
        <v>445</v>
      </c>
      <c r="D20" s="151"/>
      <c r="E20" s="16">
        <v>406155466</v>
      </c>
      <c r="F20" s="16">
        <v>592859091</v>
      </c>
      <c r="G20" s="16">
        <v>296321104</v>
      </c>
      <c r="H20" s="16">
        <v>296321104</v>
      </c>
      <c r="I20" s="152">
        <v>49.981708722756181</v>
      </c>
      <c r="J20" s="16">
        <v>296537987</v>
      </c>
      <c r="K20" s="153"/>
    </row>
    <row r="21" spans="2:11" s="50" customFormat="1" ht="17.25" customHeight="1" x14ac:dyDescent="0.2">
      <c r="B21" s="153"/>
      <c r="C21" s="153" t="s">
        <v>192</v>
      </c>
      <c r="D21" s="153" t="s">
        <v>170</v>
      </c>
      <c r="E21" s="88">
        <v>25352221</v>
      </c>
      <c r="F21" s="88">
        <v>25352221</v>
      </c>
      <c r="G21" s="88">
        <v>6277997</v>
      </c>
      <c r="H21" s="38">
        <v>6277997</v>
      </c>
      <c r="I21" s="34">
        <v>24.763104581645923</v>
      </c>
      <c r="J21" s="33">
        <v>19074224</v>
      </c>
      <c r="K21" s="153"/>
    </row>
    <row r="22" spans="2:11" s="50" customFormat="1" ht="17.25" customHeight="1" x14ac:dyDescent="0.2">
      <c r="B22" s="153"/>
      <c r="C22" s="153" t="s">
        <v>193</v>
      </c>
      <c r="D22" s="153" t="s">
        <v>171</v>
      </c>
      <c r="E22" s="88">
        <v>113490308</v>
      </c>
      <c r="F22" s="88">
        <v>115019634</v>
      </c>
      <c r="G22" s="88">
        <v>31995283</v>
      </c>
      <c r="H22" s="38">
        <v>31995283</v>
      </c>
      <c r="I22" s="34">
        <v>27.817235968599935</v>
      </c>
      <c r="J22" s="33">
        <v>83024351</v>
      </c>
      <c r="K22" s="153"/>
    </row>
    <row r="23" spans="2:11" s="50" customFormat="1" ht="17.25" customHeight="1" x14ac:dyDescent="0.2">
      <c r="B23" s="153"/>
      <c r="C23" s="153" t="s">
        <v>194</v>
      </c>
      <c r="D23" s="153" t="s">
        <v>444</v>
      </c>
      <c r="E23" s="88">
        <v>19043057</v>
      </c>
      <c r="F23" s="88">
        <v>19043057</v>
      </c>
      <c r="G23" s="88">
        <v>4388731</v>
      </c>
      <c r="H23" s="38">
        <v>4388731</v>
      </c>
      <c r="I23" s="34">
        <v>23.046357525475031</v>
      </c>
      <c r="J23" s="33">
        <v>14654326</v>
      </c>
      <c r="K23" s="153"/>
    </row>
    <row r="24" spans="2:11" s="50" customFormat="1" ht="17.25" customHeight="1" x14ac:dyDescent="0.2">
      <c r="B24" s="35"/>
      <c r="C24" s="35"/>
      <c r="D24" s="32" t="s">
        <v>443</v>
      </c>
      <c r="E24" s="88">
        <v>129419950</v>
      </c>
      <c r="F24" s="88">
        <v>310828278</v>
      </c>
      <c r="G24" s="88">
        <v>213763324</v>
      </c>
      <c r="H24" s="38">
        <v>213763324</v>
      </c>
      <c r="I24" s="34">
        <v>68.77216107087915</v>
      </c>
      <c r="J24" s="33">
        <v>97064954</v>
      </c>
      <c r="K24" s="153"/>
    </row>
    <row r="25" spans="2:11" s="50" customFormat="1" ht="17.25" customHeight="1" x14ac:dyDescent="0.2">
      <c r="B25" s="35"/>
      <c r="C25" s="35"/>
      <c r="D25" s="32" t="s">
        <v>38</v>
      </c>
      <c r="E25" s="88">
        <v>17481909</v>
      </c>
      <c r="F25" s="88">
        <v>17481909</v>
      </c>
      <c r="G25" s="88">
        <v>4241909</v>
      </c>
      <c r="H25" s="38">
        <v>4241909</v>
      </c>
      <c r="I25" s="34">
        <v>24.264564013003387</v>
      </c>
      <c r="J25" s="33">
        <v>13240000</v>
      </c>
      <c r="K25" s="153"/>
    </row>
    <row r="26" spans="2:11" s="50" customFormat="1" ht="17.25" customHeight="1" x14ac:dyDescent="0.2">
      <c r="B26" s="35"/>
      <c r="C26" s="35"/>
      <c r="D26" s="32" t="s">
        <v>175</v>
      </c>
      <c r="E26" s="88">
        <v>35715123</v>
      </c>
      <c r="F26" s="88">
        <v>35715123</v>
      </c>
      <c r="G26" s="88">
        <v>8482057</v>
      </c>
      <c r="H26" s="38">
        <v>8482057</v>
      </c>
      <c r="I26" s="34">
        <v>23.749202823689</v>
      </c>
      <c r="J26" s="33">
        <v>27233066</v>
      </c>
      <c r="K26" s="153"/>
    </row>
    <row r="27" spans="2:11" s="50" customFormat="1" ht="17.25" customHeight="1" x14ac:dyDescent="0.2">
      <c r="B27" s="35"/>
      <c r="C27" s="35"/>
      <c r="D27" s="32" t="s">
        <v>176</v>
      </c>
      <c r="E27" s="88">
        <v>12600182</v>
      </c>
      <c r="F27" s="88">
        <v>12600182</v>
      </c>
      <c r="G27" s="88">
        <v>3415745</v>
      </c>
      <c r="H27" s="38">
        <v>3415745</v>
      </c>
      <c r="I27" s="34">
        <v>27.108695731537846</v>
      </c>
      <c r="J27" s="33">
        <v>9184437</v>
      </c>
      <c r="K27" s="153"/>
    </row>
    <row r="28" spans="2:11" s="50" customFormat="1" ht="17.25" customHeight="1" x14ac:dyDescent="0.2">
      <c r="B28" s="35"/>
      <c r="C28" s="35"/>
      <c r="D28" s="32" t="s">
        <v>177</v>
      </c>
      <c r="E28" s="88">
        <v>53052716</v>
      </c>
      <c r="F28" s="88">
        <v>56818687</v>
      </c>
      <c r="G28" s="88">
        <v>23756058</v>
      </c>
      <c r="H28" s="38">
        <v>23756058</v>
      </c>
      <c r="I28" s="34">
        <v>41.810290336346561</v>
      </c>
      <c r="J28" s="33">
        <v>33062629</v>
      </c>
      <c r="K28" s="153"/>
    </row>
    <row r="29" spans="2:11" s="50" customFormat="1" ht="13.5" customHeight="1" x14ac:dyDescent="0.2">
      <c r="B29" s="35"/>
      <c r="C29" s="35"/>
      <c r="D29" s="32"/>
      <c r="E29" s="88"/>
      <c r="F29" s="88"/>
      <c r="G29" s="88"/>
      <c r="H29" s="38"/>
      <c r="I29" s="34"/>
      <c r="J29" s="33"/>
      <c r="K29" s="153"/>
    </row>
    <row r="30" spans="2:11" s="50" customFormat="1" ht="17.25" customHeight="1" x14ac:dyDescent="0.2">
      <c r="B30" s="151"/>
      <c r="C30" s="151" t="s">
        <v>16</v>
      </c>
      <c r="D30" s="151"/>
      <c r="E30" s="16">
        <v>19502044396</v>
      </c>
      <c r="F30" s="16">
        <v>19232521441</v>
      </c>
      <c r="G30" s="16">
        <v>3116520451</v>
      </c>
      <c r="H30" s="16">
        <v>3116520451</v>
      </c>
      <c r="I30" s="152">
        <v>16.204429879673416</v>
      </c>
      <c r="J30" s="16">
        <v>16116000990</v>
      </c>
      <c r="K30" s="153"/>
    </row>
    <row r="31" spans="2:11" s="50" customFormat="1" ht="17.25" customHeight="1" x14ac:dyDescent="0.2">
      <c r="B31" s="151"/>
      <c r="C31" s="185"/>
      <c r="D31" s="32" t="s">
        <v>405</v>
      </c>
      <c r="E31" s="88">
        <v>113669940</v>
      </c>
      <c r="F31" s="88">
        <v>112837583</v>
      </c>
      <c r="G31" s="88">
        <v>21448808</v>
      </c>
      <c r="H31" s="38">
        <v>21448808</v>
      </c>
      <c r="I31" s="34">
        <v>19.008567384857933</v>
      </c>
      <c r="J31" s="33">
        <v>91388775</v>
      </c>
      <c r="K31" s="153"/>
    </row>
    <row r="32" spans="2:11" s="50" customFormat="1" ht="17.25" customHeight="1" x14ac:dyDescent="0.2">
      <c r="B32" s="151"/>
      <c r="C32" s="185"/>
      <c r="D32" s="32" t="s">
        <v>401</v>
      </c>
      <c r="E32" s="88">
        <v>152863009</v>
      </c>
      <c r="F32" s="88">
        <v>152515224</v>
      </c>
      <c r="G32" s="88">
        <v>25508297</v>
      </c>
      <c r="H32" s="38">
        <v>25508297</v>
      </c>
      <c r="I32" s="34">
        <v>16.725082474389573</v>
      </c>
      <c r="J32" s="33">
        <v>127006927</v>
      </c>
      <c r="K32" s="153"/>
    </row>
    <row r="33" spans="2:11" s="50" customFormat="1" ht="17.25" customHeight="1" x14ac:dyDescent="0.2">
      <c r="B33" s="151"/>
      <c r="C33" s="185"/>
      <c r="D33" s="32" t="s">
        <v>436</v>
      </c>
      <c r="E33" s="88">
        <v>276269833</v>
      </c>
      <c r="F33" s="88">
        <v>271935024</v>
      </c>
      <c r="G33" s="88">
        <v>49483929</v>
      </c>
      <c r="H33" s="38">
        <v>49483929</v>
      </c>
      <c r="I33" s="34">
        <v>18.196967890388404</v>
      </c>
      <c r="J33" s="33">
        <v>222451095</v>
      </c>
      <c r="K33" s="153"/>
    </row>
    <row r="34" spans="2:11" s="50" customFormat="1" ht="17.25" customHeight="1" x14ac:dyDescent="0.2">
      <c r="B34" s="151"/>
      <c r="C34" s="185"/>
      <c r="D34" s="32" t="s">
        <v>407</v>
      </c>
      <c r="E34" s="88">
        <v>319223019</v>
      </c>
      <c r="F34" s="88">
        <v>312633335</v>
      </c>
      <c r="G34" s="88">
        <v>54627271</v>
      </c>
      <c r="H34" s="38">
        <v>54627271</v>
      </c>
      <c r="I34" s="34">
        <v>17.473271364360425</v>
      </c>
      <c r="J34" s="33">
        <v>258006064</v>
      </c>
      <c r="K34" s="153"/>
    </row>
    <row r="35" spans="2:11" s="50" customFormat="1" ht="17.25" customHeight="1" x14ac:dyDescent="0.2">
      <c r="B35" s="151"/>
      <c r="C35" s="185"/>
      <c r="D35" s="32" t="s">
        <v>412</v>
      </c>
      <c r="E35" s="88">
        <v>638216996</v>
      </c>
      <c r="F35" s="88">
        <v>682244777</v>
      </c>
      <c r="G35" s="88">
        <v>51579799</v>
      </c>
      <c r="H35" s="38">
        <v>51579799</v>
      </c>
      <c r="I35" s="34">
        <v>7.5603069072670968</v>
      </c>
      <c r="J35" s="33">
        <v>630664978</v>
      </c>
      <c r="K35" s="153"/>
    </row>
    <row r="36" spans="2:11" s="50" customFormat="1" ht="17.25" customHeight="1" x14ac:dyDescent="0.2">
      <c r="B36" s="151"/>
      <c r="C36" s="185"/>
      <c r="D36" s="32" t="s">
        <v>423</v>
      </c>
      <c r="E36" s="88">
        <v>54924749</v>
      </c>
      <c r="F36" s="88">
        <v>54538058</v>
      </c>
      <c r="G36" s="88">
        <v>8746508</v>
      </c>
      <c r="H36" s="38">
        <v>8746508</v>
      </c>
      <c r="I36" s="34">
        <v>16.037439396907018</v>
      </c>
      <c r="J36" s="33">
        <v>45791550</v>
      </c>
      <c r="K36" s="153"/>
    </row>
    <row r="37" spans="2:11" s="50" customFormat="1" ht="17.25" customHeight="1" x14ac:dyDescent="0.2">
      <c r="B37" s="151"/>
      <c r="C37" s="185"/>
      <c r="D37" s="32" t="s">
        <v>437</v>
      </c>
      <c r="E37" s="88">
        <v>54608787</v>
      </c>
      <c r="F37" s="88">
        <v>54199756</v>
      </c>
      <c r="G37" s="88">
        <v>8726852</v>
      </c>
      <c r="H37" s="38">
        <v>8726852</v>
      </c>
      <c r="I37" s="34">
        <v>16.10127543747614</v>
      </c>
      <c r="J37" s="33">
        <v>45472904</v>
      </c>
      <c r="K37" s="153"/>
    </row>
    <row r="38" spans="2:11" s="50" customFormat="1" ht="17.25" customHeight="1" x14ac:dyDescent="0.2">
      <c r="B38" s="151"/>
      <c r="C38" s="185"/>
      <c r="D38" s="32" t="s">
        <v>419</v>
      </c>
      <c r="E38" s="88">
        <v>1701240389</v>
      </c>
      <c r="F38" s="88">
        <v>1696270935</v>
      </c>
      <c r="G38" s="88">
        <v>11766111</v>
      </c>
      <c r="H38" s="38">
        <v>11766111</v>
      </c>
      <c r="I38" s="34">
        <v>0.69364573531409357</v>
      </c>
      <c r="J38" s="33">
        <v>1684504824</v>
      </c>
      <c r="K38" s="153"/>
    </row>
    <row r="39" spans="2:11" s="50" customFormat="1" ht="17.25" customHeight="1" x14ac:dyDescent="0.2">
      <c r="B39" s="151"/>
      <c r="C39" s="185"/>
      <c r="D39" s="32" t="s">
        <v>402</v>
      </c>
      <c r="E39" s="88">
        <v>1320995258</v>
      </c>
      <c r="F39" s="88">
        <v>1280088829</v>
      </c>
      <c r="G39" s="88">
        <v>277969215</v>
      </c>
      <c r="H39" s="38">
        <v>277969215</v>
      </c>
      <c r="I39" s="34">
        <v>21.714837963014517</v>
      </c>
      <c r="J39" s="33">
        <v>1002119614</v>
      </c>
      <c r="K39" s="153"/>
    </row>
    <row r="40" spans="2:11" s="50" customFormat="1" ht="17.25" customHeight="1" x14ac:dyDescent="0.2">
      <c r="B40" s="151"/>
      <c r="C40" s="185"/>
      <c r="D40" s="32" t="s">
        <v>433</v>
      </c>
      <c r="E40" s="88">
        <v>213913814</v>
      </c>
      <c r="F40" s="88">
        <v>213129779</v>
      </c>
      <c r="G40" s="88">
        <v>18182398</v>
      </c>
      <c r="H40" s="38">
        <v>18182398</v>
      </c>
      <c r="I40" s="34">
        <v>8.5311391422218854</v>
      </c>
      <c r="J40" s="33">
        <v>194947381</v>
      </c>
      <c r="K40" s="153"/>
    </row>
    <row r="41" spans="2:11" s="50" customFormat="1" ht="17.25" customHeight="1" x14ac:dyDescent="0.2">
      <c r="B41" s="151"/>
      <c r="C41" s="185"/>
      <c r="D41" s="32" t="s">
        <v>491</v>
      </c>
      <c r="E41" s="88">
        <v>2991319325</v>
      </c>
      <c r="F41" s="88">
        <v>3046666374</v>
      </c>
      <c r="G41" s="88">
        <v>897012436</v>
      </c>
      <c r="H41" s="38">
        <v>897012436</v>
      </c>
      <c r="I41" s="34">
        <v>29.442424141186915</v>
      </c>
      <c r="J41" s="33">
        <v>2149653938</v>
      </c>
      <c r="K41" s="153"/>
    </row>
    <row r="42" spans="2:11" s="50" customFormat="1" ht="17.25" customHeight="1" x14ac:dyDescent="0.2">
      <c r="B42" s="151"/>
      <c r="C42" s="185"/>
      <c r="D42" s="32" t="s">
        <v>432</v>
      </c>
      <c r="E42" s="88">
        <v>37399303</v>
      </c>
      <c r="F42" s="88">
        <v>40826132</v>
      </c>
      <c r="G42" s="88">
        <v>8288578</v>
      </c>
      <c r="H42" s="38">
        <v>8288578</v>
      </c>
      <c r="I42" s="34">
        <v>20.302138835978877</v>
      </c>
      <c r="J42" s="33">
        <v>32537554</v>
      </c>
      <c r="K42" s="153"/>
    </row>
    <row r="43" spans="2:11" s="50" customFormat="1" ht="17.25" customHeight="1" x14ac:dyDescent="0.2">
      <c r="B43" s="151"/>
      <c r="C43" s="185"/>
      <c r="D43" s="32" t="s">
        <v>400</v>
      </c>
      <c r="E43" s="88">
        <v>350000000</v>
      </c>
      <c r="F43" s="88">
        <v>349397709</v>
      </c>
      <c r="G43" s="88">
        <v>12400112</v>
      </c>
      <c r="H43" s="38">
        <v>12400112</v>
      </c>
      <c r="I43" s="34">
        <v>3.5489963673459575</v>
      </c>
      <c r="J43" s="33">
        <v>336997597</v>
      </c>
      <c r="K43" s="153"/>
    </row>
    <row r="44" spans="2:11" s="50" customFormat="1" ht="17.25" customHeight="1" x14ac:dyDescent="0.2">
      <c r="B44" s="151"/>
      <c r="C44" s="185"/>
      <c r="D44" s="32" t="s">
        <v>425</v>
      </c>
      <c r="E44" s="88">
        <v>35136341</v>
      </c>
      <c r="F44" s="88">
        <v>34633605</v>
      </c>
      <c r="G44" s="88">
        <v>6085809</v>
      </c>
      <c r="H44" s="38">
        <v>6085809</v>
      </c>
      <c r="I44" s="34">
        <v>17.571976697199151</v>
      </c>
      <c r="J44" s="33">
        <v>28547796</v>
      </c>
      <c r="K44" s="153"/>
    </row>
    <row r="45" spans="2:11" s="50" customFormat="1" ht="17.25" customHeight="1" x14ac:dyDescent="0.2">
      <c r="B45" s="151"/>
      <c r="C45" s="185"/>
      <c r="D45" s="32" t="s">
        <v>418</v>
      </c>
      <c r="E45" s="88">
        <v>111504055</v>
      </c>
      <c r="F45" s="88">
        <v>109708765</v>
      </c>
      <c r="G45" s="88">
        <v>15230249</v>
      </c>
      <c r="H45" s="38">
        <v>15230249</v>
      </c>
      <c r="I45" s="34">
        <v>13.882435920229346</v>
      </c>
      <c r="J45" s="33">
        <v>94478516</v>
      </c>
      <c r="K45" s="153"/>
    </row>
    <row r="46" spans="2:11" s="50" customFormat="1" ht="17.25" customHeight="1" x14ac:dyDescent="0.2">
      <c r="B46" s="151"/>
      <c r="C46" s="185"/>
      <c r="D46" s="32" t="s">
        <v>441</v>
      </c>
      <c r="E46" s="88">
        <v>11961167</v>
      </c>
      <c r="F46" s="88">
        <v>11849975</v>
      </c>
      <c r="G46" s="88">
        <v>1626903</v>
      </c>
      <c r="H46" s="38">
        <v>1626903</v>
      </c>
      <c r="I46" s="34">
        <v>13.729168204996213</v>
      </c>
      <c r="J46" s="33">
        <v>10223072</v>
      </c>
      <c r="K46" s="153"/>
    </row>
    <row r="47" spans="2:11" s="50" customFormat="1" ht="17.25" customHeight="1" x14ac:dyDescent="0.2">
      <c r="B47" s="151"/>
      <c r="C47" s="185"/>
      <c r="D47" s="32" t="s">
        <v>439</v>
      </c>
      <c r="E47" s="88">
        <v>4144863</v>
      </c>
      <c r="F47" s="88">
        <v>4144863</v>
      </c>
      <c r="G47" s="88">
        <v>970343</v>
      </c>
      <c r="H47" s="38">
        <v>970343</v>
      </c>
      <c r="I47" s="34">
        <v>23.410737580470091</v>
      </c>
      <c r="J47" s="33">
        <v>3174520</v>
      </c>
      <c r="K47" s="153"/>
    </row>
    <row r="48" spans="2:11" s="50" customFormat="1" ht="17.25" customHeight="1" x14ac:dyDescent="0.2">
      <c r="B48" s="151"/>
      <c r="C48" s="185"/>
      <c r="D48" s="32" t="s">
        <v>438</v>
      </c>
      <c r="E48" s="88">
        <v>563472490</v>
      </c>
      <c r="F48" s="88">
        <v>556588020</v>
      </c>
      <c r="G48" s="88">
        <v>3441532</v>
      </c>
      <c r="H48" s="38">
        <v>3441532</v>
      </c>
      <c r="I48" s="34">
        <v>0.6183266395133693</v>
      </c>
      <c r="J48" s="33">
        <v>553146488</v>
      </c>
      <c r="K48" s="153"/>
    </row>
    <row r="49" spans="2:11" s="50" customFormat="1" ht="17.25" customHeight="1" x14ac:dyDescent="0.2">
      <c r="B49" s="151"/>
      <c r="C49" s="185"/>
      <c r="D49" s="32" t="s">
        <v>417</v>
      </c>
      <c r="E49" s="88">
        <v>7908194</v>
      </c>
      <c r="F49" s="88">
        <v>7908194</v>
      </c>
      <c r="G49" s="88">
        <v>2386168</v>
      </c>
      <c r="H49" s="38">
        <v>2386168</v>
      </c>
      <c r="I49" s="34">
        <v>30.1733619584952</v>
      </c>
      <c r="J49" s="33">
        <v>5522026</v>
      </c>
      <c r="K49" s="153"/>
    </row>
    <row r="50" spans="2:11" s="50" customFormat="1" ht="17.25" customHeight="1" x14ac:dyDescent="0.2">
      <c r="B50" s="151"/>
      <c r="C50" s="185"/>
      <c r="D50" s="32" t="s">
        <v>434</v>
      </c>
      <c r="E50" s="88">
        <v>4609504</v>
      </c>
      <c r="F50" s="88">
        <v>4609504</v>
      </c>
      <c r="G50" s="88">
        <v>1031351</v>
      </c>
      <c r="H50" s="38">
        <v>1031351</v>
      </c>
      <c r="I50" s="34">
        <v>22.374446361257089</v>
      </c>
      <c r="J50" s="33">
        <v>3578153</v>
      </c>
      <c r="K50" s="153"/>
    </row>
    <row r="51" spans="2:11" s="50" customFormat="1" ht="17.25" customHeight="1" x14ac:dyDescent="0.2">
      <c r="B51" s="151"/>
      <c r="C51" s="185"/>
      <c r="D51" s="32" t="s">
        <v>406</v>
      </c>
      <c r="E51" s="88">
        <v>13297602</v>
      </c>
      <c r="F51" s="88">
        <v>13297602</v>
      </c>
      <c r="G51" s="88">
        <v>3207859</v>
      </c>
      <c r="H51" s="38">
        <v>3207859</v>
      </c>
      <c r="I51" s="34">
        <v>24.123590102937357</v>
      </c>
      <c r="J51" s="33">
        <v>10089743</v>
      </c>
      <c r="K51" s="153"/>
    </row>
    <row r="52" spans="2:11" s="50" customFormat="1" ht="17.25" customHeight="1" x14ac:dyDescent="0.2">
      <c r="B52" s="151"/>
      <c r="C52" s="185"/>
      <c r="D52" s="32" t="s">
        <v>413</v>
      </c>
      <c r="E52" s="88">
        <v>34454356</v>
      </c>
      <c r="F52" s="88">
        <v>34125997</v>
      </c>
      <c r="G52" s="88">
        <v>6506292</v>
      </c>
      <c r="H52" s="38">
        <v>6506292</v>
      </c>
      <c r="I52" s="34">
        <v>19.065500122970768</v>
      </c>
      <c r="J52" s="33">
        <v>27619705</v>
      </c>
      <c r="K52" s="153"/>
    </row>
    <row r="53" spans="2:11" s="50" customFormat="1" ht="17.25" customHeight="1" x14ac:dyDescent="0.2">
      <c r="B53" s="151"/>
      <c r="C53" s="185"/>
      <c r="D53" s="32" t="s">
        <v>416</v>
      </c>
      <c r="E53" s="88">
        <v>2990431</v>
      </c>
      <c r="F53" s="88">
        <v>2944087</v>
      </c>
      <c r="G53" s="88">
        <v>615315</v>
      </c>
      <c r="H53" s="38">
        <v>615315</v>
      </c>
      <c r="I53" s="34">
        <v>20.900027750538623</v>
      </c>
      <c r="J53" s="33">
        <v>2328772</v>
      </c>
      <c r="K53" s="153"/>
    </row>
    <row r="54" spans="2:11" s="50" customFormat="1" ht="17.25" customHeight="1" x14ac:dyDescent="0.2">
      <c r="B54" s="151"/>
      <c r="C54" s="185"/>
      <c r="D54" s="32" t="s">
        <v>421</v>
      </c>
      <c r="E54" s="88">
        <v>47170794</v>
      </c>
      <c r="F54" s="88">
        <v>51198169</v>
      </c>
      <c r="G54" s="88">
        <v>12230608</v>
      </c>
      <c r="H54" s="38">
        <v>12230608</v>
      </c>
      <c r="I54" s="34">
        <v>23.888760553136187</v>
      </c>
      <c r="J54" s="33">
        <v>38967561</v>
      </c>
      <c r="K54" s="153"/>
    </row>
    <row r="55" spans="2:11" s="50" customFormat="1" ht="17.25" customHeight="1" x14ac:dyDescent="0.2">
      <c r="B55" s="151"/>
      <c r="C55" s="185"/>
      <c r="D55" s="32" t="s">
        <v>397</v>
      </c>
      <c r="E55" s="88">
        <v>52369118</v>
      </c>
      <c r="F55" s="88">
        <v>54818870</v>
      </c>
      <c r="G55" s="88">
        <v>10439923</v>
      </c>
      <c r="H55" s="38">
        <v>10439923</v>
      </c>
      <c r="I55" s="34">
        <v>19.044396573661587</v>
      </c>
      <c r="J55" s="33">
        <v>44378947</v>
      </c>
      <c r="K55" s="153"/>
    </row>
    <row r="56" spans="2:11" s="50" customFormat="1" ht="17.25" customHeight="1" x14ac:dyDescent="0.2">
      <c r="B56" s="151"/>
      <c r="C56" s="185"/>
      <c r="D56" s="32" t="s">
        <v>422</v>
      </c>
      <c r="E56" s="88">
        <v>275314281</v>
      </c>
      <c r="F56" s="88">
        <v>340971484</v>
      </c>
      <c r="G56" s="88">
        <v>116895608</v>
      </c>
      <c r="H56" s="38">
        <v>116895608</v>
      </c>
      <c r="I56" s="34">
        <v>34.283103862139981</v>
      </c>
      <c r="J56" s="33">
        <v>224075876</v>
      </c>
      <c r="K56" s="153"/>
    </row>
    <row r="57" spans="2:11" s="50" customFormat="1" ht="17.25" customHeight="1" x14ac:dyDescent="0.2">
      <c r="B57" s="151"/>
      <c r="C57" s="185"/>
      <c r="D57" s="32" t="s">
        <v>440</v>
      </c>
      <c r="E57" s="88">
        <v>306452158</v>
      </c>
      <c r="F57" s="88">
        <v>359464881</v>
      </c>
      <c r="G57" s="88">
        <v>116222782</v>
      </c>
      <c r="H57" s="38">
        <v>116222782</v>
      </c>
      <c r="I57" s="34">
        <v>32.332165989811948</v>
      </c>
      <c r="J57" s="33">
        <v>243242099</v>
      </c>
      <c r="K57" s="153"/>
    </row>
    <row r="58" spans="2:11" s="50" customFormat="1" ht="17.25" customHeight="1" x14ac:dyDescent="0.2">
      <c r="B58" s="151"/>
      <c r="C58" s="185"/>
      <c r="D58" s="32" t="s">
        <v>404</v>
      </c>
      <c r="E58" s="88">
        <v>299436724</v>
      </c>
      <c r="F58" s="88">
        <v>325591499</v>
      </c>
      <c r="G58" s="88">
        <v>101196841</v>
      </c>
      <c r="H58" s="38">
        <v>101196841</v>
      </c>
      <c r="I58" s="34">
        <v>31.080922355408301</v>
      </c>
      <c r="J58" s="33">
        <v>224394658</v>
      </c>
      <c r="K58" s="153"/>
    </row>
    <row r="59" spans="2:11" s="50" customFormat="1" ht="17.25" customHeight="1" x14ac:dyDescent="0.2">
      <c r="B59" s="151"/>
      <c r="C59" s="185"/>
      <c r="D59" s="32" t="s">
        <v>428</v>
      </c>
      <c r="E59" s="88">
        <v>71185345</v>
      </c>
      <c r="F59" s="88">
        <v>79899763</v>
      </c>
      <c r="G59" s="88">
        <v>22569888</v>
      </c>
      <c r="H59" s="38">
        <v>22569888</v>
      </c>
      <c r="I59" s="34">
        <v>28.247753375688987</v>
      </c>
      <c r="J59" s="33">
        <v>57329875</v>
      </c>
      <c r="K59" s="153"/>
    </row>
    <row r="60" spans="2:11" s="50" customFormat="1" ht="17.25" customHeight="1" x14ac:dyDescent="0.2">
      <c r="B60" s="151"/>
      <c r="C60" s="185"/>
      <c r="D60" s="32" t="s">
        <v>426</v>
      </c>
      <c r="E60" s="88">
        <v>15576195</v>
      </c>
      <c r="F60" s="88">
        <v>15757019</v>
      </c>
      <c r="G60" s="88">
        <v>3811608</v>
      </c>
      <c r="H60" s="38">
        <v>3811608</v>
      </c>
      <c r="I60" s="34">
        <v>24.189905463717469</v>
      </c>
      <c r="J60" s="33">
        <v>11945411</v>
      </c>
      <c r="K60" s="153"/>
    </row>
    <row r="61" spans="2:11" s="50" customFormat="1" ht="17.25" customHeight="1" x14ac:dyDescent="0.2">
      <c r="B61" s="151"/>
      <c r="C61" s="185"/>
      <c r="D61" s="32" t="s">
        <v>411</v>
      </c>
      <c r="E61" s="88">
        <v>41887900</v>
      </c>
      <c r="F61" s="88">
        <v>51918824</v>
      </c>
      <c r="G61" s="88">
        <v>24794246</v>
      </c>
      <c r="H61" s="38">
        <v>24794246</v>
      </c>
      <c r="I61" s="34">
        <v>47.755792773734626</v>
      </c>
      <c r="J61" s="33">
        <v>27124578</v>
      </c>
      <c r="K61" s="153"/>
    </row>
    <row r="62" spans="2:11" s="50" customFormat="1" ht="17.25" customHeight="1" x14ac:dyDescent="0.2">
      <c r="B62" s="151"/>
      <c r="C62" s="185"/>
      <c r="D62" s="32" t="s">
        <v>399</v>
      </c>
      <c r="E62" s="88">
        <v>68832479</v>
      </c>
      <c r="F62" s="88">
        <v>69249327</v>
      </c>
      <c r="G62" s="88">
        <v>19203791</v>
      </c>
      <c r="H62" s="38">
        <v>19203791</v>
      </c>
      <c r="I62" s="34">
        <v>27.731375642105519</v>
      </c>
      <c r="J62" s="33">
        <v>50045536</v>
      </c>
      <c r="K62" s="153"/>
    </row>
    <row r="63" spans="2:11" s="50" customFormat="1" ht="17.25" customHeight="1" x14ac:dyDescent="0.2">
      <c r="B63" s="151"/>
      <c r="C63" s="185"/>
      <c r="D63" s="32" t="s">
        <v>403</v>
      </c>
      <c r="E63" s="88">
        <v>17547985</v>
      </c>
      <c r="F63" s="88">
        <v>17634066</v>
      </c>
      <c r="G63" s="88">
        <v>4058476</v>
      </c>
      <c r="H63" s="38">
        <v>4058476</v>
      </c>
      <c r="I63" s="34">
        <v>23.014975672655417</v>
      </c>
      <c r="J63" s="33">
        <v>13575590</v>
      </c>
      <c r="K63" s="153"/>
    </row>
    <row r="64" spans="2:11" s="50" customFormat="1" ht="17.25" customHeight="1" x14ac:dyDescent="0.2">
      <c r="B64" s="151"/>
      <c r="C64" s="185"/>
      <c r="D64" s="32" t="s">
        <v>427</v>
      </c>
      <c r="E64" s="88">
        <v>13378982</v>
      </c>
      <c r="F64" s="88">
        <v>13369415</v>
      </c>
      <c r="G64" s="88">
        <v>1582378</v>
      </c>
      <c r="H64" s="38">
        <v>1582378</v>
      </c>
      <c r="I64" s="34">
        <v>11.835805829948431</v>
      </c>
      <c r="J64" s="33">
        <v>11787037</v>
      </c>
      <c r="K64" s="153"/>
    </row>
    <row r="65" spans="2:11" s="50" customFormat="1" ht="17.25" customHeight="1" x14ac:dyDescent="0.2">
      <c r="B65" s="151"/>
      <c r="C65" s="185"/>
      <c r="D65" s="32" t="s">
        <v>435</v>
      </c>
      <c r="E65" s="88">
        <v>431340591</v>
      </c>
      <c r="F65" s="88">
        <v>436828827</v>
      </c>
      <c r="G65" s="88">
        <v>105845397</v>
      </c>
      <c r="H65" s="38">
        <v>105845397</v>
      </c>
      <c r="I65" s="34">
        <v>24.230405700766632</v>
      </c>
      <c r="J65" s="33">
        <v>330983430</v>
      </c>
      <c r="K65" s="153"/>
    </row>
    <row r="66" spans="2:11" s="50" customFormat="1" ht="17.25" customHeight="1" x14ac:dyDescent="0.2">
      <c r="B66" s="151"/>
      <c r="C66" s="185"/>
      <c r="D66" s="32" t="s">
        <v>442</v>
      </c>
      <c r="E66" s="88">
        <v>71660543</v>
      </c>
      <c r="F66" s="88">
        <v>70974194</v>
      </c>
      <c r="G66" s="88">
        <v>4941654</v>
      </c>
      <c r="H66" s="38">
        <v>4941654</v>
      </c>
      <c r="I66" s="34">
        <v>6.9626067187180736</v>
      </c>
      <c r="J66" s="33">
        <v>66032540</v>
      </c>
      <c r="K66" s="153"/>
    </row>
    <row r="67" spans="2:11" s="50" customFormat="1" ht="17.25" customHeight="1" x14ac:dyDescent="0.2">
      <c r="B67" s="151"/>
      <c r="C67" s="185"/>
      <c r="D67" s="32" t="s">
        <v>429</v>
      </c>
      <c r="E67" s="88">
        <v>3411240</v>
      </c>
      <c r="F67" s="88">
        <v>3403090</v>
      </c>
      <c r="G67" s="88">
        <v>738585</v>
      </c>
      <c r="H67" s="38">
        <v>738585</v>
      </c>
      <c r="I67" s="34">
        <v>21.703363707689189</v>
      </c>
      <c r="J67" s="33">
        <v>2664505</v>
      </c>
      <c r="K67" s="153"/>
    </row>
    <row r="68" spans="2:11" s="50" customFormat="1" ht="17.25" customHeight="1" x14ac:dyDescent="0.2">
      <c r="B68" s="151"/>
      <c r="C68" s="185"/>
      <c r="D68" s="32" t="s">
        <v>398</v>
      </c>
      <c r="E68" s="88">
        <v>4913423</v>
      </c>
      <c r="F68" s="88">
        <v>4913423</v>
      </c>
      <c r="G68" s="88">
        <v>1208059</v>
      </c>
      <c r="H68" s="38">
        <v>1208059</v>
      </c>
      <c r="I68" s="34">
        <v>24.586912219851619</v>
      </c>
      <c r="J68" s="33">
        <v>3705364</v>
      </c>
      <c r="K68" s="153"/>
    </row>
    <row r="69" spans="2:11" s="50" customFormat="1" ht="17.25" customHeight="1" x14ac:dyDescent="0.2">
      <c r="B69" s="151"/>
      <c r="C69" s="185"/>
      <c r="D69" s="32" t="s">
        <v>410</v>
      </c>
      <c r="E69" s="88">
        <v>9192943</v>
      </c>
      <c r="F69" s="88">
        <v>9192943</v>
      </c>
      <c r="G69" s="88">
        <v>1791252</v>
      </c>
      <c r="H69" s="38">
        <v>1791252</v>
      </c>
      <c r="I69" s="34">
        <v>19.485076759422963</v>
      </c>
      <c r="J69" s="33">
        <v>7401691</v>
      </c>
      <c r="K69" s="153"/>
    </row>
    <row r="70" spans="2:11" s="50" customFormat="1" ht="17.25" customHeight="1" x14ac:dyDescent="0.2">
      <c r="B70" s="151"/>
      <c r="C70" s="185"/>
      <c r="D70" s="32" t="s">
        <v>414</v>
      </c>
      <c r="E70" s="88">
        <v>34206807</v>
      </c>
      <c r="F70" s="88">
        <v>45510098</v>
      </c>
      <c r="G70" s="88">
        <v>21870399</v>
      </c>
      <c r="H70" s="38">
        <v>21870399</v>
      </c>
      <c r="I70" s="34">
        <v>48.056145693204179</v>
      </c>
      <c r="J70" s="33">
        <v>23639699</v>
      </c>
      <c r="K70" s="153"/>
    </row>
    <row r="71" spans="2:11" s="50" customFormat="1" ht="17.25" customHeight="1" x14ac:dyDescent="0.2">
      <c r="B71" s="151"/>
      <c r="C71" s="185"/>
      <c r="D71" s="32" t="s">
        <v>431</v>
      </c>
      <c r="E71" s="88">
        <v>6875745796</v>
      </c>
      <c r="F71" s="88">
        <v>6404256493</v>
      </c>
      <c r="G71" s="88">
        <v>815503226</v>
      </c>
      <c r="H71" s="38">
        <v>815503226</v>
      </c>
      <c r="I71" s="34">
        <v>12.733768968987482</v>
      </c>
      <c r="J71" s="33">
        <v>5588753267</v>
      </c>
      <c r="K71" s="153"/>
    </row>
    <row r="72" spans="2:11" s="50" customFormat="1" ht="17.25" customHeight="1" x14ac:dyDescent="0.2">
      <c r="B72" s="151"/>
      <c r="C72" s="185"/>
      <c r="D72" s="32" t="s">
        <v>430</v>
      </c>
      <c r="E72" s="88">
        <v>69914795</v>
      </c>
      <c r="F72" s="88">
        <v>71239152</v>
      </c>
      <c r="G72" s="88">
        <v>18850463</v>
      </c>
      <c r="H72" s="38">
        <v>18850463</v>
      </c>
      <c r="I72" s="34">
        <v>26.460818904750578</v>
      </c>
      <c r="J72" s="33">
        <v>52388689</v>
      </c>
      <c r="K72" s="153"/>
    </row>
    <row r="73" spans="2:11" s="50" customFormat="1" ht="17.25" customHeight="1" x14ac:dyDescent="0.2">
      <c r="B73" s="151"/>
      <c r="C73" s="185"/>
      <c r="D73" s="32" t="s">
        <v>420</v>
      </c>
      <c r="E73" s="88">
        <v>126847396</v>
      </c>
      <c r="F73" s="88">
        <v>126383928</v>
      </c>
      <c r="G73" s="88">
        <v>5178657</v>
      </c>
      <c r="H73" s="38">
        <v>5178657</v>
      </c>
      <c r="I73" s="34">
        <v>4.097559778328776</v>
      </c>
      <c r="J73" s="33">
        <v>121205271</v>
      </c>
      <c r="K73" s="153"/>
    </row>
    <row r="74" spans="2:11" s="50" customFormat="1" ht="17.25" customHeight="1" x14ac:dyDescent="0.2">
      <c r="B74" s="151"/>
      <c r="C74" s="185"/>
      <c r="D74" s="32" t="s">
        <v>394</v>
      </c>
      <c r="E74" s="88">
        <v>909453489</v>
      </c>
      <c r="F74" s="88">
        <v>897129141</v>
      </c>
      <c r="G74" s="88">
        <v>159586244</v>
      </c>
      <c r="H74" s="38">
        <v>159586244</v>
      </c>
      <c r="I74" s="34">
        <v>17.788547568760784</v>
      </c>
      <c r="J74" s="33">
        <v>737542897</v>
      </c>
      <c r="K74" s="153"/>
    </row>
    <row r="75" spans="2:11" s="50" customFormat="1" ht="17.25" customHeight="1" x14ac:dyDescent="0.2">
      <c r="B75" s="151"/>
      <c r="C75" s="185"/>
      <c r="D75" s="32" t="s">
        <v>396</v>
      </c>
      <c r="E75" s="88">
        <v>12371694</v>
      </c>
      <c r="F75" s="88">
        <v>14218788</v>
      </c>
      <c r="G75" s="88">
        <v>6015480</v>
      </c>
      <c r="H75" s="38">
        <v>6015480</v>
      </c>
      <c r="I75" s="34">
        <v>42.306559462030094</v>
      </c>
      <c r="J75" s="33">
        <v>8203308</v>
      </c>
      <c r="K75" s="153"/>
    </row>
    <row r="76" spans="2:11" s="50" customFormat="1" ht="17.25" customHeight="1" x14ac:dyDescent="0.2">
      <c r="B76" s="151"/>
      <c r="C76" s="185"/>
      <c r="D76" s="32" t="s">
        <v>492</v>
      </c>
      <c r="E76" s="88">
        <v>12068417</v>
      </c>
      <c r="F76" s="88">
        <v>12014641</v>
      </c>
      <c r="G76" s="88">
        <v>1581899</v>
      </c>
      <c r="H76" s="38">
        <v>1581899</v>
      </c>
      <c r="I76" s="34">
        <v>13.166427527880359</v>
      </c>
      <c r="J76" s="33">
        <v>10432742</v>
      </c>
      <c r="K76" s="153"/>
    </row>
    <row r="77" spans="2:11" s="50" customFormat="1" ht="17.25" customHeight="1" x14ac:dyDescent="0.2">
      <c r="B77" s="151"/>
      <c r="C77" s="185"/>
      <c r="D77" s="32" t="s">
        <v>408</v>
      </c>
      <c r="E77" s="88">
        <v>46219226</v>
      </c>
      <c r="F77" s="88">
        <v>46182959</v>
      </c>
      <c r="G77" s="88">
        <v>4124095</v>
      </c>
      <c r="H77" s="38">
        <v>4124095</v>
      </c>
      <c r="I77" s="34">
        <v>8.9299063752064907</v>
      </c>
      <c r="J77" s="33">
        <v>42058864</v>
      </c>
      <c r="K77" s="153"/>
    </row>
    <row r="78" spans="2:11" s="50" customFormat="1" ht="17.25" customHeight="1" x14ac:dyDescent="0.2">
      <c r="B78" s="151"/>
      <c r="C78" s="185"/>
      <c r="D78" s="32" t="s">
        <v>415</v>
      </c>
      <c r="E78" s="88">
        <v>16124077</v>
      </c>
      <c r="F78" s="88">
        <v>16124077</v>
      </c>
      <c r="G78" s="88">
        <v>4726381</v>
      </c>
      <c r="H78" s="38">
        <v>4726381</v>
      </c>
      <c r="I78" s="34">
        <v>29.312567782949685</v>
      </c>
      <c r="J78" s="33">
        <v>11397696</v>
      </c>
      <c r="K78" s="153"/>
    </row>
    <row r="79" spans="2:11" s="50" customFormat="1" ht="17.25" customHeight="1" x14ac:dyDescent="0.2">
      <c r="B79" s="151"/>
      <c r="C79" s="185"/>
      <c r="D79" s="32" t="s">
        <v>409</v>
      </c>
      <c r="E79" s="88">
        <v>487379774</v>
      </c>
      <c r="F79" s="88">
        <v>487464790</v>
      </c>
      <c r="G79" s="88">
        <v>11390439</v>
      </c>
      <c r="H79" s="38">
        <v>11390439</v>
      </c>
      <c r="I79" s="34">
        <v>2.3366690751141226</v>
      </c>
      <c r="J79" s="33">
        <v>476074351</v>
      </c>
      <c r="K79" s="153"/>
    </row>
    <row r="80" spans="2:11" s="50" customFormat="1" ht="17.25" customHeight="1" x14ac:dyDescent="0.2">
      <c r="B80" s="151"/>
      <c r="C80" s="185"/>
      <c r="D80" s="32" t="s">
        <v>424</v>
      </c>
      <c r="E80" s="88">
        <v>49150167</v>
      </c>
      <c r="F80" s="88">
        <v>47672525</v>
      </c>
      <c r="G80" s="88">
        <v>7639753</v>
      </c>
      <c r="H80" s="38">
        <v>7639753</v>
      </c>
      <c r="I80" s="34">
        <v>16.025484280515872</v>
      </c>
      <c r="J80" s="33">
        <v>40032772</v>
      </c>
      <c r="K80" s="153"/>
    </row>
    <row r="81" spans="2:11" s="50" customFormat="1" ht="17.25" customHeight="1" x14ac:dyDescent="0.2">
      <c r="B81" s="151"/>
      <c r="C81" s="185"/>
      <c r="D81" s="32" t="s">
        <v>395</v>
      </c>
      <c r="E81" s="88">
        <v>20576905</v>
      </c>
      <c r="F81" s="88">
        <v>20414027</v>
      </c>
      <c r="G81" s="88">
        <v>3322961</v>
      </c>
      <c r="H81" s="38">
        <v>3322961</v>
      </c>
      <c r="I81" s="34">
        <v>16.277831904503703</v>
      </c>
      <c r="J81" s="33">
        <v>17091066</v>
      </c>
      <c r="K81" s="153"/>
    </row>
    <row r="82" spans="2:11" s="50" customFormat="1" ht="17.25" customHeight="1" x14ac:dyDescent="0.2">
      <c r="B82" s="151"/>
      <c r="C82" s="185"/>
      <c r="D82" s="32" t="s">
        <v>493</v>
      </c>
      <c r="E82" s="88">
        <v>98191727</v>
      </c>
      <c r="F82" s="88">
        <v>91630901</v>
      </c>
      <c r="G82" s="88">
        <v>22357223</v>
      </c>
      <c r="H82" s="38">
        <v>22357223</v>
      </c>
      <c r="I82" s="34">
        <v>24.399217683126352</v>
      </c>
      <c r="J82" s="33">
        <v>69273678</v>
      </c>
      <c r="K82" s="153"/>
    </row>
    <row r="83" spans="2:11" s="50" customFormat="1" ht="16.5" customHeight="1" x14ac:dyDescent="0.2">
      <c r="B83" s="151"/>
      <c r="C83" s="151"/>
      <c r="D83" s="32"/>
      <c r="E83" s="38"/>
      <c r="F83" s="38"/>
      <c r="G83" s="157"/>
      <c r="H83" s="38"/>
      <c r="I83" s="34"/>
      <c r="J83" s="33"/>
      <c r="K83" s="153"/>
    </row>
    <row r="84" spans="2:11" s="50" customFormat="1" ht="16.5" customHeight="1" x14ac:dyDescent="0.2">
      <c r="B84" s="151"/>
      <c r="C84" s="151"/>
      <c r="D84" s="32"/>
      <c r="E84" s="38"/>
      <c r="F84" s="38"/>
      <c r="G84" s="157"/>
      <c r="H84" s="38"/>
      <c r="I84" s="34"/>
      <c r="J84" s="33"/>
      <c r="K84" s="153"/>
    </row>
    <row r="85" spans="2:11" s="50" customFormat="1" ht="16.5" customHeight="1" x14ac:dyDescent="0.2">
      <c r="B85" s="151"/>
      <c r="C85" s="151"/>
      <c r="D85" s="32"/>
      <c r="E85" s="38"/>
      <c r="F85" s="38"/>
      <c r="G85" s="157"/>
      <c r="H85" s="38"/>
      <c r="I85" s="34"/>
      <c r="J85" s="33"/>
      <c r="K85" s="153"/>
    </row>
    <row r="86" spans="2:11" s="50" customFormat="1" ht="17.25" customHeight="1" x14ac:dyDescent="0.2">
      <c r="B86" s="35"/>
      <c r="C86" s="151" t="s">
        <v>187</v>
      </c>
      <c r="D86" s="151"/>
      <c r="E86" s="16">
        <v>4794137829</v>
      </c>
      <c r="F86" s="16">
        <v>4804557858</v>
      </c>
      <c r="G86" s="16">
        <v>1295444067</v>
      </c>
      <c r="H86" s="16">
        <v>1295444067</v>
      </c>
      <c r="I86" s="152">
        <v>26.962815420007374</v>
      </c>
      <c r="J86" s="16">
        <v>3509113791</v>
      </c>
      <c r="K86" s="153"/>
    </row>
    <row r="87" spans="2:11" s="50" customFormat="1" ht="17.25" customHeight="1" x14ac:dyDescent="0.2">
      <c r="B87" s="35"/>
      <c r="C87" s="153"/>
      <c r="D87" s="153" t="s">
        <v>187</v>
      </c>
      <c r="E87" s="88">
        <v>4794137829</v>
      </c>
      <c r="F87" s="88">
        <v>4804557858</v>
      </c>
      <c r="G87" s="88">
        <v>1295444067</v>
      </c>
      <c r="H87" s="38">
        <v>1295444067</v>
      </c>
      <c r="I87" s="34">
        <v>26.962815420007374</v>
      </c>
      <c r="J87" s="33">
        <v>3509113791</v>
      </c>
      <c r="K87" s="153"/>
    </row>
    <row r="88" spans="2:11" s="50" customFormat="1" ht="12.75" customHeight="1" x14ac:dyDescent="0.2">
      <c r="B88" s="35"/>
      <c r="C88" s="35"/>
      <c r="D88" s="32"/>
      <c r="E88" s="157"/>
      <c r="F88" s="157"/>
      <c r="G88" s="163"/>
      <c r="H88" s="33"/>
      <c r="I88" s="34"/>
      <c r="J88" s="33"/>
      <c r="K88" s="153"/>
    </row>
    <row r="89" spans="2:11" s="159" customFormat="1" ht="19.5" customHeight="1" x14ac:dyDescent="0.25">
      <c r="B89" s="180"/>
      <c r="C89" s="180"/>
      <c r="D89" s="180" t="s">
        <v>393</v>
      </c>
      <c r="E89" s="160">
        <v>25571563376</v>
      </c>
      <c r="F89" s="160">
        <v>25543246104</v>
      </c>
      <c r="G89" s="160">
        <v>4983192422</v>
      </c>
      <c r="H89" s="160">
        <v>4983192422</v>
      </c>
      <c r="I89" s="179">
        <v>19.508845515212908</v>
      </c>
      <c r="J89" s="160">
        <v>20560053682</v>
      </c>
    </row>
    <row r="90" spans="2:11" ht="19.5" customHeight="1" x14ac:dyDescent="0.2">
      <c r="B90" s="162"/>
      <c r="C90" s="162"/>
      <c r="D90" s="162"/>
      <c r="E90" s="173" t="s">
        <v>26</v>
      </c>
      <c r="F90" s="158" t="s">
        <v>26</v>
      </c>
      <c r="G90" s="151"/>
      <c r="H90" s="151"/>
      <c r="I90" s="151"/>
      <c r="J90" s="178"/>
      <c r="K90" s="153"/>
    </row>
    <row r="91" spans="2:11" ht="19.5" customHeight="1" x14ac:dyDescent="0.2">
      <c r="B91" s="162"/>
      <c r="C91" s="162"/>
      <c r="D91" s="162"/>
      <c r="E91" s="163"/>
      <c r="F91" s="157"/>
      <c r="G91" s="157"/>
      <c r="H91" s="177"/>
      <c r="I91" s="153"/>
      <c r="J91" s="153"/>
      <c r="K91" s="153"/>
    </row>
    <row r="92" spans="2:11" ht="15.75" customHeight="1" x14ac:dyDescent="0.2">
      <c r="B92" s="162"/>
      <c r="C92" s="162"/>
      <c r="D92" s="162"/>
      <c r="E92" s="163"/>
      <c r="F92" s="163"/>
      <c r="G92" s="153"/>
      <c r="H92" s="157"/>
      <c r="I92" s="153"/>
      <c r="J92" s="153"/>
      <c r="K92" s="153"/>
    </row>
    <row r="93" spans="2:11" ht="15.75" customHeight="1" x14ac:dyDescent="0.2">
      <c r="F93" s="108"/>
      <c r="G93" s="108"/>
      <c r="H93" s="108"/>
      <c r="J93" s="108"/>
    </row>
    <row r="94" spans="2:11" ht="15.75" customHeight="1" x14ac:dyDescent="0.2">
      <c r="E94" s="149"/>
      <c r="F94" s="149"/>
      <c r="G94" s="149"/>
      <c r="H94" s="149"/>
      <c r="I94" s="149"/>
      <c r="J94" s="149"/>
    </row>
    <row r="97" spans="6:10" ht="15.75" customHeight="1" x14ac:dyDescent="0.2">
      <c r="F97" s="52"/>
      <c r="G97" s="52"/>
      <c r="H97" s="52"/>
      <c r="I97" s="52"/>
      <c r="J97" s="52"/>
    </row>
    <row r="100" spans="6:10" ht="15.75" customHeight="1" x14ac:dyDescent="0.2">
      <c r="G100" s="52"/>
    </row>
    <row r="101" spans="6:10" ht="15.75" customHeight="1" x14ac:dyDescent="0.2">
      <c r="G101" s="52"/>
    </row>
    <row r="102" spans="6:10" ht="15.75" customHeight="1" x14ac:dyDescent="0.2">
      <c r="G102" s="52"/>
    </row>
    <row r="103" spans="6:10" ht="15.75" customHeight="1" x14ac:dyDescent="0.2">
      <c r="G103" s="52"/>
    </row>
    <row r="104" spans="6:10" ht="15.75" customHeight="1" x14ac:dyDescent="0.2">
      <c r="G104" s="52"/>
    </row>
    <row r="105" spans="6:10" ht="15.75" customHeight="1" x14ac:dyDescent="0.2">
      <c r="G105" s="52"/>
    </row>
  </sheetData>
  <mergeCells count="10">
    <mergeCell ref="G12:I12"/>
    <mergeCell ref="J12:J14"/>
    <mergeCell ref="B13:D13"/>
    <mergeCell ref="H13:I13"/>
    <mergeCell ref="B9:J9"/>
    <mergeCell ref="A2:J3"/>
    <mergeCell ref="A4:J4"/>
    <mergeCell ref="B6:J6"/>
    <mergeCell ref="B7:J7"/>
    <mergeCell ref="B8:J8"/>
  </mergeCells>
  <printOptions horizontalCentered="1"/>
  <pageMargins left="1.3779527559055118" right="0.59055118110236227" top="0.59055118110236227" bottom="0.39370078740157483" header="0" footer="0.19685039370078741"/>
  <pageSetup scale="64" fitToHeight="0" orientation="landscape" r:id="rId1"/>
  <headerFooter alignWithMargins="0">
    <oddFooter>&amp;C&amp;P de &amp;N&amp;RCO-FM-040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89"/>
  <sheetViews>
    <sheetView workbookViewId="0">
      <selection activeCell="P11" sqref="P11"/>
    </sheetView>
  </sheetViews>
  <sheetFormatPr baseColWidth="10" defaultColWidth="11.42578125" defaultRowHeight="15" x14ac:dyDescent="0.25"/>
  <cols>
    <col min="1" max="1" width="0.7109375" style="412" customWidth="1"/>
    <col min="2" max="2" width="35.140625" style="412" bestFit="1" customWidth="1"/>
    <col min="3" max="3" width="20.5703125" style="444" bestFit="1" customWidth="1"/>
    <col min="4" max="4" width="17.140625" style="444" customWidth="1"/>
    <col min="5" max="5" width="19.42578125" style="412" customWidth="1"/>
    <col min="6" max="6" width="18.7109375" style="412" customWidth="1"/>
    <col min="7" max="7" width="27.28515625" style="412" hidden="1" customWidth="1"/>
    <col min="8" max="8" width="26.5703125" style="412" hidden="1" customWidth="1"/>
    <col min="9" max="9" width="27.7109375" style="412" hidden="1" customWidth="1"/>
    <col min="10" max="10" width="24.85546875" style="412" hidden="1" customWidth="1"/>
    <col min="11" max="11" width="23.85546875" style="412" hidden="1" customWidth="1"/>
    <col min="12" max="12" width="23.42578125" style="412" hidden="1" customWidth="1"/>
    <col min="13" max="13" width="24.85546875" style="412" hidden="1" customWidth="1"/>
    <col min="14" max="14" width="19.7109375" style="412" hidden="1" customWidth="1"/>
    <col min="15" max="15" width="0.28515625" style="412" hidden="1" customWidth="1"/>
    <col min="16" max="16" width="11.140625" style="412" customWidth="1"/>
    <col min="17" max="16384" width="11.42578125" style="412"/>
  </cols>
  <sheetData>
    <row r="1" spans="1:17" ht="3.75" customHeight="1" x14ac:dyDescent="0.25">
      <c r="A1" s="586"/>
      <c r="B1" s="587"/>
      <c r="C1" s="588"/>
      <c r="D1" s="588"/>
      <c r="E1" s="587"/>
      <c r="F1" s="587"/>
      <c r="G1" s="587"/>
      <c r="H1" s="587"/>
      <c r="I1" s="587"/>
      <c r="J1" s="587"/>
      <c r="K1" s="587"/>
      <c r="L1" s="587"/>
      <c r="M1" s="587"/>
      <c r="N1" s="587"/>
    </row>
    <row r="2" spans="1:17" ht="23.25" x14ac:dyDescent="0.25">
      <c r="A2" s="586"/>
      <c r="B2" s="589"/>
      <c r="C2" s="590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</row>
    <row r="3" spans="1:17" ht="1.5" customHeight="1" x14ac:dyDescent="0.25">
      <c r="B3" s="591"/>
      <c r="C3" s="592"/>
      <c r="D3" s="592"/>
      <c r="E3" s="591"/>
      <c r="F3" s="591"/>
      <c r="G3" s="591"/>
      <c r="H3" s="591"/>
      <c r="I3" s="591"/>
      <c r="J3" s="591"/>
      <c r="K3" s="591"/>
      <c r="L3" s="591"/>
      <c r="M3" s="591"/>
      <c r="N3" s="591"/>
    </row>
    <row r="4" spans="1:17" ht="17.25" customHeight="1" x14ac:dyDescent="0.25">
      <c r="B4" s="640" t="s">
        <v>1026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7" ht="23.25" customHeight="1" x14ac:dyDescent="0.25">
      <c r="B5" s="640" t="s">
        <v>1027</v>
      </c>
      <c r="C5" s="640"/>
      <c r="D5" s="640"/>
      <c r="E5" s="640"/>
      <c r="F5" s="640"/>
      <c r="G5" s="640"/>
      <c r="H5" s="640"/>
      <c r="I5" s="640"/>
      <c r="J5" s="640"/>
      <c r="K5" s="640"/>
      <c r="L5" s="640"/>
      <c r="M5" s="640"/>
      <c r="N5" s="640"/>
    </row>
    <row r="6" spans="1:17" ht="16.5" customHeight="1" x14ac:dyDescent="0.25">
      <c r="B6" s="640" t="s">
        <v>582</v>
      </c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</row>
    <row r="7" spans="1:17" ht="5.25" customHeight="1" x14ac:dyDescent="0.25">
      <c r="B7" s="593"/>
      <c r="C7" s="594"/>
      <c r="D7" s="594"/>
      <c r="E7" s="593"/>
      <c r="F7" s="593"/>
      <c r="G7" s="593"/>
      <c r="H7" s="593"/>
      <c r="I7" s="593"/>
      <c r="J7" s="593"/>
      <c r="K7" s="593"/>
      <c r="L7" s="593"/>
      <c r="M7" s="593"/>
      <c r="N7" s="593"/>
    </row>
    <row r="8" spans="1:17" ht="5.25" customHeight="1" x14ac:dyDescent="0.25">
      <c r="B8" s="595"/>
      <c r="C8" s="596"/>
      <c r="D8" s="596"/>
      <c r="E8" s="597"/>
      <c r="F8" s="597"/>
      <c r="G8" s="598"/>
      <c r="H8" s="599"/>
      <c r="I8" s="599"/>
      <c r="J8" s="599"/>
      <c r="K8" s="599"/>
      <c r="L8" s="599"/>
      <c r="M8" s="599"/>
      <c r="N8" s="599"/>
    </row>
    <row r="9" spans="1:17" ht="15.75" x14ac:dyDescent="0.25">
      <c r="B9" s="595"/>
      <c r="C9" s="714"/>
      <c r="D9" s="714"/>
      <c r="E9" s="714"/>
      <c r="F9" s="714"/>
      <c r="G9" s="715" t="s">
        <v>1028</v>
      </c>
      <c r="H9" s="716"/>
      <c r="I9" s="716"/>
      <c r="J9" s="716"/>
      <c r="K9" s="716"/>
      <c r="L9" s="716"/>
      <c r="M9" s="716"/>
      <c r="N9" s="716"/>
    </row>
    <row r="10" spans="1:17" x14ac:dyDescent="0.25">
      <c r="B10" s="597" t="s">
        <v>1029</v>
      </c>
      <c r="C10" s="596" t="s">
        <v>1034</v>
      </c>
      <c r="D10" s="712" t="s">
        <v>1035</v>
      </c>
      <c r="E10" s="712" t="s">
        <v>15</v>
      </c>
      <c r="F10" s="713" t="s">
        <v>1036</v>
      </c>
      <c r="G10" s="599" t="s">
        <v>1030</v>
      </c>
      <c r="H10" s="599" t="s">
        <v>1031</v>
      </c>
      <c r="I10" s="600" t="s">
        <v>1032</v>
      </c>
      <c r="J10" s="600" t="s">
        <v>1033</v>
      </c>
      <c r="K10" s="600" t="s">
        <v>1034</v>
      </c>
      <c r="L10" s="600" t="s">
        <v>1035</v>
      </c>
      <c r="M10" s="600" t="s">
        <v>1037</v>
      </c>
      <c r="N10" s="599"/>
    </row>
    <row r="11" spans="1:17" ht="15.75" x14ac:dyDescent="0.25">
      <c r="B11" s="595"/>
      <c r="C11" s="596" t="s">
        <v>187</v>
      </c>
      <c r="D11" s="712"/>
      <c r="E11" s="712"/>
      <c r="F11" s="713"/>
      <c r="G11" s="599" t="s">
        <v>1038</v>
      </c>
      <c r="H11" s="599" t="s">
        <v>1039</v>
      </c>
      <c r="I11" s="600" t="s">
        <v>1040</v>
      </c>
      <c r="J11" s="600" t="s">
        <v>1041</v>
      </c>
      <c r="K11" s="600" t="s">
        <v>187</v>
      </c>
      <c r="L11" s="600" t="s">
        <v>1042</v>
      </c>
      <c r="M11" s="600" t="s">
        <v>187</v>
      </c>
      <c r="N11" s="599" t="s">
        <v>1036</v>
      </c>
    </row>
    <row r="12" spans="1:17" ht="5.25" customHeight="1" x14ac:dyDescent="0.25">
      <c r="B12" s="595"/>
      <c r="C12" s="596"/>
      <c r="D12" s="601"/>
      <c r="E12" s="601"/>
      <c r="F12" s="597"/>
      <c r="G12" s="602">
        <v>8111</v>
      </c>
      <c r="H12" s="602">
        <v>8121</v>
      </c>
      <c r="I12" s="602">
        <v>8131</v>
      </c>
      <c r="J12" s="602">
        <v>8141</v>
      </c>
      <c r="K12" s="602"/>
      <c r="L12" s="602"/>
      <c r="M12" s="602"/>
      <c r="N12" s="599"/>
    </row>
    <row r="13" spans="1:17" x14ac:dyDescent="0.25">
      <c r="B13" s="603" t="s">
        <v>1043</v>
      </c>
      <c r="C13" s="604">
        <v>6987335.4300000006</v>
      </c>
      <c r="D13" s="604">
        <v>462906.87</v>
      </c>
      <c r="E13" s="604">
        <v>4250889</v>
      </c>
      <c r="F13" s="605">
        <v>11701131.300000001</v>
      </c>
      <c r="G13" s="552">
        <v>7842643.4800000004</v>
      </c>
      <c r="H13" s="552">
        <v>3433061.77</v>
      </c>
      <c r="I13" s="552">
        <v>178327.75</v>
      </c>
      <c r="J13" s="552">
        <v>1174759.58</v>
      </c>
      <c r="K13" s="552">
        <f>+G13+H13+I13+J13</f>
        <v>12628792.58</v>
      </c>
      <c r="L13" s="552">
        <v>2208906.66</v>
      </c>
      <c r="M13" s="552">
        <v>4442059</v>
      </c>
      <c r="N13" s="606">
        <f>+K13+L13+M13</f>
        <v>19279758.240000002</v>
      </c>
      <c r="Q13" s="543"/>
    </row>
    <row r="14" spans="1:17" x14ac:dyDescent="0.25">
      <c r="B14" s="603" t="s">
        <v>1044</v>
      </c>
      <c r="C14" s="604">
        <v>9051209.5600000005</v>
      </c>
      <c r="D14" s="604">
        <v>406452.5</v>
      </c>
      <c r="E14" s="604">
        <v>5727381</v>
      </c>
      <c r="F14" s="605">
        <v>15185043.060000001</v>
      </c>
      <c r="G14" s="552">
        <v>9413410.4399999995</v>
      </c>
      <c r="H14" s="552">
        <v>4156028.12</v>
      </c>
      <c r="I14" s="552">
        <v>206040.06</v>
      </c>
      <c r="J14" s="552">
        <v>1223595.55</v>
      </c>
      <c r="K14" s="552">
        <f t="shared" ref="K14:K72" si="0">+G14+H14+I14+J14</f>
        <v>14999074.17</v>
      </c>
      <c r="L14" s="552">
        <v>14505509.619999999</v>
      </c>
      <c r="M14" s="552">
        <v>7405608</v>
      </c>
      <c r="N14" s="606">
        <f t="shared" ref="N14:N72" si="1">+K14+L14+M14</f>
        <v>36910191.789999999</v>
      </c>
      <c r="Q14" s="543"/>
    </row>
    <row r="15" spans="1:17" x14ac:dyDescent="0.25">
      <c r="B15" s="603" t="s">
        <v>1045</v>
      </c>
      <c r="C15" s="604">
        <v>7500424.9099999992</v>
      </c>
      <c r="D15" s="604">
        <v>623750</v>
      </c>
      <c r="E15" s="604">
        <v>4500687</v>
      </c>
      <c r="F15" s="605">
        <v>12624861.91</v>
      </c>
      <c r="G15" s="552">
        <v>11801308.75</v>
      </c>
      <c r="H15" s="552">
        <v>5207165.24</v>
      </c>
      <c r="I15" s="552">
        <v>258635.34</v>
      </c>
      <c r="J15" s="552">
        <v>1570454.89</v>
      </c>
      <c r="K15" s="552">
        <f t="shared" si="0"/>
        <v>18837564.220000003</v>
      </c>
      <c r="L15" s="552">
        <v>4550085.5</v>
      </c>
      <c r="M15" s="552">
        <v>9915670</v>
      </c>
      <c r="N15" s="606">
        <f t="shared" si="1"/>
        <v>33303319.720000003</v>
      </c>
      <c r="Q15" s="543"/>
    </row>
    <row r="16" spans="1:17" x14ac:dyDescent="0.25">
      <c r="B16" s="603" t="s">
        <v>683</v>
      </c>
      <c r="C16" s="604">
        <v>10134187.699999999</v>
      </c>
      <c r="D16" s="604">
        <v>0</v>
      </c>
      <c r="E16" s="604">
        <v>12427969.98</v>
      </c>
      <c r="F16" s="605">
        <v>22562157.68</v>
      </c>
      <c r="G16" s="552">
        <v>49436537.329999998</v>
      </c>
      <c r="H16" s="552">
        <v>21820656.27</v>
      </c>
      <c r="I16" s="552">
        <v>1082734.3500000001</v>
      </c>
      <c r="J16" s="552">
        <v>7743916.8899999997</v>
      </c>
      <c r="K16" s="552">
        <f t="shared" si="0"/>
        <v>80083844.839999989</v>
      </c>
      <c r="L16" s="552">
        <v>30421127.199999999</v>
      </c>
      <c r="M16" s="552">
        <v>56256890</v>
      </c>
      <c r="N16" s="606">
        <f t="shared" si="1"/>
        <v>166761862.03999999</v>
      </c>
      <c r="Q16" s="543"/>
    </row>
    <row r="17" spans="2:17" x14ac:dyDescent="0.25">
      <c r="B17" s="603" t="s">
        <v>1046</v>
      </c>
      <c r="C17" s="604">
        <v>38255037.009999998</v>
      </c>
      <c r="D17" s="604">
        <v>5134982.8</v>
      </c>
      <c r="E17" s="604">
        <v>25812639</v>
      </c>
      <c r="F17" s="605">
        <v>69202658.810000002</v>
      </c>
      <c r="G17" s="552">
        <v>10869929.810000001</v>
      </c>
      <c r="H17" s="552">
        <v>4767076.5</v>
      </c>
      <c r="I17" s="552">
        <v>245448.7</v>
      </c>
      <c r="J17" s="552">
        <v>1434341.47</v>
      </c>
      <c r="K17" s="552">
        <f t="shared" si="0"/>
        <v>17316796.48</v>
      </c>
      <c r="L17" s="552">
        <v>2285786.92</v>
      </c>
      <c r="M17" s="552">
        <v>8495996</v>
      </c>
      <c r="N17" s="606">
        <f t="shared" si="1"/>
        <v>28098579.399999999</v>
      </c>
      <c r="Q17" s="543"/>
    </row>
    <row r="18" spans="2:17" x14ac:dyDescent="0.25">
      <c r="B18" s="603" t="s">
        <v>1047</v>
      </c>
      <c r="C18" s="604">
        <v>18846379.52</v>
      </c>
      <c r="D18" s="604">
        <v>1838175.6</v>
      </c>
      <c r="E18" s="604">
        <v>18982710</v>
      </c>
      <c r="F18" s="605">
        <v>39667265.120000005</v>
      </c>
      <c r="G18" s="552">
        <v>14010851.17</v>
      </c>
      <c r="H18" s="552">
        <v>6168014.7999999998</v>
      </c>
      <c r="I18" s="552">
        <v>312440.64</v>
      </c>
      <c r="J18" s="552">
        <v>2182491.58</v>
      </c>
      <c r="K18" s="552">
        <f t="shared" si="0"/>
        <v>22673798.189999998</v>
      </c>
      <c r="L18" s="552">
        <v>3402682.36</v>
      </c>
      <c r="M18" s="552">
        <v>26021615</v>
      </c>
      <c r="N18" s="606">
        <f t="shared" si="1"/>
        <v>52098095.549999997</v>
      </c>
      <c r="Q18" s="543"/>
    </row>
    <row r="19" spans="2:17" x14ac:dyDescent="0.25">
      <c r="B19" s="603" t="s">
        <v>1048</v>
      </c>
      <c r="C19" s="604">
        <v>8725852.2100000009</v>
      </c>
      <c r="D19" s="604">
        <v>381448</v>
      </c>
      <c r="E19" s="604">
        <v>13050750</v>
      </c>
      <c r="F19" s="605">
        <v>22158050.210000001</v>
      </c>
      <c r="G19" s="552">
        <v>7710329.7000000002</v>
      </c>
      <c r="H19" s="552">
        <v>3401932.61</v>
      </c>
      <c r="I19" s="552">
        <v>169026.95</v>
      </c>
      <c r="J19" s="552">
        <v>922989.66</v>
      </c>
      <c r="K19" s="552">
        <f t="shared" si="0"/>
        <v>12204278.92</v>
      </c>
      <c r="L19" s="552">
        <v>1227034.3799999999</v>
      </c>
      <c r="M19" s="552">
        <v>5326252</v>
      </c>
      <c r="N19" s="606">
        <f t="shared" si="1"/>
        <v>18757565.300000001</v>
      </c>
      <c r="Q19" s="543"/>
    </row>
    <row r="20" spans="2:17" x14ac:dyDescent="0.25">
      <c r="B20" s="603" t="s">
        <v>1049</v>
      </c>
      <c r="C20" s="604">
        <v>8672903.7199999988</v>
      </c>
      <c r="D20" s="604">
        <v>201659</v>
      </c>
      <c r="E20" s="604">
        <v>8607393</v>
      </c>
      <c r="F20" s="605">
        <v>17481955.719999999</v>
      </c>
      <c r="G20" s="552">
        <v>25127111.600000001</v>
      </c>
      <c r="H20" s="552">
        <v>11104184.51</v>
      </c>
      <c r="I20" s="552">
        <v>548507.51</v>
      </c>
      <c r="J20" s="552">
        <v>3874311.46</v>
      </c>
      <c r="K20" s="552">
        <f t="shared" si="0"/>
        <v>40654115.079999998</v>
      </c>
      <c r="L20" s="552">
        <v>27062154.690000001</v>
      </c>
      <c r="M20" s="552">
        <v>34365365</v>
      </c>
      <c r="N20" s="606">
        <f t="shared" si="1"/>
        <v>102081634.77</v>
      </c>
      <c r="Q20" s="543"/>
    </row>
    <row r="21" spans="2:17" x14ac:dyDescent="0.25">
      <c r="B21" s="603" t="s">
        <v>1050</v>
      </c>
      <c r="C21" s="604">
        <v>6391584.5500000007</v>
      </c>
      <c r="D21" s="604">
        <v>377666</v>
      </c>
      <c r="E21" s="604">
        <v>3480132</v>
      </c>
      <c r="F21" s="605">
        <v>10249382.550000001</v>
      </c>
      <c r="G21" s="552">
        <v>33449528.210000001</v>
      </c>
      <c r="H21" s="552">
        <v>14779746.77</v>
      </c>
      <c r="I21" s="552">
        <v>730377.44</v>
      </c>
      <c r="J21" s="552">
        <v>5360309.43</v>
      </c>
      <c r="K21" s="552">
        <f t="shared" si="0"/>
        <v>54319961.850000001</v>
      </c>
      <c r="L21" s="552">
        <v>15671609.76</v>
      </c>
      <c r="M21" s="552">
        <v>55229023</v>
      </c>
      <c r="N21" s="606">
        <f t="shared" si="1"/>
        <v>125220594.61</v>
      </c>
      <c r="Q21" s="543"/>
    </row>
    <row r="22" spans="2:17" x14ac:dyDescent="0.25">
      <c r="B22" s="603" t="s">
        <v>1051</v>
      </c>
      <c r="C22" s="604">
        <v>25146043.109999999</v>
      </c>
      <c r="D22" s="604">
        <v>3097849.4</v>
      </c>
      <c r="E22" s="604">
        <v>30005610</v>
      </c>
      <c r="F22" s="605">
        <v>58249502.509999998</v>
      </c>
      <c r="G22" s="552">
        <v>18664225.920000002</v>
      </c>
      <c r="H22" s="552">
        <v>8257186.3200000003</v>
      </c>
      <c r="I22" s="552">
        <v>406247.2</v>
      </c>
      <c r="J22" s="552">
        <v>2808157.18</v>
      </c>
      <c r="K22" s="552">
        <f t="shared" si="0"/>
        <v>30135816.620000001</v>
      </c>
      <c r="L22" s="552">
        <v>9336949.3100000005</v>
      </c>
      <c r="M22" s="552">
        <v>30533409</v>
      </c>
      <c r="N22" s="606">
        <f t="shared" si="1"/>
        <v>70006174.930000007</v>
      </c>
      <c r="Q22" s="543"/>
    </row>
    <row r="23" spans="2:17" x14ac:dyDescent="0.25">
      <c r="B23" s="603" t="s">
        <v>1052</v>
      </c>
      <c r="C23" s="604">
        <v>5435539.8399999999</v>
      </c>
      <c r="D23" s="604">
        <v>271111.2</v>
      </c>
      <c r="E23" s="604">
        <v>3045411</v>
      </c>
      <c r="F23" s="605">
        <v>8752062.0399999991</v>
      </c>
      <c r="G23" s="552">
        <v>12229027.84</v>
      </c>
      <c r="H23" s="552">
        <v>5372443.8399999999</v>
      </c>
      <c r="I23" s="552">
        <v>275093.53000000003</v>
      </c>
      <c r="J23" s="552">
        <v>2124948.3199999998</v>
      </c>
      <c r="K23" s="552">
        <f t="shared" si="0"/>
        <v>20001513.530000001</v>
      </c>
      <c r="L23" s="552">
        <v>24061619.25</v>
      </c>
      <c r="M23" s="552">
        <v>14985556</v>
      </c>
      <c r="N23" s="606">
        <f t="shared" si="1"/>
        <v>59048688.780000001</v>
      </c>
      <c r="Q23" s="543"/>
    </row>
    <row r="24" spans="2:17" x14ac:dyDescent="0.25">
      <c r="B24" s="603" t="s">
        <v>1053</v>
      </c>
      <c r="C24" s="604">
        <v>6564858.0100000007</v>
      </c>
      <c r="D24" s="604">
        <v>218935.78</v>
      </c>
      <c r="E24" s="604">
        <v>6549027</v>
      </c>
      <c r="F24" s="605">
        <v>13332820.790000001</v>
      </c>
      <c r="G24" s="552">
        <v>8917997.25</v>
      </c>
      <c r="H24" s="552">
        <v>3934246.7</v>
      </c>
      <c r="I24" s="552">
        <v>195549.43</v>
      </c>
      <c r="J24" s="552">
        <v>983224.73</v>
      </c>
      <c r="K24" s="552">
        <f t="shared" si="0"/>
        <v>14031018.109999999</v>
      </c>
      <c r="L24" s="552">
        <v>3658048.73</v>
      </c>
      <c r="M24" s="552">
        <v>5480548</v>
      </c>
      <c r="N24" s="606">
        <f t="shared" si="1"/>
        <v>23169614.84</v>
      </c>
      <c r="Q24" s="543"/>
    </row>
    <row r="25" spans="2:17" x14ac:dyDescent="0.25">
      <c r="B25" s="603" t="s">
        <v>1054</v>
      </c>
      <c r="C25" s="604">
        <v>31958102.469999999</v>
      </c>
      <c r="D25" s="604">
        <v>2618884.5</v>
      </c>
      <c r="E25" s="604">
        <v>50631888.100000001</v>
      </c>
      <c r="F25" s="605">
        <v>85208875.069999993</v>
      </c>
      <c r="G25" s="552">
        <v>12654288.890000001</v>
      </c>
      <c r="H25" s="552">
        <v>5559415.2400000002</v>
      </c>
      <c r="I25" s="552">
        <v>284290.26</v>
      </c>
      <c r="J25" s="552">
        <v>2131222.75</v>
      </c>
      <c r="K25" s="552">
        <f t="shared" si="0"/>
        <v>20629217.140000004</v>
      </c>
      <c r="L25" s="552">
        <v>2557740.83</v>
      </c>
      <c r="M25" s="552">
        <v>24797582</v>
      </c>
      <c r="N25" s="606">
        <f t="shared" si="1"/>
        <v>47984539.970000006</v>
      </c>
      <c r="Q25" s="543"/>
    </row>
    <row r="26" spans="2:17" x14ac:dyDescent="0.25">
      <c r="B26" s="603" t="s">
        <v>1055</v>
      </c>
      <c r="C26" s="604">
        <v>8569194.4199999999</v>
      </c>
      <c r="D26" s="604">
        <v>310807</v>
      </c>
      <c r="E26" s="604">
        <v>8845476</v>
      </c>
      <c r="F26" s="605">
        <v>17725477.420000002</v>
      </c>
      <c r="G26" s="552">
        <v>8065570.6200000001</v>
      </c>
      <c r="H26" s="552">
        <v>3507856.73</v>
      </c>
      <c r="I26" s="552">
        <v>187317.41</v>
      </c>
      <c r="J26" s="552">
        <v>1247535.68</v>
      </c>
      <c r="K26" s="552">
        <f t="shared" si="0"/>
        <v>13008280.439999999</v>
      </c>
      <c r="L26" s="552">
        <v>3789618.99</v>
      </c>
      <c r="M26" s="552">
        <v>6591931</v>
      </c>
      <c r="N26" s="606">
        <f t="shared" si="1"/>
        <v>23389830.43</v>
      </c>
      <c r="Q26" s="543"/>
    </row>
    <row r="27" spans="2:17" x14ac:dyDescent="0.25">
      <c r="B27" s="603" t="s">
        <v>1056</v>
      </c>
      <c r="C27" s="604">
        <v>14607084.92</v>
      </c>
      <c r="D27" s="604">
        <v>938811</v>
      </c>
      <c r="E27" s="604">
        <v>16488570</v>
      </c>
      <c r="F27" s="605">
        <v>32034465.920000002</v>
      </c>
      <c r="G27" s="552">
        <v>9472993.0500000007</v>
      </c>
      <c r="H27" s="552">
        <v>4164218.11</v>
      </c>
      <c r="I27" s="552">
        <v>212444.5</v>
      </c>
      <c r="J27" s="552">
        <v>1434660.09</v>
      </c>
      <c r="K27" s="552">
        <f t="shared" si="0"/>
        <v>15284315.75</v>
      </c>
      <c r="L27" s="552">
        <v>3395889.34</v>
      </c>
      <c r="M27" s="552">
        <v>14995280</v>
      </c>
      <c r="N27" s="606">
        <f t="shared" si="1"/>
        <v>33675485.090000004</v>
      </c>
      <c r="Q27" s="543"/>
    </row>
    <row r="28" spans="2:17" x14ac:dyDescent="0.25">
      <c r="B28" s="603" t="s">
        <v>1057</v>
      </c>
      <c r="C28" s="604">
        <v>6915142.0900000008</v>
      </c>
      <c r="D28" s="604">
        <v>428855</v>
      </c>
      <c r="E28" s="604">
        <v>4066161</v>
      </c>
      <c r="F28" s="605">
        <v>11410158.09</v>
      </c>
      <c r="G28" s="552">
        <v>41342745.979999997</v>
      </c>
      <c r="H28" s="552">
        <v>18271656.629999999</v>
      </c>
      <c r="I28" s="552">
        <v>902282.05</v>
      </c>
      <c r="J28" s="552">
        <v>6805395.1900000004</v>
      </c>
      <c r="K28" s="552">
        <f t="shared" si="0"/>
        <v>67322079.849999994</v>
      </c>
      <c r="L28" s="552">
        <v>30343309.18</v>
      </c>
      <c r="M28" s="552">
        <v>83780331.959999993</v>
      </c>
      <c r="N28" s="606">
        <f t="shared" si="1"/>
        <v>181445720.99000001</v>
      </c>
      <c r="Q28" s="543"/>
    </row>
    <row r="29" spans="2:17" x14ac:dyDescent="0.25">
      <c r="B29" s="603" t="s">
        <v>1058</v>
      </c>
      <c r="C29" s="604">
        <v>6938427.6499999994</v>
      </c>
      <c r="D29" s="604">
        <v>493795</v>
      </c>
      <c r="E29" s="604">
        <v>7987791</v>
      </c>
      <c r="F29" s="605">
        <v>15420013.649999999</v>
      </c>
      <c r="G29" s="552">
        <v>11543420.33</v>
      </c>
      <c r="H29" s="552">
        <v>5089415.1500000004</v>
      </c>
      <c r="I29" s="552">
        <v>253514.77</v>
      </c>
      <c r="J29" s="552">
        <v>1590647.2</v>
      </c>
      <c r="K29" s="552">
        <f t="shared" si="0"/>
        <v>18476997.449999999</v>
      </c>
      <c r="L29" s="552">
        <v>6363720.1399999997</v>
      </c>
      <c r="M29" s="552">
        <v>20800177</v>
      </c>
      <c r="N29" s="606">
        <f t="shared" si="1"/>
        <v>45640894.590000004</v>
      </c>
      <c r="Q29" s="543"/>
    </row>
    <row r="30" spans="2:17" x14ac:dyDescent="0.25">
      <c r="B30" s="603" t="s">
        <v>1059</v>
      </c>
      <c r="C30" s="604">
        <v>13790621.430000002</v>
      </c>
      <c r="D30" s="604">
        <v>560591</v>
      </c>
      <c r="E30" s="604">
        <v>18282717</v>
      </c>
      <c r="F30" s="605">
        <v>32633929.43</v>
      </c>
      <c r="G30" s="552">
        <v>19979079.75</v>
      </c>
      <c r="H30" s="552">
        <v>8837869.8800000008</v>
      </c>
      <c r="I30" s="552">
        <v>434936.74</v>
      </c>
      <c r="J30" s="552">
        <v>2910439.97</v>
      </c>
      <c r="K30" s="552">
        <f t="shared" si="0"/>
        <v>32162326.34</v>
      </c>
      <c r="L30" s="552">
        <v>4181593.93</v>
      </c>
      <c r="M30" s="552">
        <v>34662845</v>
      </c>
      <c r="N30" s="606">
        <f t="shared" si="1"/>
        <v>71006765.270000011</v>
      </c>
      <c r="Q30" s="543"/>
    </row>
    <row r="31" spans="2:17" x14ac:dyDescent="0.25">
      <c r="B31" s="603" t="s">
        <v>1060</v>
      </c>
      <c r="C31" s="604">
        <v>9389939.0800000001</v>
      </c>
      <c r="D31" s="604">
        <v>746789.72</v>
      </c>
      <c r="E31" s="604">
        <v>9553677</v>
      </c>
      <c r="F31" s="605">
        <v>19690405.800000001</v>
      </c>
      <c r="G31" s="552">
        <v>9894553.8599999994</v>
      </c>
      <c r="H31" s="552">
        <v>4329015.05</v>
      </c>
      <c r="I31" s="552">
        <v>225375.97</v>
      </c>
      <c r="J31" s="552">
        <v>1496476.44</v>
      </c>
      <c r="K31" s="552">
        <f t="shared" si="0"/>
        <v>15945421.32</v>
      </c>
      <c r="L31" s="552">
        <v>2153145.2599999998</v>
      </c>
      <c r="M31" s="552">
        <v>5892291</v>
      </c>
      <c r="N31" s="606">
        <f t="shared" si="1"/>
        <v>23990857.579999998</v>
      </c>
      <c r="Q31" s="543"/>
    </row>
    <row r="32" spans="2:17" x14ac:dyDescent="0.25">
      <c r="B32" s="603" t="s">
        <v>1061</v>
      </c>
      <c r="C32" s="604">
        <v>6785901.9199999999</v>
      </c>
      <c r="D32" s="604">
        <v>462080</v>
      </c>
      <c r="E32" s="604">
        <v>4547265</v>
      </c>
      <c r="F32" s="605">
        <v>11795246.92</v>
      </c>
      <c r="G32" s="552">
        <v>12224800.789999999</v>
      </c>
      <c r="H32" s="552">
        <v>5398955.1399999997</v>
      </c>
      <c r="I32" s="552">
        <v>267306.21000000002</v>
      </c>
      <c r="J32" s="552">
        <v>1692559.22</v>
      </c>
      <c r="K32" s="552">
        <f t="shared" si="0"/>
        <v>19583621.359999999</v>
      </c>
      <c r="L32" s="552">
        <v>2514671.2999999998</v>
      </c>
      <c r="M32" s="552">
        <v>16007441</v>
      </c>
      <c r="N32" s="606">
        <f t="shared" si="1"/>
        <v>38105733.659999996</v>
      </c>
      <c r="Q32" s="543"/>
    </row>
    <row r="33" spans="2:17" x14ac:dyDescent="0.25">
      <c r="B33" s="603" t="s">
        <v>681</v>
      </c>
      <c r="C33" s="604">
        <v>9867979.3000000007</v>
      </c>
      <c r="D33" s="604">
        <v>457503</v>
      </c>
      <c r="E33" s="604">
        <v>7650816</v>
      </c>
      <c r="F33" s="605">
        <v>17976298.300000001</v>
      </c>
      <c r="G33" s="552">
        <v>8174994.2599999998</v>
      </c>
      <c r="H33" s="552">
        <v>3597878.24</v>
      </c>
      <c r="I33" s="552">
        <v>182580.82</v>
      </c>
      <c r="J33" s="552">
        <v>982402.8</v>
      </c>
      <c r="K33" s="552">
        <f t="shared" si="0"/>
        <v>12937856.120000001</v>
      </c>
      <c r="L33" s="552">
        <v>2226576.98</v>
      </c>
      <c r="M33" s="552">
        <v>3809373</v>
      </c>
      <c r="N33" s="606">
        <f t="shared" si="1"/>
        <v>18973806.100000001</v>
      </c>
      <c r="Q33" s="543"/>
    </row>
    <row r="34" spans="2:17" x14ac:dyDescent="0.25">
      <c r="B34" s="603" t="s">
        <v>1062</v>
      </c>
      <c r="C34" s="604">
        <v>5985300.3999999994</v>
      </c>
      <c r="D34" s="604">
        <v>254321</v>
      </c>
      <c r="E34" s="604">
        <v>2841774</v>
      </c>
      <c r="F34" s="605">
        <v>9081395.3999999985</v>
      </c>
      <c r="G34" s="552">
        <v>9788603.0600000005</v>
      </c>
      <c r="H34" s="552">
        <v>4287580.9000000004</v>
      </c>
      <c r="I34" s="552">
        <v>222227.02</v>
      </c>
      <c r="J34" s="552">
        <v>1603212</v>
      </c>
      <c r="K34" s="552">
        <f t="shared" si="0"/>
        <v>15901622.98</v>
      </c>
      <c r="L34" s="552">
        <v>8248310.7199999997</v>
      </c>
      <c r="M34" s="552">
        <v>9395645</v>
      </c>
      <c r="N34" s="606">
        <f t="shared" si="1"/>
        <v>33545578.699999999</v>
      </c>
      <c r="Q34" s="543"/>
    </row>
    <row r="35" spans="2:17" x14ac:dyDescent="0.25">
      <c r="B35" s="603" t="s">
        <v>1063</v>
      </c>
      <c r="C35" s="604">
        <v>11668200.559999999</v>
      </c>
      <c r="D35" s="604">
        <v>791636.25</v>
      </c>
      <c r="E35" s="604">
        <v>13107267</v>
      </c>
      <c r="F35" s="605">
        <v>25567103.809999999</v>
      </c>
      <c r="G35" s="552">
        <v>7169251.9100000001</v>
      </c>
      <c r="H35" s="552">
        <v>3152883.52</v>
      </c>
      <c r="I35" s="552">
        <v>158563.49</v>
      </c>
      <c r="J35" s="552">
        <v>981613.14</v>
      </c>
      <c r="K35" s="552">
        <f t="shared" si="0"/>
        <v>11462312.060000001</v>
      </c>
      <c r="L35" s="552">
        <v>5691255.29</v>
      </c>
      <c r="M35" s="552">
        <v>4260228</v>
      </c>
      <c r="N35" s="606">
        <f t="shared" si="1"/>
        <v>21413795.350000001</v>
      </c>
      <c r="Q35" s="543"/>
    </row>
    <row r="36" spans="2:17" x14ac:dyDescent="0.25">
      <c r="B36" s="603" t="s">
        <v>1064</v>
      </c>
      <c r="C36" s="604">
        <v>11933092.17</v>
      </c>
      <c r="D36" s="604">
        <v>1052390</v>
      </c>
      <c r="E36" s="604">
        <v>11458410</v>
      </c>
      <c r="F36" s="605">
        <v>24443892.170000002</v>
      </c>
      <c r="G36" s="552">
        <v>13363802.470000001</v>
      </c>
      <c r="H36" s="552">
        <v>5897531.2599999998</v>
      </c>
      <c r="I36" s="552">
        <v>292741.09999999998</v>
      </c>
      <c r="J36" s="552">
        <v>1817583.83</v>
      </c>
      <c r="K36" s="552">
        <f t="shared" si="0"/>
        <v>21371658.660000004</v>
      </c>
      <c r="L36" s="552">
        <v>12356835.939999999</v>
      </c>
      <c r="M36" s="552">
        <v>15875398</v>
      </c>
      <c r="N36" s="606">
        <f t="shared" si="1"/>
        <v>49603892.600000001</v>
      </c>
      <c r="Q36" s="543"/>
    </row>
    <row r="37" spans="2:17" x14ac:dyDescent="0.25">
      <c r="B37" s="603" t="s">
        <v>1065</v>
      </c>
      <c r="C37" s="604">
        <v>23166232.499999996</v>
      </c>
      <c r="D37" s="604">
        <v>2210291.7800000003</v>
      </c>
      <c r="E37" s="604">
        <v>44313816</v>
      </c>
      <c r="F37" s="605">
        <v>69690340.280000001</v>
      </c>
      <c r="G37" s="552">
        <v>15906366.01</v>
      </c>
      <c r="H37" s="552">
        <v>7035346.25</v>
      </c>
      <c r="I37" s="552">
        <v>346330.81</v>
      </c>
      <c r="J37" s="552">
        <v>2123230.39</v>
      </c>
      <c r="K37" s="552">
        <f t="shared" si="0"/>
        <v>25411273.459999997</v>
      </c>
      <c r="L37" s="552">
        <v>2907662.86</v>
      </c>
      <c r="M37" s="552">
        <v>25832216</v>
      </c>
      <c r="N37" s="606">
        <f t="shared" si="1"/>
        <v>54151152.319999993</v>
      </c>
      <c r="Q37" s="543"/>
    </row>
    <row r="38" spans="2:17" x14ac:dyDescent="0.25">
      <c r="B38" s="603" t="s">
        <v>1066</v>
      </c>
      <c r="C38" s="604">
        <v>9566296.75</v>
      </c>
      <c r="D38" s="604">
        <v>611006.6</v>
      </c>
      <c r="E38" s="604">
        <v>9394386</v>
      </c>
      <c r="F38" s="605">
        <v>19571689.350000001</v>
      </c>
      <c r="G38" s="552">
        <v>15993968.359999999</v>
      </c>
      <c r="H38" s="552">
        <v>7072930.0499999998</v>
      </c>
      <c r="I38" s="552">
        <v>348505.97</v>
      </c>
      <c r="J38" s="552">
        <v>2259239.15</v>
      </c>
      <c r="K38" s="552">
        <f t="shared" si="0"/>
        <v>25674643.529999997</v>
      </c>
      <c r="L38" s="552">
        <v>7333054.0800000001</v>
      </c>
      <c r="M38" s="552">
        <v>22503490</v>
      </c>
      <c r="N38" s="606">
        <f t="shared" si="1"/>
        <v>55511187.609999999</v>
      </c>
      <c r="Q38" s="543"/>
    </row>
    <row r="39" spans="2:17" x14ac:dyDescent="0.25">
      <c r="B39" s="603" t="s">
        <v>1067</v>
      </c>
      <c r="C39" s="604">
        <v>7706059.1299999999</v>
      </c>
      <c r="D39" s="604">
        <v>338111</v>
      </c>
      <c r="E39" s="604">
        <v>7312260</v>
      </c>
      <c r="F39" s="605">
        <v>15356430.129999999</v>
      </c>
      <c r="G39" s="552">
        <v>18438294.120000001</v>
      </c>
      <c r="H39" s="552">
        <v>8108193.0199999996</v>
      </c>
      <c r="I39" s="552">
        <v>413204.96</v>
      </c>
      <c r="J39" s="552">
        <v>3473707.25</v>
      </c>
      <c r="K39" s="552">
        <f t="shared" si="0"/>
        <v>30433399.350000001</v>
      </c>
      <c r="L39" s="552">
        <v>5816866.6100000003</v>
      </c>
      <c r="M39" s="552">
        <v>21452187</v>
      </c>
      <c r="N39" s="606">
        <f t="shared" si="1"/>
        <v>57702452.960000001</v>
      </c>
      <c r="Q39" s="543"/>
    </row>
    <row r="40" spans="2:17" x14ac:dyDescent="0.25">
      <c r="B40" s="603" t="s">
        <v>1068</v>
      </c>
      <c r="C40" s="604">
        <v>10480967.48</v>
      </c>
      <c r="D40" s="604">
        <v>1034296</v>
      </c>
      <c r="E40" s="604">
        <v>12119724</v>
      </c>
      <c r="F40" s="605">
        <v>23634987.48</v>
      </c>
      <c r="G40" s="552">
        <v>8144124.5599999996</v>
      </c>
      <c r="H40" s="552">
        <v>3588509.64</v>
      </c>
      <c r="I40" s="552">
        <v>179178.51</v>
      </c>
      <c r="J40" s="552">
        <v>994612.12</v>
      </c>
      <c r="K40" s="552">
        <f t="shared" si="0"/>
        <v>12906424.829999998</v>
      </c>
      <c r="L40" s="552">
        <v>32783186.350000001</v>
      </c>
      <c r="M40" s="552">
        <v>4493960</v>
      </c>
      <c r="N40" s="606">
        <f t="shared" si="1"/>
        <v>50183571.18</v>
      </c>
      <c r="Q40" s="543"/>
    </row>
    <row r="41" spans="2:17" x14ac:dyDescent="0.25">
      <c r="B41" s="603" t="s">
        <v>1069</v>
      </c>
      <c r="C41" s="604">
        <v>7106666.9099999992</v>
      </c>
      <c r="D41" s="604">
        <v>2164</v>
      </c>
      <c r="E41" s="604">
        <v>5154519</v>
      </c>
      <c r="F41" s="605">
        <v>12263349.91</v>
      </c>
      <c r="G41" s="552">
        <v>10088302.43</v>
      </c>
      <c r="H41" s="552">
        <v>4446006.25</v>
      </c>
      <c r="I41" s="552">
        <v>221793.53</v>
      </c>
      <c r="J41" s="552">
        <v>1301562.8999999999</v>
      </c>
      <c r="K41" s="552">
        <f t="shared" si="0"/>
        <v>16057665.109999999</v>
      </c>
      <c r="L41" s="552">
        <v>2594101.7599999998</v>
      </c>
      <c r="M41" s="552">
        <v>10854085</v>
      </c>
      <c r="N41" s="606">
        <f t="shared" si="1"/>
        <v>29505851.869999997</v>
      </c>
      <c r="Q41" s="543"/>
    </row>
    <row r="42" spans="2:17" x14ac:dyDescent="0.25">
      <c r="B42" s="603" t="s">
        <v>1070</v>
      </c>
      <c r="C42" s="604">
        <v>8172354.8400000008</v>
      </c>
      <c r="D42" s="604">
        <v>194483</v>
      </c>
      <c r="E42" s="604">
        <v>9016452</v>
      </c>
      <c r="F42" s="605">
        <v>17383289.84</v>
      </c>
      <c r="G42" s="552">
        <v>8090520.5800000001</v>
      </c>
      <c r="H42" s="552">
        <v>3565676.24</v>
      </c>
      <c r="I42" s="552">
        <v>177900.01</v>
      </c>
      <c r="J42" s="552">
        <v>937103.56</v>
      </c>
      <c r="K42" s="552">
        <f t="shared" si="0"/>
        <v>12771200.390000001</v>
      </c>
      <c r="L42" s="552">
        <v>4221267.57</v>
      </c>
      <c r="M42" s="552">
        <v>3194486</v>
      </c>
      <c r="N42" s="606">
        <f t="shared" si="1"/>
        <v>20186953.960000001</v>
      </c>
      <c r="Q42" s="543"/>
    </row>
    <row r="43" spans="2:17" x14ac:dyDescent="0.25">
      <c r="B43" s="603" t="s">
        <v>1071</v>
      </c>
      <c r="C43" s="604">
        <v>13545396.539999999</v>
      </c>
      <c r="D43" s="604">
        <v>1267158.2</v>
      </c>
      <c r="E43" s="604">
        <v>12983781</v>
      </c>
      <c r="F43" s="605">
        <v>27796335.739999998</v>
      </c>
      <c r="G43" s="552">
        <v>8543821.8599999994</v>
      </c>
      <c r="H43" s="552">
        <v>3713653.78</v>
      </c>
      <c r="I43" s="552">
        <v>198736.55</v>
      </c>
      <c r="J43" s="552">
        <v>1374129.11</v>
      </c>
      <c r="K43" s="552">
        <f t="shared" si="0"/>
        <v>13830341.299999999</v>
      </c>
      <c r="L43" s="552">
        <v>3802461.48</v>
      </c>
      <c r="M43" s="552">
        <v>7476223</v>
      </c>
      <c r="N43" s="606">
        <f t="shared" si="1"/>
        <v>25109025.779999997</v>
      </c>
      <c r="Q43" s="543"/>
    </row>
    <row r="44" spans="2:17" x14ac:dyDescent="0.25">
      <c r="B44" s="603" t="s">
        <v>1072</v>
      </c>
      <c r="C44" s="604">
        <v>7594968.7300000004</v>
      </c>
      <c r="D44" s="604">
        <v>364407</v>
      </c>
      <c r="E44" s="604">
        <v>5635824</v>
      </c>
      <c r="F44" s="605">
        <v>13595199.73</v>
      </c>
      <c r="G44" s="552">
        <v>8670063.9399999995</v>
      </c>
      <c r="H44" s="552">
        <v>3795227.54</v>
      </c>
      <c r="I44" s="552">
        <v>197197.61</v>
      </c>
      <c r="J44" s="552">
        <v>1348507.73</v>
      </c>
      <c r="K44" s="552">
        <f t="shared" si="0"/>
        <v>14010996.82</v>
      </c>
      <c r="L44" s="552">
        <v>7001297.9699999997</v>
      </c>
      <c r="M44" s="552">
        <v>6939512</v>
      </c>
      <c r="N44" s="606">
        <f t="shared" si="1"/>
        <v>27951806.789999999</v>
      </c>
      <c r="Q44" s="543"/>
    </row>
    <row r="45" spans="2:17" x14ac:dyDescent="0.25">
      <c r="B45" s="603" t="s">
        <v>1073</v>
      </c>
      <c r="C45" s="604">
        <v>43893503.910000004</v>
      </c>
      <c r="D45" s="604">
        <v>9745752.5399999991</v>
      </c>
      <c r="E45" s="604">
        <v>27889566</v>
      </c>
      <c r="F45" s="605">
        <v>81528822.450000003</v>
      </c>
      <c r="G45" s="552">
        <v>7389474.3700000001</v>
      </c>
      <c r="H45" s="552">
        <v>3253712.76</v>
      </c>
      <c r="I45" s="552">
        <v>162754.69</v>
      </c>
      <c r="J45" s="552">
        <v>869624.8</v>
      </c>
      <c r="K45" s="552">
        <f t="shared" si="0"/>
        <v>11675566.619999999</v>
      </c>
      <c r="L45" s="552">
        <v>4855548.75</v>
      </c>
      <c r="M45" s="552">
        <v>4231492</v>
      </c>
      <c r="N45" s="606">
        <f t="shared" si="1"/>
        <v>20762607.369999997</v>
      </c>
      <c r="Q45" s="543"/>
    </row>
    <row r="46" spans="2:17" x14ac:dyDescent="0.25">
      <c r="B46" s="603" t="s">
        <v>1074</v>
      </c>
      <c r="C46" s="604">
        <v>15832216.210000001</v>
      </c>
      <c r="D46" s="604">
        <v>1464921.8</v>
      </c>
      <c r="E46" s="604">
        <v>23675307</v>
      </c>
      <c r="F46" s="605">
        <v>40972445.010000005</v>
      </c>
      <c r="G46" s="552">
        <v>6959897.9400000004</v>
      </c>
      <c r="H46" s="552">
        <v>3075711.45</v>
      </c>
      <c r="I46" s="552">
        <v>151944.84</v>
      </c>
      <c r="J46" s="552">
        <v>723624.53</v>
      </c>
      <c r="K46" s="552">
        <f t="shared" si="0"/>
        <v>10911178.76</v>
      </c>
      <c r="L46" s="552">
        <v>440370.5</v>
      </c>
      <c r="M46" s="552">
        <v>3347723</v>
      </c>
      <c r="N46" s="606">
        <f t="shared" si="1"/>
        <v>14699272.26</v>
      </c>
      <c r="Q46" s="543"/>
    </row>
    <row r="47" spans="2:17" x14ac:dyDescent="0.25">
      <c r="B47" s="603" t="s">
        <v>1075</v>
      </c>
      <c r="C47" s="604">
        <v>5696892.6200000001</v>
      </c>
      <c r="D47" s="604">
        <v>231450.57</v>
      </c>
      <c r="E47" s="604">
        <v>3354297</v>
      </c>
      <c r="F47" s="605">
        <v>9282640.1900000013</v>
      </c>
      <c r="G47" s="552">
        <v>31111752.550000001</v>
      </c>
      <c r="H47" s="552">
        <v>13764192.07</v>
      </c>
      <c r="I47" s="552">
        <v>677200.07</v>
      </c>
      <c r="J47" s="552">
        <v>5151414.22</v>
      </c>
      <c r="K47" s="552">
        <f t="shared" si="0"/>
        <v>50704558.910000004</v>
      </c>
      <c r="L47" s="552">
        <v>27696322.489999998</v>
      </c>
      <c r="M47" s="552">
        <v>64861295</v>
      </c>
      <c r="N47" s="606">
        <f t="shared" si="1"/>
        <v>143262176.40000001</v>
      </c>
      <c r="Q47" s="543"/>
    </row>
    <row r="48" spans="2:17" x14ac:dyDescent="0.25">
      <c r="B48" s="603" t="s">
        <v>1076</v>
      </c>
      <c r="C48" s="604">
        <v>10972210.75</v>
      </c>
      <c r="D48" s="604">
        <v>921192.1</v>
      </c>
      <c r="E48" s="604">
        <v>7622721</v>
      </c>
      <c r="F48" s="605">
        <v>19516123.850000001</v>
      </c>
      <c r="G48" s="552">
        <v>9239022.3300000001</v>
      </c>
      <c r="H48" s="552">
        <v>4079071.17</v>
      </c>
      <c r="I48" s="552">
        <v>202324.78</v>
      </c>
      <c r="J48" s="552">
        <v>1216334.99</v>
      </c>
      <c r="K48" s="552">
        <f t="shared" si="0"/>
        <v>14736753.27</v>
      </c>
      <c r="L48" s="552">
        <v>5139279.3600000003</v>
      </c>
      <c r="M48" s="552">
        <v>8493783</v>
      </c>
      <c r="N48" s="606">
        <f t="shared" si="1"/>
        <v>28369815.629999999</v>
      </c>
      <c r="Q48" s="543"/>
    </row>
    <row r="49" spans="2:17" x14ac:dyDescent="0.25">
      <c r="B49" s="603" t="s">
        <v>1077</v>
      </c>
      <c r="C49" s="604">
        <v>6636007.5099999998</v>
      </c>
      <c r="D49" s="604">
        <v>456607.08</v>
      </c>
      <c r="E49" s="604">
        <v>7521075</v>
      </c>
      <c r="F49" s="605">
        <v>14613689.59</v>
      </c>
      <c r="G49" s="552">
        <v>8490072.2599999998</v>
      </c>
      <c r="H49" s="552">
        <v>3747876.13</v>
      </c>
      <c r="I49" s="552">
        <v>185855.29</v>
      </c>
      <c r="J49" s="552">
        <v>1013341.47</v>
      </c>
      <c r="K49" s="552">
        <f t="shared" si="0"/>
        <v>13437145.15</v>
      </c>
      <c r="L49" s="552">
        <v>1748149.65</v>
      </c>
      <c r="M49" s="552">
        <v>7820168</v>
      </c>
      <c r="N49" s="606">
        <f t="shared" si="1"/>
        <v>23005462.800000001</v>
      </c>
      <c r="Q49" s="543"/>
    </row>
    <row r="50" spans="2:17" x14ac:dyDescent="0.25">
      <c r="B50" s="603" t="s">
        <v>1078</v>
      </c>
      <c r="C50" s="604">
        <v>9801573.6600000001</v>
      </c>
      <c r="D50" s="604">
        <v>1106275.3999999999</v>
      </c>
      <c r="E50" s="604">
        <v>7026882</v>
      </c>
      <c r="F50" s="605">
        <v>17934731.060000002</v>
      </c>
      <c r="G50" s="552">
        <v>7151622.2199999997</v>
      </c>
      <c r="H50" s="552">
        <v>3167547.26</v>
      </c>
      <c r="I50" s="552">
        <v>155312.76</v>
      </c>
      <c r="J50" s="552">
        <v>789865.78</v>
      </c>
      <c r="K50" s="552">
        <f t="shared" si="0"/>
        <v>11264348.02</v>
      </c>
      <c r="L50" s="552">
        <v>1970465.76</v>
      </c>
      <c r="M50" s="552">
        <v>4877659</v>
      </c>
      <c r="N50" s="606">
        <f t="shared" si="1"/>
        <v>18112472.780000001</v>
      </c>
      <c r="Q50" s="543"/>
    </row>
    <row r="51" spans="2:17" x14ac:dyDescent="0.25">
      <c r="B51" s="603" t="s">
        <v>1079</v>
      </c>
      <c r="C51" s="604">
        <v>11006025.620000001</v>
      </c>
      <c r="D51" s="604">
        <v>646339.9</v>
      </c>
      <c r="E51" s="604">
        <v>11792646</v>
      </c>
      <c r="F51" s="605">
        <v>23445011.520000003</v>
      </c>
      <c r="G51" s="552">
        <v>8938644.6400000006</v>
      </c>
      <c r="H51" s="552">
        <v>3943104.5</v>
      </c>
      <c r="I51" s="552">
        <v>195964.13</v>
      </c>
      <c r="J51" s="552">
        <v>1074718.8600000001</v>
      </c>
      <c r="K51" s="552">
        <f t="shared" si="0"/>
        <v>14152432.130000001</v>
      </c>
      <c r="L51" s="552">
        <v>1582928.84</v>
      </c>
      <c r="M51" s="552">
        <v>7192660</v>
      </c>
      <c r="N51" s="606">
        <f t="shared" si="1"/>
        <v>22928020.969999999</v>
      </c>
      <c r="Q51" s="543"/>
    </row>
    <row r="52" spans="2:17" x14ac:dyDescent="0.25">
      <c r="B52" s="603" t="s">
        <v>1080</v>
      </c>
      <c r="C52" s="604">
        <v>7663425.330000001</v>
      </c>
      <c r="D52" s="604">
        <v>419238</v>
      </c>
      <c r="E52" s="604">
        <v>5017080</v>
      </c>
      <c r="F52" s="605">
        <v>13099743.330000002</v>
      </c>
      <c r="G52" s="552">
        <v>7872615.8099999996</v>
      </c>
      <c r="H52" s="552">
        <v>3474143.41</v>
      </c>
      <c r="I52" s="552">
        <v>172498.71</v>
      </c>
      <c r="J52" s="552">
        <v>950858.67</v>
      </c>
      <c r="K52" s="552">
        <f t="shared" si="0"/>
        <v>12470116.6</v>
      </c>
      <c r="L52" s="552">
        <v>5462604.9800000004</v>
      </c>
      <c r="M52" s="552">
        <v>6280797</v>
      </c>
      <c r="N52" s="606">
        <f t="shared" si="1"/>
        <v>24213518.579999998</v>
      </c>
      <c r="Q52" s="543"/>
    </row>
    <row r="53" spans="2:17" x14ac:dyDescent="0.25">
      <c r="B53" s="603" t="s">
        <v>1081</v>
      </c>
      <c r="C53" s="604">
        <v>13070972.09</v>
      </c>
      <c r="D53" s="604">
        <v>769106.91</v>
      </c>
      <c r="E53" s="604">
        <v>14844570.390000001</v>
      </c>
      <c r="F53" s="605">
        <v>28684649.390000001</v>
      </c>
      <c r="G53" s="552">
        <v>12337649.1</v>
      </c>
      <c r="H53" s="552">
        <v>5445131.5700000003</v>
      </c>
      <c r="I53" s="552">
        <v>270150.89</v>
      </c>
      <c r="J53" s="552">
        <v>1719612.8</v>
      </c>
      <c r="K53" s="552">
        <f t="shared" si="0"/>
        <v>19772544.360000003</v>
      </c>
      <c r="L53" s="552">
        <v>4216117.93</v>
      </c>
      <c r="M53" s="552">
        <v>17594158</v>
      </c>
      <c r="N53" s="606">
        <f t="shared" si="1"/>
        <v>41582820.290000007</v>
      </c>
      <c r="Q53" s="543"/>
    </row>
    <row r="54" spans="2:17" x14ac:dyDescent="0.25">
      <c r="B54" s="603" t="s">
        <v>1082</v>
      </c>
      <c r="C54" s="604">
        <v>8299873.8900000006</v>
      </c>
      <c r="D54" s="604">
        <v>583999</v>
      </c>
      <c r="E54" s="604">
        <v>5205258</v>
      </c>
      <c r="F54" s="605">
        <v>14089130.890000001</v>
      </c>
      <c r="G54" s="552">
        <v>7619194.0700000003</v>
      </c>
      <c r="H54" s="552">
        <v>3341821.98</v>
      </c>
      <c r="I54" s="552">
        <v>172304.75</v>
      </c>
      <c r="J54" s="552">
        <v>1132065.6200000001</v>
      </c>
      <c r="K54" s="552">
        <f t="shared" si="0"/>
        <v>12265386.420000002</v>
      </c>
      <c r="L54" s="552">
        <v>1092546.5</v>
      </c>
      <c r="M54" s="552">
        <v>4140220</v>
      </c>
      <c r="N54" s="606">
        <f t="shared" si="1"/>
        <v>17498152.920000002</v>
      </c>
      <c r="Q54" s="543"/>
    </row>
    <row r="55" spans="2:17" x14ac:dyDescent="0.25">
      <c r="B55" s="603" t="s">
        <v>1083</v>
      </c>
      <c r="C55" s="604">
        <v>14130804.83</v>
      </c>
      <c r="D55" s="604">
        <v>594414.05999999994</v>
      </c>
      <c r="E55" s="604">
        <v>14321955</v>
      </c>
      <c r="F55" s="605">
        <v>29047173.890000001</v>
      </c>
      <c r="G55" s="552">
        <v>10941823.26</v>
      </c>
      <c r="H55" s="552">
        <v>4780757.99</v>
      </c>
      <c r="I55" s="552">
        <v>250210.37</v>
      </c>
      <c r="J55" s="552">
        <v>1841813.58</v>
      </c>
      <c r="K55" s="552">
        <f t="shared" si="0"/>
        <v>17814605.199999999</v>
      </c>
      <c r="L55" s="552">
        <v>2118119.4300000002</v>
      </c>
      <c r="M55" s="552">
        <v>12488425</v>
      </c>
      <c r="N55" s="606">
        <f t="shared" si="1"/>
        <v>32421149.629999999</v>
      </c>
      <c r="Q55" s="543"/>
    </row>
    <row r="56" spans="2:17" x14ac:dyDescent="0.25">
      <c r="B56" s="603" t="s">
        <v>1084</v>
      </c>
      <c r="C56" s="604">
        <v>16255445.450000001</v>
      </c>
      <c r="D56" s="604">
        <v>690802.86</v>
      </c>
      <c r="E56" s="604">
        <v>17062997.210000001</v>
      </c>
      <c r="F56" s="605">
        <v>34009245.520000003</v>
      </c>
      <c r="G56" s="552">
        <v>13901965.970000001</v>
      </c>
      <c r="H56" s="552">
        <v>6140712.1600000001</v>
      </c>
      <c r="I56" s="552">
        <v>303898.02</v>
      </c>
      <c r="J56" s="552">
        <v>2041919.45</v>
      </c>
      <c r="K56" s="552">
        <f t="shared" si="0"/>
        <v>22388495.600000001</v>
      </c>
      <c r="L56" s="552">
        <v>7303189.8799999999</v>
      </c>
      <c r="M56" s="552">
        <v>19396832</v>
      </c>
      <c r="N56" s="606">
        <f t="shared" si="1"/>
        <v>49088517.480000004</v>
      </c>
      <c r="Q56" s="543"/>
    </row>
    <row r="57" spans="2:17" x14ac:dyDescent="0.25">
      <c r="B57" s="603" t="s">
        <v>1085</v>
      </c>
      <c r="C57" s="604">
        <v>5898165.3599999994</v>
      </c>
      <c r="D57" s="604">
        <v>137465</v>
      </c>
      <c r="E57" s="604">
        <v>4056579</v>
      </c>
      <c r="F57" s="605">
        <v>10092209.359999999</v>
      </c>
      <c r="G57" s="552">
        <v>12807720.68</v>
      </c>
      <c r="H57" s="552">
        <v>5635106.25</v>
      </c>
      <c r="I57" s="552">
        <v>282690.09999999998</v>
      </c>
      <c r="J57" s="552">
        <v>1905777.13</v>
      </c>
      <c r="K57" s="552">
        <f t="shared" si="0"/>
        <v>20631294.16</v>
      </c>
      <c r="L57" s="552">
        <v>937748.33</v>
      </c>
      <c r="M57" s="552">
        <v>15247037</v>
      </c>
      <c r="N57" s="606">
        <f t="shared" si="1"/>
        <v>36816079.489999995</v>
      </c>
      <c r="Q57" s="543"/>
    </row>
    <row r="58" spans="2:17" x14ac:dyDescent="0.25">
      <c r="B58" s="603" t="s">
        <v>1086</v>
      </c>
      <c r="C58" s="604">
        <v>5166870.87</v>
      </c>
      <c r="D58" s="604">
        <v>197085.13</v>
      </c>
      <c r="E58" s="604">
        <v>4153326</v>
      </c>
      <c r="F58" s="605">
        <v>9517282</v>
      </c>
      <c r="G58" s="552">
        <v>10010513.859999999</v>
      </c>
      <c r="H58" s="552">
        <v>4400968.63</v>
      </c>
      <c r="I58" s="552">
        <v>224518.09</v>
      </c>
      <c r="J58" s="552">
        <v>1653840.18</v>
      </c>
      <c r="K58" s="552">
        <f t="shared" si="0"/>
        <v>16289840.759999998</v>
      </c>
      <c r="L58" s="552">
        <v>10298196.779999999</v>
      </c>
      <c r="M58" s="552">
        <v>9699229</v>
      </c>
      <c r="N58" s="606">
        <f t="shared" si="1"/>
        <v>36287266.539999999</v>
      </c>
      <c r="Q58" s="543"/>
    </row>
    <row r="59" spans="2:17" x14ac:dyDescent="0.25">
      <c r="B59" s="603" t="s">
        <v>1087</v>
      </c>
      <c r="C59" s="604">
        <v>5540615.3700000001</v>
      </c>
      <c r="D59" s="604">
        <v>285066</v>
      </c>
      <c r="E59" s="604">
        <v>2629899</v>
      </c>
      <c r="F59" s="605">
        <v>8455580.370000001</v>
      </c>
      <c r="G59" s="552">
        <v>11196599.74</v>
      </c>
      <c r="H59" s="552">
        <v>4952822.37</v>
      </c>
      <c r="I59" s="552">
        <v>243753.03</v>
      </c>
      <c r="J59" s="552">
        <v>1402546.3</v>
      </c>
      <c r="K59" s="552">
        <f t="shared" si="0"/>
        <v>17795721.439999998</v>
      </c>
      <c r="L59" s="552">
        <v>4525768.13</v>
      </c>
      <c r="M59" s="552">
        <v>21180960</v>
      </c>
      <c r="N59" s="606">
        <f t="shared" si="1"/>
        <v>43502449.569999993</v>
      </c>
      <c r="Q59" s="543"/>
    </row>
    <row r="60" spans="2:17" x14ac:dyDescent="0.25">
      <c r="B60" s="603" t="s">
        <v>680</v>
      </c>
      <c r="C60" s="604">
        <v>9157229.3100000005</v>
      </c>
      <c r="D60" s="604">
        <v>0</v>
      </c>
      <c r="E60" s="604">
        <v>8226405</v>
      </c>
      <c r="F60" s="605">
        <v>17383634.310000002</v>
      </c>
      <c r="G60" s="552">
        <v>18322244.84</v>
      </c>
      <c r="H60" s="552">
        <v>8045509.5199999996</v>
      </c>
      <c r="I60" s="552">
        <v>412375.93</v>
      </c>
      <c r="J60" s="552">
        <v>3530594.65</v>
      </c>
      <c r="K60" s="552">
        <f t="shared" si="0"/>
        <v>30310724.939999998</v>
      </c>
      <c r="L60" s="552">
        <v>1422681.2</v>
      </c>
      <c r="M60" s="552">
        <v>24914584</v>
      </c>
      <c r="N60" s="606">
        <f t="shared" si="1"/>
        <v>56647990.140000001</v>
      </c>
      <c r="Q60" s="543"/>
    </row>
    <row r="61" spans="2:17" x14ac:dyDescent="0.25">
      <c r="B61" s="603" t="s">
        <v>1088</v>
      </c>
      <c r="C61" s="604">
        <v>6058309.1299999999</v>
      </c>
      <c r="D61" s="604">
        <v>260985.29</v>
      </c>
      <c r="E61" s="604">
        <v>3348480</v>
      </c>
      <c r="F61" s="605">
        <v>9667774.4199999999</v>
      </c>
      <c r="G61" s="552">
        <v>10637908.23</v>
      </c>
      <c r="H61" s="552">
        <v>4669516.28</v>
      </c>
      <c r="I61" s="552">
        <v>239787.82</v>
      </c>
      <c r="J61" s="552">
        <v>1811441.53</v>
      </c>
      <c r="K61" s="552">
        <f t="shared" si="0"/>
        <v>17358653.860000003</v>
      </c>
      <c r="L61" s="552">
        <v>5345712.29</v>
      </c>
      <c r="M61" s="552">
        <v>11526541</v>
      </c>
      <c r="N61" s="606">
        <f t="shared" si="1"/>
        <v>34230907.150000006</v>
      </c>
      <c r="Q61" s="543"/>
    </row>
    <row r="62" spans="2:17" x14ac:dyDescent="0.25">
      <c r="B62" s="603" t="s">
        <v>1089</v>
      </c>
      <c r="C62" s="604">
        <v>7523393.8600000003</v>
      </c>
      <c r="D62" s="604">
        <v>377473</v>
      </c>
      <c r="E62" s="604">
        <v>6160056</v>
      </c>
      <c r="F62" s="605">
        <v>14060922.859999999</v>
      </c>
      <c r="G62" s="552">
        <v>59156193.060000002</v>
      </c>
      <c r="H62" s="552">
        <v>25904859.68</v>
      </c>
      <c r="I62" s="552">
        <v>1343557.82</v>
      </c>
      <c r="J62" s="552">
        <v>12130810.359999999</v>
      </c>
      <c r="K62" s="552">
        <f t="shared" si="0"/>
        <v>98535420.920000002</v>
      </c>
      <c r="L62" s="552">
        <v>41463822.700000003</v>
      </c>
      <c r="M62" s="552">
        <v>58896303</v>
      </c>
      <c r="N62" s="606">
        <f t="shared" si="1"/>
        <v>198895546.62</v>
      </c>
      <c r="Q62" s="543"/>
    </row>
    <row r="63" spans="2:17" x14ac:dyDescent="0.25">
      <c r="B63" s="603" t="s">
        <v>1090</v>
      </c>
      <c r="C63" s="604">
        <v>5891207.1699999999</v>
      </c>
      <c r="D63" s="604">
        <v>173231</v>
      </c>
      <c r="E63" s="604">
        <v>2332815</v>
      </c>
      <c r="F63" s="605">
        <v>8397253.1699999999</v>
      </c>
      <c r="G63" s="552">
        <v>22402365.210000001</v>
      </c>
      <c r="H63" s="552">
        <v>9857543.9700000007</v>
      </c>
      <c r="I63" s="552">
        <v>500338.7</v>
      </c>
      <c r="J63" s="552">
        <v>4304240.9400000004</v>
      </c>
      <c r="K63" s="552">
        <f t="shared" si="0"/>
        <v>37064488.82</v>
      </c>
      <c r="L63" s="552">
        <v>10672674</v>
      </c>
      <c r="M63" s="552">
        <v>54765423</v>
      </c>
      <c r="N63" s="606">
        <f t="shared" si="1"/>
        <v>102502585.81999999</v>
      </c>
      <c r="Q63" s="543"/>
    </row>
    <row r="64" spans="2:17" x14ac:dyDescent="0.25">
      <c r="B64" s="603" t="s">
        <v>1091</v>
      </c>
      <c r="C64" s="604">
        <v>6061638.1399999997</v>
      </c>
      <c r="D64" s="604">
        <v>260663</v>
      </c>
      <c r="E64" s="604">
        <v>4349691</v>
      </c>
      <c r="F64" s="605">
        <v>10671992.140000001</v>
      </c>
      <c r="G64" s="552">
        <v>7521916.5899999999</v>
      </c>
      <c r="H64" s="552">
        <v>3319307.89</v>
      </c>
      <c r="I64" s="552">
        <v>164859.13</v>
      </c>
      <c r="J64" s="552">
        <v>912519.56</v>
      </c>
      <c r="K64" s="552">
        <f t="shared" si="0"/>
        <v>11918603.170000002</v>
      </c>
      <c r="L64" s="552">
        <v>557249.28000000003</v>
      </c>
      <c r="M64" s="552">
        <v>5910973</v>
      </c>
      <c r="N64" s="606">
        <f t="shared" si="1"/>
        <v>18386825.450000003</v>
      </c>
      <c r="Q64" s="543"/>
    </row>
    <row r="65" spans="2:17" x14ac:dyDescent="0.25">
      <c r="B65" s="603" t="s">
        <v>1092</v>
      </c>
      <c r="C65" s="604">
        <v>6008491.8200000012</v>
      </c>
      <c r="D65" s="604">
        <v>187088.9</v>
      </c>
      <c r="E65" s="604">
        <v>4281093</v>
      </c>
      <c r="F65" s="605">
        <v>10476673.720000003</v>
      </c>
      <c r="G65" s="552">
        <v>14889773.24</v>
      </c>
      <c r="H65" s="552">
        <v>6578048.3700000001</v>
      </c>
      <c r="I65" s="552">
        <v>325265.90000000002</v>
      </c>
      <c r="J65" s="552">
        <v>2045346.8</v>
      </c>
      <c r="K65" s="552">
        <f t="shared" si="0"/>
        <v>23838434.309999999</v>
      </c>
      <c r="L65" s="552">
        <v>6790292.5099999998</v>
      </c>
      <c r="M65" s="552">
        <v>14054926</v>
      </c>
      <c r="N65" s="606">
        <f t="shared" si="1"/>
        <v>44683652.82</v>
      </c>
      <c r="Q65" s="543"/>
    </row>
    <row r="66" spans="2:17" x14ac:dyDescent="0.25">
      <c r="B66" s="603" t="s">
        <v>1093</v>
      </c>
      <c r="C66" s="604">
        <v>4920591.18</v>
      </c>
      <c r="D66" s="604">
        <v>184323.36</v>
      </c>
      <c r="E66" s="604">
        <v>2913966</v>
      </c>
      <c r="F66" s="605">
        <v>8018880.54</v>
      </c>
      <c r="G66" s="552">
        <v>13149507.49</v>
      </c>
      <c r="H66" s="552">
        <v>5809531.8899999997</v>
      </c>
      <c r="I66" s="552">
        <v>287272.90999999997</v>
      </c>
      <c r="J66" s="552">
        <v>1713233.25</v>
      </c>
      <c r="K66" s="552">
        <f t="shared" si="0"/>
        <v>20959545.539999999</v>
      </c>
      <c r="L66" s="552">
        <v>6865638.9500000002</v>
      </c>
      <c r="M66" s="552">
        <v>12810554</v>
      </c>
      <c r="N66" s="606">
        <f t="shared" si="1"/>
        <v>40635738.489999995</v>
      </c>
      <c r="Q66" s="543"/>
    </row>
    <row r="67" spans="2:17" x14ac:dyDescent="0.25">
      <c r="B67" s="603" t="s">
        <v>1094</v>
      </c>
      <c r="C67" s="604">
        <v>5147534.92</v>
      </c>
      <c r="D67" s="604">
        <v>105339</v>
      </c>
      <c r="E67" s="604">
        <v>2700474</v>
      </c>
      <c r="F67" s="605">
        <v>7953347.9199999999</v>
      </c>
      <c r="G67" s="552">
        <v>14511681.34</v>
      </c>
      <c r="H67" s="552">
        <v>6413886.9299999997</v>
      </c>
      <c r="I67" s="552">
        <v>316854.28000000003</v>
      </c>
      <c r="J67" s="552">
        <v>2142191.92</v>
      </c>
      <c r="K67" s="552">
        <f t="shared" si="0"/>
        <v>23384614.469999999</v>
      </c>
      <c r="L67" s="552">
        <v>8480592.9900000002</v>
      </c>
      <c r="M67" s="552">
        <v>22360079</v>
      </c>
      <c r="N67" s="606">
        <f t="shared" si="1"/>
        <v>54225286.460000001</v>
      </c>
      <c r="Q67" s="543"/>
    </row>
    <row r="68" spans="2:17" x14ac:dyDescent="0.25">
      <c r="B68" s="603" t="s">
        <v>1095</v>
      </c>
      <c r="C68" s="604">
        <v>6483779.5599999996</v>
      </c>
      <c r="D68" s="604">
        <v>131070</v>
      </c>
      <c r="E68" s="604">
        <v>4966749</v>
      </c>
      <c r="F68" s="605">
        <v>11581598.559999999</v>
      </c>
      <c r="G68" s="552">
        <v>9896226.2400000002</v>
      </c>
      <c r="H68" s="552">
        <v>4366857.8899999997</v>
      </c>
      <c r="I68" s="552">
        <v>216905.52</v>
      </c>
      <c r="J68" s="552">
        <v>1292273.82</v>
      </c>
      <c r="K68" s="552">
        <f t="shared" si="0"/>
        <v>15772263.469999999</v>
      </c>
      <c r="L68" s="552">
        <v>10590533.609999999</v>
      </c>
      <c r="M68" s="552">
        <v>10166109</v>
      </c>
      <c r="N68" s="606">
        <f t="shared" si="1"/>
        <v>36528906.079999998</v>
      </c>
      <c r="Q68" s="543"/>
    </row>
    <row r="69" spans="2:17" x14ac:dyDescent="0.25">
      <c r="B69" s="603" t="s">
        <v>1096</v>
      </c>
      <c r="C69" s="604">
        <v>5333551.0200000005</v>
      </c>
      <c r="D69" s="604">
        <v>377886</v>
      </c>
      <c r="E69" s="604">
        <v>3210786</v>
      </c>
      <c r="F69" s="605">
        <v>8922223.0199999996</v>
      </c>
      <c r="G69" s="552">
        <v>10876543.279999999</v>
      </c>
      <c r="H69" s="552">
        <v>4783336.3600000003</v>
      </c>
      <c r="I69" s="552">
        <v>240337.28</v>
      </c>
      <c r="J69" s="552">
        <v>1519933.79</v>
      </c>
      <c r="K69" s="552">
        <f t="shared" si="0"/>
        <v>17420150.710000001</v>
      </c>
      <c r="L69" s="552">
        <v>3613240.94</v>
      </c>
      <c r="M69" s="552">
        <v>8924764</v>
      </c>
      <c r="N69" s="606">
        <f t="shared" si="1"/>
        <v>29958155.650000002</v>
      </c>
      <c r="Q69" s="543"/>
    </row>
    <row r="70" spans="2:17" x14ac:dyDescent="0.25">
      <c r="B70" s="603" t="s">
        <v>1097</v>
      </c>
      <c r="C70" s="604">
        <v>6438312.3100000005</v>
      </c>
      <c r="D70" s="604">
        <v>366421</v>
      </c>
      <c r="E70" s="604">
        <v>4672632</v>
      </c>
      <c r="F70" s="605">
        <v>11477365.310000001</v>
      </c>
      <c r="G70" s="552">
        <v>17972168.309999999</v>
      </c>
      <c r="H70" s="552">
        <v>7932742.7699999996</v>
      </c>
      <c r="I70" s="552">
        <v>393627.23</v>
      </c>
      <c r="J70" s="552">
        <v>2892750.47</v>
      </c>
      <c r="K70" s="552">
        <f t="shared" si="0"/>
        <v>29191288.779999997</v>
      </c>
      <c r="L70" s="552">
        <v>4387953.13</v>
      </c>
      <c r="M70" s="552">
        <v>23449731</v>
      </c>
      <c r="N70" s="606">
        <f t="shared" si="1"/>
        <v>57028972.909999996</v>
      </c>
      <c r="Q70" s="543"/>
    </row>
    <row r="71" spans="2:17" x14ac:dyDescent="0.25">
      <c r="B71" s="603" t="s">
        <v>682</v>
      </c>
      <c r="C71" s="604">
        <v>5843147.1200000001</v>
      </c>
      <c r="D71" s="604">
        <v>0</v>
      </c>
      <c r="E71" s="604">
        <v>4422018</v>
      </c>
      <c r="F71" s="605">
        <v>10265165.120000001</v>
      </c>
      <c r="G71" s="552">
        <v>21416256.670000002</v>
      </c>
      <c r="H71" s="552">
        <v>9465003.5600000005</v>
      </c>
      <c r="I71" s="552">
        <v>467515.41</v>
      </c>
      <c r="J71" s="552">
        <v>3342402.09</v>
      </c>
      <c r="K71" s="552">
        <f t="shared" si="0"/>
        <v>34691177.730000004</v>
      </c>
      <c r="L71" s="552">
        <v>8821597.5399999991</v>
      </c>
      <c r="M71" s="552">
        <v>32417539</v>
      </c>
      <c r="N71" s="606">
        <f t="shared" si="1"/>
        <v>75930314.270000011</v>
      </c>
      <c r="Q71" s="543"/>
    </row>
    <row r="72" spans="2:17" x14ac:dyDescent="0.25">
      <c r="B72" s="603" t="s">
        <v>1098</v>
      </c>
      <c r="C72" s="604">
        <v>5446225.1299999999</v>
      </c>
      <c r="D72" s="604">
        <v>126017</v>
      </c>
      <c r="E72" s="604">
        <v>3260739</v>
      </c>
      <c r="F72" s="605">
        <v>8832981.129999999</v>
      </c>
      <c r="G72" s="552">
        <v>9115259.0899999999</v>
      </c>
      <c r="H72" s="552">
        <v>4032587.25</v>
      </c>
      <c r="I72" s="552">
        <v>198758.46</v>
      </c>
      <c r="J72" s="552">
        <v>1238040.3999999999</v>
      </c>
      <c r="K72" s="552">
        <f t="shared" si="0"/>
        <v>14584645.200000001</v>
      </c>
      <c r="L72" s="552">
        <v>2091080.43</v>
      </c>
      <c r="M72" s="552">
        <v>14317450</v>
      </c>
      <c r="N72" s="606">
        <f t="shared" si="1"/>
        <v>30993175.630000003</v>
      </c>
      <c r="Q72" s="543"/>
    </row>
    <row r="73" spans="2:17" ht="5.45" customHeight="1" x14ac:dyDescent="0.25">
      <c r="C73" s="607"/>
      <c r="D73" s="607"/>
      <c r="E73" s="607"/>
      <c r="F73" s="608"/>
      <c r="G73" s="609"/>
      <c r="H73" s="606"/>
      <c r="I73" s="543"/>
      <c r="J73" s="606"/>
      <c r="K73" s="606"/>
      <c r="L73" s="610"/>
      <c r="M73" s="610"/>
      <c r="N73" s="606"/>
    </row>
    <row r="74" spans="2:17" s="428" customFormat="1" ht="16.149999999999999" customHeight="1" x14ac:dyDescent="0.2">
      <c r="B74" s="611" t="s">
        <v>620</v>
      </c>
      <c r="C74" s="613">
        <v>637637299</v>
      </c>
      <c r="D74" s="613">
        <v>48953532</v>
      </c>
      <c r="E74" s="613">
        <v>608853236</v>
      </c>
      <c r="F74" s="614">
        <v>1295444067</v>
      </c>
      <c r="G74" s="612">
        <f t="shared" ref="G74:H74" si="2">SUM(G13:G73)</f>
        <v>862859080.72000027</v>
      </c>
      <c r="H74" s="612">
        <f t="shared" si="2"/>
        <v>380202974.12999994</v>
      </c>
      <c r="I74" s="612">
        <f>SUM(I13:I72)</f>
        <v>19073694.100000001</v>
      </c>
      <c r="J74" s="612">
        <f>SUM(J13:J73)</f>
        <v>132272479.22</v>
      </c>
      <c r="K74" s="612">
        <f>SUM(K13:K73)</f>
        <v>1394408228.1699998</v>
      </c>
      <c r="L74" s="615">
        <f>SUM(L13:L73)</f>
        <v>479164507.84000003</v>
      </c>
      <c r="M74" s="615">
        <f>SUM(M13:M73)</f>
        <v>1103440086.96</v>
      </c>
      <c r="N74" s="612">
        <f>SUM(N13:N73)</f>
        <v>2977012822.9699998</v>
      </c>
    </row>
    <row r="75" spans="2:17" ht="8.25" customHeight="1" x14ac:dyDescent="0.25">
      <c r="B75" s="616"/>
      <c r="C75" s="617"/>
      <c r="D75" s="617"/>
      <c r="E75" s="616"/>
      <c r="F75" s="616"/>
      <c r="G75" s="616"/>
      <c r="H75" s="618"/>
      <c r="I75" s="616"/>
      <c r="J75" s="616"/>
      <c r="K75" s="616"/>
      <c r="L75" s="616"/>
      <c r="M75" s="616"/>
      <c r="N75" s="619"/>
    </row>
    <row r="76" spans="2:17" x14ac:dyDescent="0.25">
      <c r="B76" s="620"/>
      <c r="C76" s="621"/>
      <c r="D76" s="621"/>
      <c r="E76" s="620"/>
      <c r="F76" s="622" t="s">
        <v>1099</v>
      </c>
      <c r="G76" s="620"/>
      <c r="H76" s="620"/>
      <c r="I76" s="620"/>
      <c r="J76" s="620"/>
      <c r="K76" s="620"/>
      <c r="L76" s="620"/>
      <c r="M76" s="620"/>
      <c r="N76" s="620"/>
    </row>
    <row r="77" spans="2:17" s="428" customFormat="1" ht="12.75" x14ac:dyDescent="0.2">
      <c r="B77" s="623"/>
      <c r="C77" s="624"/>
      <c r="D77" s="624"/>
      <c r="E77" s="623"/>
      <c r="F77" s="622"/>
      <c r="G77" s="623"/>
      <c r="H77" s="623"/>
      <c r="I77" s="623"/>
      <c r="J77" s="623"/>
      <c r="K77" s="623"/>
      <c r="L77" s="623"/>
      <c r="M77" s="623"/>
      <c r="N77" s="623"/>
      <c r="O77" s="625"/>
    </row>
    <row r="78" spans="2:17" x14ac:dyDescent="0.25">
      <c r="B78" s="626"/>
      <c r="C78" s="627"/>
      <c r="D78" s="627"/>
      <c r="E78" s="626"/>
      <c r="F78" s="626"/>
      <c r="G78" s="626"/>
      <c r="H78" s="626"/>
      <c r="I78" s="626"/>
      <c r="J78" s="626"/>
      <c r="K78" s="626"/>
      <c r="L78" s="626"/>
      <c r="M78" s="626"/>
      <c r="N78" s="626"/>
    </row>
    <row r="79" spans="2:17" x14ac:dyDescent="0.25">
      <c r="B79" s="628"/>
      <c r="C79" s="605"/>
      <c r="D79" s="605"/>
      <c r="E79" s="628"/>
      <c r="F79" s="628"/>
      <c r="G79" s="628"/>
      <c r="H79" s="628"/>
      <c r="I79" s="628"/>
      <c r="J79" s="628"/>
      <c r="K79" s="628"/>
      <c r="L79" s="628"/>
      <c r="M79" s="628"/>
      <c r="N79" s="628"/>
    </row>
    <row r="80" spans="2:17" x14ac:dyDescent="0.25">
      <c r="B80" s="628"/>
      <c r="C80" s="605"/>
      <c r="D80" s="605"/>
      <c r="E80" s="628"/>
      <c r="F80" s="628"/>
      <c r="G80" s="628"/>
      <c r="H80" s="628"/>
      <c r="I80" s="628"/>
      <c r="J80" s="628"/>
      <c r="K80" s="628"/>
      <c r="L80" s="628"/>
      <c r="M80" s="628"/>
      <c r="N80" s="628"/>
    </row>
    <row r="81" spans="2:14" x14ac:dyDescent="0.25">
      <c r="B81" s="628"/>
      <c r="C81" s="605"/>
      <c r="D81" s="605"/>
      <c r="E81" s="628"/>
      <c r="F81" s="628"/>
      <c r="G81" s="628"/>
      <c r="H81" s="628"/>
      <c r="I81" s="628"/>
      <c r="J81" s="628"/>
      <c r="K81" s="628"/>
      <c r="L81" s="628"/>
      <c r="M81" s="628"/>
      <c r="N81" s="628"/>
    </row>
    <row r="82" spans="2:14" x14ac:dyDescent="0.25">
      <c r="B82" s="628"/>
      <c r="C82" s="605"/>
      <c r="D82" s="605"/>
      <c r="E82" s="628"/>
      <c r="F82" s="628"/>
      <c r="G82" s="628"/>
      <c r="H82" s="628"/>
      <c r="I82" s="628"/>
      <c r="J82" s="628"/>
      <c r="K82" s="628"/>
      <c r="L82" s="628"/>
      <c r="M82" s="628"/>
      <c r="N82" s="628"/>
    </row>
    <row r="83" spans="2:14" x14ac:dyDescent="0.25">
      <c r="B83" s="628"/>
      <c r="C83" s="605"/>
      <c r="D83" s="605"/>
      <c r="E83" s="628"/>
      <c r="F83" s="628"/>
      <c r="G83" s="628"/>
      <c r="H83" s="628"/>
      <c r="I83" s="628"/>
      <c r="J83" s="628"/>
      <c r="K83" s="628"/>
      <c r="L83" s="628"/>
      <c r="M83" s="628"/>
      <c r="N83" s="628"/>
    </row>
    <row r="84" spans="2:14" x14ac:dyDescent="0.25">
      <c r="B84" s="628"/>
      <c r="C84" s="605"/>
      <c r="D84" s="605"/>
      <c r="E84" s="628"/>
      <c r="F84" s="628"/>
      <c r="G84" s="628"/>
      <c r="H84" s="628"/>
      <c r="I84" s="628"/>
      <c r="J84" s="628"/>
      <c r="K84" s="628"/>
      <c r="L84" s="628"/>
      <c r="M84" s="628"/>
      <c r="N84" s="628"/>
    </row>
    <row r="85" spans="2:14" x14ac:dyDescent="0.25">
      <c r="B85" s="628"/>
      <c r="C85" s="605"/>
      <c r="D85" s="605"/>
      <c r="E85" s="628"/>
      <c r="F85" s="628"/>
      <c r="G85" s="628"/>
      <c r="H85" s="628"/>
      <c r="I85" s="628"/>
      <c r="J85" s="628"/>
      <c r="K85" s="628"/>
      <c r="L85" s="628"/>
      <c r="M85" s="628"/>
      <c r="N85" s="628"/>
    </row>
    <row r="86" spans="2:14" x14ac:dyDescent="0.25">
      <c r="B86" s="628"/>
      <c r="C86" s="605"/>
      <c r="D86" s="605"/>
      <c r="E86" s="628"/>
      <c r="F86" s="628"/>
      <c r="G86" s="628"/>
      <c r="H86" s="628"/>
      <c r="I86" s="628"/>
      <c r="J86" s="628"/>
      <c r="K86" s="628"/>
      <c r="L86" s="628"/>
      <c r="M86" s="628"/>
      <c r="N86" s="628"/>
    </row>
    <row r="87" spans="2:14" x14ac:dyDescent="0.25">
      <c r="B87" s="628"/>
      <c r="C87" s="605"/>
      <c r="D87" s="605"/>
      <c r="E87" s="628"/>
      <c r="F87" s="628"/>
      <c r="G87" s="628"/>
      <c r="H87" s="628"/>
      <c r="I87" s="628"/>
      <c r="J87" s="628"/>
      <c r="K87" s="628"/>
      <c r="L87" s="628"/>
      <c r="M87" s="628"/>
      <c r="N87" s="628"/>
    </row>
    <row r="88" spans="2:14" x14ac:dyDescent="0.25">
      <c r="B88" s="628"/>
      <c r="C88" s="605"/>
      <c r="D88" s="605"/>
      <c r="E88" s="628"/>
      <c r="F88" s="628"/>
      <c r="G88" s="628"/>
      <c r="H88" s="628"/>
      <c r="I88" s="628"/>
      <c r="J88" s="628"/>
      <c r="K88" s="628"/>
      <c r="L88" s="628"/>
      <c r="M88" s="628"/>
      <c r="N88" s="628"/>
    </row>
    <row r="89" spans="2:14" x14ac:dyDescent="0.25">
      <c r="B89" s="628"/>
      <c r="C89" s="605"/>
      <c r="D89" s="605"/>
      <c r="E89" s="628"/>
      <c r="F89" s="628"/>
      <c r="G89" s="628"/>
      <c r="H89" s="628"/>
      <c r="I89" s="628"/>
      <c r="J89" s="628"/>
      <c r="K89" s="628"/>
      <c r="L89" s="628"/>
      <c r="M89" s="628"/>
      <c r="N89" s="628"/>
    </row>
  </sheetData>
  <mergeCells count="8">
    <mergeCell ref="D10:D11"/>
    <mergeCell ref="E10:E11"/>
    <mergeCell ref="F10:F11"/>
    <mergeCell ref="B4:N4"/>
    <mergeCell ref="B5:N5"/>
    <mergeCell ref="B6:N6"/>
    <mergeCell ref="C9:F9"/>
    <mergeCell ref="G9:N9"/>
  </mergeCells>
  <pageMargins left="0.9055118110236221" right="0.51181102362204722" top="0.35433070866141736" bottom="0.15748031496062992" header="0.31496062992125984" footer="0"/>
  <pageSetup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70"/>
  <sheetViews>
    <sheetView zoomScale="95" zoomScaleNormal="95" workbookViewId="0">
      <selection activeCell="G32" sqref="G32"/>
    </sheetView>
  </sheetViews>
  <sheetFormatPr baseColWidth="10" defaultRowHeight="15" x14ac:dyDescent="0.25"/>
  <cols>
    <col min="1" max="1" width="0.85546875" style="412" customWidth="1"/>
    <col min="2" max="2" width="5" style="412" customWidth="1"/>
    <col min="3" max="3" width="34.140625" style="412" customWidth="1"/>
    <col min="4" max="4" width="1.85546875" style="412" customWidth="1"/>
    <col min="5" max="6" width="0.42578125" style="412" customWidth="1"/>
    <col min="7" max="7" width="83.42578125" style="412" customWidth="1"/>
    <col min="8" max="8" width="1.28515625" style="412" customWidth="1"/>
    <col min="9" max="9" width="19.140625" style="412" bestFit="1" customWidth="1"/>
    <col min="10" max="253" width="11.42578125" style="412"/>
    <col min="254" max="254" width="1.7109375" style="412" customWidth="1"/>
    <col min="255" max="255" width="2.140625" style="412" customWidth="1"/>
    <col min="256" max="256" width="34" style="412" customWidth="1"/>
    <col min="257" max="257" width="2.140625" style="412" customWidth="1"/>
    <col min="258" max="258" width="2.28515625" style="412" customWidth="1"/>
    <col min="259" max="259" width="80.7109375" style="412" customWidth="1"/>
    <col min="260" max="260" width="3.5703125" style="412" customWidth="1"/>
    <col min="261" max="261" width="17.85546875" style="412" customWidth="1"/>
    <col min="262" max="262" width="12.28515625" style="412" bestFit="1" customWidth="1"/>
    <col min="263" max="509" width="11.42578125" style="412"/>
    <col min="510" max="510" width="1.7109375" style="412" customWidth="1"/>
    <col min="511" max="511" width="2.140625" style="412" customWidth="1"/>
    <col min="512" max="512" width="34" style="412" customWidth="1"/>
    <col min="513" max="513" width="2.140625" style="412" customWidth="1"/>
    <col min="514" max="514" width="2.28515625" style="412" customWidth="1"/>
    <col min="515" max="515" width="80.7109375" style="412" customWidth="1"/>
    <col min="516" max="516" width="3.5703125" style="412" customWidth="1"/>
    <col min="517" max="517" width="17.85546875" style="412" customWidth="1"/>
    <col min="518" max="518" width="12.28515625" style="412" bestFit="1" customWidth="1"/>
    <col min="519" max="765" width="11.42578125" style="412"/>
    <col min="766" max="766" width="1.7109375" style="412" customWidth="1"/>
    <col min="767" max="767" width="2.140625" style="412" customWidth="1"/>
    <col min="768" max="768" width="34" style="412" customWidth="1"/>
    <col min="769" max="769" width="2.140625" style="412" customWidth="1"/>
    <col min="770" max="770" width="2.28515625" style="412" customWidth="1"/>
    <col min="771" max="771" width="80.7109375" style="412" customWidth="1"/>
    <col min="772" max="772" width="3.5703125" style="412" customWidth="1"/>
    <col min="773" max="773" width="17.85546875" style="412" customWidth="1"/>
    <col min="774" max="774" width="12.28515625" style="412" bestFit="1" customWidth="1"/>
    <col min="775" max="1021" width="11.42578125" style="412"/>
    <col min="1022" max="1022" width="1.7109375" style="412" customWidth="1"/>
    <col min="1023" max="1023" width="2.140625" style="412" customWidth="1"/>
    <col min="1024" max="1024" width="34" style="412" customWidth="1"/>
    <col min="1025" max="1025" width="2.140625" style="412" customWidth="1"/>
    <col min="1026" max="1026" width="2.28515625" style="412" customWidth="1"/>
    <col min="1027" max="1027" width="80.7109375" style="412" customWidth="1"/>
    <col min="1028" max="1028" width="3.5703125" style="412" customWidth="1"/>
    <col min="1029" max="1029" width="17.85546875" style="412" customWidth="1"/>
    <col min="1030" max="1030" width="12.28515625" style="412" bestFit="1" customWidth="1"/>
    <col min="1031" max="1277" width="11.42578125" style="412"/>
    <col min="1278" max="1278" width="1.7109375" style="412" customWidth="1"/>
    <col min="1279" max="1279" width="2.140625" style="412" customWidth="1"/>
    <col min="1280" max="1280" width="34" style="412" customWidth="1"/>
    <col min="1281" max="1281" width="2.140625" style="412" customWidth="1"/>
    <col min="1282" max="1282" width="2.28515625" style="412" customWidth="1"/>
    <col min="1283" max="1283" width="80.7109375" style="412" customWidth="1"/>
    <col min="1284" max="1284" width="3.5703125" style="412" customWidth="1"/>
    <col min="1285" max="1285" width="17.85546875" style="412" customWidth="1"/>
    <col min="1286" max="1286" width="12.28515625" style="412" bestFit="1" customWidth="1"/>
    <col min="1287" max="1533" width="11.42578125" style="412"/>
    <col min="1534" max="1534" width="1.7109375" style="412" customWidth="1"/>
    <col min="1535" max="1535" width="2.140625" style="412" customWidth="1"/>
    <col min="1536" max="1536" width="34" style="412" customWidth="1"/>
    <col min="1537" max="1537" width="2.140625" style="412" customWidth="1"/>
    <col min="1538" max="1538" width="2.28515625" style="412" customWidth="1"/>
    <col min="1539" max="1539" width="80.7109375" style="412" customWidth="1"/>
    <col min="1540" max="1540" width="3.5703125" style="412" customWidth="1"/>
    <col min="1541" max="1541" width="17.85546875" style="412" customWidth="1"/>
    <col min="1542" max="1542" width="12.28515625" style="412" bestFit="1" customWidth="1"/>
    <col min="1543" max="1789" width="11.42578125" style="412"/>
    <col min="1790" max="1790" width="1.7109375" style="412" customWidth="1"/>
    <col min="1791" max="1791" width="2.140625" style="412" customWidth="1"/>
    <col min="1792" max="1792" width="34" style="412" customWidth="1"/>
    <col min="1793" max="1793" width="2.140625" style="412" customWidth="1"/>
    <col min="1794" max="1794" width="2.28515625" style="412" customWidth="1"/>
    <col min="1795" max="1795" width="80.7109375" style="412" customWidth="1"/>
    <col min="1796" max="1796" width="3.5703125" style="412" customWidth="1"/>
    <col min="1797" max="1797" width="17.85546875" style="412" customWidth="1"/>
    <col min="1798" max="1798" width="12.28515625" style="412" bestFit="1" customWidth="1"/>
    <col min="1799" max="2045" width="11.42578125" style="412"/>
    <col min="2046" max="2046" width="1.7109375" style="412" customWidth="1"/>
    <col min="2047" max="2047" width="2.140625" style="412" customWidth="1"/>
    <col min="2048" max="2048" width="34" style="412" customWidth="1"/>
    <col min="2049" max="2049" width="2.140625" style="412" customWidth="1"/>
    <col min="2050" max="2050" width="2.28515625" style="412" customWidth="1"/>
    <col min="2051" max="2051" width="80.7109375" style="412" customWidth="1"/>
    <col min="2052" max="2052" width="3.5703125" style="412" customWidth="1"/>
    <col min="2053" max="2053" width="17.85546875" style="412" customWidth="1"/>
    <col min="2054" max="2054" width="12.28515625" style="412" bestFit="1" customWidth="1"/>
    <col min="2055" max="2301" width="11.42578125" style="412"/>
    <col min="2302" max="2302" width="1.7109375" style="412" customWidth="1"/>
    <col min="2303" max="2303" width="2.140625" style="412" customWidth="1"/>
    <col min="2304" max="2304" width="34" style="412" customWidth="1"/>
    <col min="2305" max="2305" width="2.140625" style="412" customWidth="1"/>
    <col min="2306" max="2306" width="2.28515625" style="412" customWidth="1"/>
    <col min="2307" max="2307" width="80.7109375" style="412" customWidth="1"/>
    <col min="2308" max="2308" width="3.5703125" style="412" customWidth="1"/>
    <col min="2309" max="2309" width="17.85546875" style="412" customWidth="1"/>
    <col min="2310" max="2310" width="12.28515625" style="412" bestFit="1" customWidth="1"/>
    <col min="2311" max="2557" width="11.42578125" style="412"/>
    <col min="2558" max="2558" width="1.7109375" style="412" customWidth="1"/>
    <col min="2559" max="2559" width="2.140625" style="412" customWidth="1"/>
    <col min="2560" max="2560" width="34" style="412" customWidth="1"/>
    <col min="2561" max="2561" width="2.140625" style="412" customWidth="1"/>
    <col min="2562" max="2562" width="2.28515625" style="412" customWidth="1"/>
    <col min="2563" max="2563" width="80.7109375" style="412" customWidth="1"/>
    <col min="2564" max="2564" width="3.5703125" style="412" customWidth="1"/>
    <col min="2565" max="2565" width="17.85546875" style="412" customWidth="1"/>
    <col min="2566" max="2566" width="12.28515625" style="412" bestFit="1" customWidth="1"/>
    <col min="2567" max="2813" width="11.42578125" style="412"/>
    <col min="2814" max="2814" width="1.7109375" style="412" customWidth="1"/>
    <col min="2815" max="2815" width="2.140625" style="412" customWidth="1"/>
    <col min="2816" max="2816" width="34" style="412" customWidth="1"/>
    <col min="2817" max="2817" width="2.140625" style="412" customWidth="1"/>
    <col min="2818" max="2818" width="2.28515625" style="412" customWidth="1"/>
    <col min="2819" max="2819" width="80.7109375" style="412" customWidth="1"/>
    <col min="2820" max="2820" width="3.5703125" style="412" customWidth="1"/>
    <col min="2821" max="2821" width="17.85546875" style="412" customWidth="1"/>
    <col min="2822" max="2822" width="12.28515625" style="412" bestFit="1" customWidth="1"/>
    <col min="2823" max="3069" width="11.42578125" style="412"/>
    <col min="3070" max="3070" width="1.7109375" style="412" customWidth="1"/>
    <col min="3071" max="3071" width="2.140625" style="412" customWidth="1"/>
    <col min="3072" max="3072" width="34" style="412" customWidth="1"/>
    <col min="3073" max="3073" width="2.140625" style="412" customWidth="1"/>
    <col min="3074" max="3074" width="2.28515625" style="412" customWidth="1"/>
    <col min="3075" max="3075" width="80.7109375" style="412" customWidth="1"/>
    <col min="3076" max="3076" width="3.5703125" style="412" customWidth="1"/>
    <col min="3077" max="3077" width="17.85546875" style="412" customWidth="1"/>
    <col min="3078" max="3078" width="12.28515625" style="412" bestFit="1" customWidth="1"/>
    <col min="3079" max="3325" width="11.42578125" style="412"/>
    <col min="3326" max="3326" width="1.7109375" style="412" customWidth="1"/>
    <col min="3327" max="3327" width="2.140625" style="412" customWidth="1"/>
    <col min="3328" max="3328" width="34" style="412" customWidth="1"/>
    <col min="3329" max="3329" width="2.140625" style="412" customWidth="1"/>
    <col min="3330" max="3330" width="2.28515625" style="412" customWidth="1"/>
    <col min="3331" max="3331" width="80.7109375" style="412" customWidth="1"/>
    <col min="3332" max="3332" width="3.5703125" style="412" customWidth="1"/>
    <col min="3333" max="3333" width="17.85546875" style="412" customWidth="1"/>
    <col min="3334" max="3334" width="12.28515625" style="412" bestFit="1" customWidth="1"/>
    <col min="3335" max="3581" width="11.42578125" style="412"/>
    <col min="3582" max="3582" width="1.7109375" style="412" customWidth="1"/>
    <col min="3583" max="3583" width="2.140625" style="412" customWidth="1"/>
    <col min="3584" max="3584" width="34" style="412" customWidth="1"/>
    <col min="3585" max="3585" width="2.140625" style="412" customWidth="1"/>
    <col min="3586" max="3586" width="2.28515625" style="412" customWidth="1"/>
    <col min="3587" max="3587" width="80.7109375" style="412" customWidth="1"/>
    <col min="3588" max="3588" width="3.5703125" style="412" customWidth="1"/>
    <col min="3589" max="3589" width="17.85546875" style="412" customWidth="1"/>
    <col min="3590" max="3590" width="12.28515625" style="412" bestFit="1" customWidth="1"/>
    <col min="3591" max="3837" width="11.42578125" style="412"/>
    <col min="3838" max="3838" width="1.7109375" style="412" customWidth="1"/>
    <col min="3839" max="3839" width="2.140625" style="412" customWidth="1"/>
    <col min="3840" max="3840" width="34" style="412" customWidth="1"/>
    <col min="3841" max="3841" width="2.140625" style="412" customWidth="1"/>
    <col min="3842" max="3842" width="2.28515625" style="412" customWidth="1"/>
    <col min="3843" max="3843" width="80.7109375" style="412" customWidth="1"/>
    <col min="3844" max="3844" width="3.5703125" style="412" customWidth="1"/>
    <col min="3845" max="3845" width="17.85546875" style="412" customWidth="1"/>
    <col min="3846" max="3846" width="12.28515625" style="412" bestFit="1" customWidth="1"/>
    <col min="3847" max="4093" width="11.42578125" style="412"/>
    <col min="4094" max="4094" width="1.7109375" style="412" customWidth="1"/>
    <col min="4095" max="4095" width="2.140625" style="412" customWidth="1"/>
    <col min="4096" max="4096" width="34" style="412" customWidth="1"/>
    <col min="4097" max="4097" width="2.140625" style="412" customWidth="1"/>
    <col min="4098" max="4098" width="2.28515625" style="412" customWidth="1"/>
    <col min="4099" max="4099" width="80.7109375" style="412" customWidth="1"/>
    <col min="4100" max="4100" width="3.5703125" style="412" customWidth="1"/>
    <col min="4101" max="4101" width="17.85546875" style="412" customWidth="1"/>
    <col min="4102" max="4102" width="12.28515625" style="412" bestFit="1" customWidth="1"/>
    <col min="4103" max="4349" width="11.42578125" style="412"/>
    <col min="4350" max="4350" width="1.7109375" style="412" customWidth="1"/>
    <col min="4351" max="4351" width="2.140625" style="412" customWidth="1"/>
    <col min="4352" max="4352" width="34" style="412" customWidth="1"/>
    <col min="4353" max="4353" width="2.140625" style="412" customWidth="1"/>
    <col min="4354" max="4354" width="2.28515625" style="412" customWidth="1"/>
    <col min="4355" max="4355" width="80.7109375" style="412" customWidth="1"/>
    <col min="4356" max="4356" width="3.5703125" style="412" customWidth="1"/>
    <col min="4357" max="4357" width="17.85546875" style="412" customWidth="1"/>
    <col min="4358" max="4358" width="12.28515625" style="412" bestFit="1" customWidth="1"/>
    <col min="4359" max="4605" width="11.42578125" style="412"/>
    <col min="4606" max="4606" width="1.7109375" style="412" customWidth="1"/>
    <col min="4607" max="4607" width="2.140625" style="412" customWidth="1"/>
    <col min="4608" max="4608" width="34" style="412" customWidth="1"/>
    <col min="4609" max="4609" width="2.140625" style="412" customWidth="1"/>
    <col min="4610" max="4610" width="2.28515625" style="412" customWidth="1"/>
    <col min="4611" max="4611" width="80.7109375" style="412" customWidth="1"/>
    <col min="4612" max="4612" width="3.5703125" style="412" customWidth="1"/>
    <col min="4613" max="4613" width="17.85546875" style="412" customWidth="1"/>
    <col min="4614" max="4614" width="12.28515625" style="412" bestFit="1" customWidth="1"/>
    <col min="4615" max="4861" width="11.42578125" style="412"/>
    <col min="4862" max="4862" width="1.7109375" style="412" customWidth="1"/>
    <col min="4863" max="4863" width="2.140625" style="412" customWidth="1"/>
    <col min="4864" max="4864" width="34" style="412" customWidth="1"/>
    <col min="4865" max="4865" width="2.140625" style="412" customWidth="1"/>
    <col min="4866" max="4866" width="2.28515625" style="412" customWidth="1"/>
    <col min="4867" max="4867" width="80.7109375" style="412" customWidth="1"/>
    <col min="4868" max="4868" width="3.5703125" style="412" customWidth="1"/>
    <col min="4869" max="4869" width="17.85546875" style="412" customWidth="1"/>
    <col min="4870" max="4870" width="12.28515625" style="412" bestFit="1" customWidth="1"/>
    <col min="4871" max="5117" width="11.42578125" style="412"/>
    <col min="5118" max="5118" width="1.7109375" style="412" customWidth="1"/>
    <col min="5119" max="5119" width="2.140625" style="412" customWidth="1"/>
    <col min="5120" max="5120" width="34" style="412" customWidth="1"/>
    <col min="5121" max="5121" width="2.140625" style="412" customWidth="1"/>
    <col min="5122" max="5122" width="2.28515625" style="412" customWidth="1"/>
    <col min="5123" max="5123" width="80.7109375" style="412" customWidth="1"/>
    <col min="5124" max="5124" width="3.5703125" style="412" customWidth="1"/>
    <col min="5125" max="5125" width="17.85546875" style="412" customWidth="1"/>
    <col min="5126" max="5126" width="12.28515625" style="412" bestFit="1" customWidth="1"/>
    <col min="5127" max="5373" width="11.42578125" style="412"/>
    <col min="5374" max="5374" width="1.7109375" style="412" customWidth="1"/>
    <col min="5375" max="5375" width="2.140625" style="412" customWidth="1"/>
    <col min="5376" max="5376" width="34" style="412" customWidth="1"/>
    <col min="5377" max="5377" width="2.140625" style="412" customWidth="1"/>
    <col min="5378" max="5378" width="2.28515625" style="412" customWidth="1"/>
    <col min="5379" max="5379" width="80.7109375" style="412" customWidth="1"/>
    <col min="5380" max="5380" width="3.5703125" style="412" customWidth="1"/>
    <col min="5381" max="5381" width="17.85546875" style="412" customWidth="1"/>
    <col min="5382" max="5382" width="12.28515625" style="412" bestFit="1" customWidth="1"/>
    <col min="5383" max="5629" width="11.42578125" style="412"/>
    <col min="5630" max="5630" width="1.7109375" style="412" customWidth="1"/>
    <col min="5631" max="5631" width="2.140625" style="412" customWidth="1"/>
    <col min="5632" max="5632" width="34" style="412" customWidth="1"/>
    <col min="5633" max="5633" width="2.140625" style="412" customWidth="1"/>
    <col min="5634" max="5634" width="2.28515625" style="412" customWidth="1"/>
    <col min="5635" max="5635" width="80.7109375" style="412" customWidth="1"/>
    <col min="5636" max="5636" width="3.5703125" style="412" customWidth="1"/>
    <col min="5637" max="5637" width="17.85546875" style="412" customWidth="1"/>
    <col min="5638" max="5638" width="12.28515625" style="412" bestFit="1" customWidth="1"/>
    <col min="5639" max="5885" width="11.42578125" style="412"/>
    <col min="5886" max="5886" width="1.7109375" style="412" customWidth="1"/>
    <col min="5887" max="5887" width="2.140625" style="412" customWidth="1"/>
    <col min="5888" max="5888" width="34" style="412" customWidth="1"/>
    <col min="5889" max="5889" width="2.140625" style="412" customWidth="1"/>
    <col min="5890" max="5890" width="2.28515625" style="412" customWidth="1"/>
    <col min="5891" max="5891" width="80.7109375" style="412" customWidth="1"/>
    <col min="5892" max="5892" width="3.5703125" style="412" customWidth="1"/>
    <col min="5893" max="5893" width="17.85546875" style="412" customWidth="1"/>
    <col min="5894" max="5894" width="12.28515625" style="412" bestFit="1" customWidth="1"/>
    <col min="5895" max="6141" width="11.42578125" style="412"/>
    <col min="6142" max="6142" width="1.7109375" style="412" customWidth="1"/>
    <col min="6143" max="6143" width="2.140625" style="412" customWidth="1"/>
    <col min="6144" max="6144" width="34" style="412" customWidth="1"/>
    <col min="6145" max="6145" width="2.140625" style="412" customWidth="1"/>
    <col min="6146" max="6146" width="2.28515625" style="412" customWidth="1"/>
    <col min="6147" max="6147" width="80.7109375" style="412" customWidth="1"/>
    <col min="6148" max="6148" width="3.5703125" style="412" customWidth="1"/>
    <col min="6149" max="6149" width="17.85546875" style="412" customWidth="1"/>
    <col min="6150" max="6150" width="12.28515625" style="412" bestFit="1" customWidth="1"/>
    <col min="6151" max="6397" width="11.42578125" style="412"/>
    <col min="6398" max="6398" width="1.7109375" style="412" customWidth="1"/>
    <col min="6399" max="6399" width="2.140625" style="412" customWidth="1"/>
    <col min="6400" max="6400" width="34" style="412" customWidth="1"/>
    <col min="6401" max="6401" width="2.140625" style="412" customWidth="1"/>
    <col min="6402" max="6402" width="2.28515625" style="412" customWidth="1"/>
    <col min="6403" max="6403" width="80.7109375" style="412" customWidth="1"/>
    <col min="6404" max="6404" width="3.5703125" style="412" customWidth="1"/>
    <col min="6405" max="6405" width="17.85546875" style="412" customWidth="1"/>
    <col min="6406" max="6406" width="12.28515625" style="412" bestFit="1" customWidth="1"/>
    <col min="6407" max="6653" width="11.42578125" style="412"/>
    <col min="6654" max="6654" width="1.7109375" style="412" customWidth="1"/>
    <col min="6655" max="6655" width="2.140625" style="412" customWidth="1"/>
    <col min="6656" max="6656" width="34" style="412" customWidth="1"/>
    <col min="6657" max="6657" width="2.140625" style="412" customWidth="1"/>
    <col min="6658" max="6658" width="2.28515625" style="412" customWidth="1"/>
    <col min="6659" max="6659" width="80.7109375" style="412" customWidth="1"/>
    <col min="6660" max="6660" width="3.5703125" style="412" customWidth="1"/>
    <col min="6661" max="6661" width="17.85546875" style="412" customWidth="1"/>
    <col min="6662" max="6662" width="12.28515625" style="412" bestFit="1" customWidth="1"/>
    <col min="6663" max="6909" width="11.42578125" style="412"/>
    <col min="6910" max="6910" width="1.7109375" style="412" customWidth="1"/>
    <col min="6911" max="6911" width="2.140625" style="412" customWidth="1"/>
    <col min="6912" max="6912" width="34" style="412" customWidth="1"/>
    <col min="6913" max="6913" width="2.140625" style="412" customWidth="1"/>
    <col min="6914" max="6914" width="2.28515625" style="412" customWidth="1"/>
    <col min="6915" max="6915" width="80.7109375" style="412" customWidth="1"/>
    <col min="6916" max="6916" width="3.5703125" style="412" customWidth="1"/>
    <col min="6917" max="6917" width="17.85546875" style="412" customWidth="1"/>
    <col min="6918" max="6918" width="12.28515625" style="412" bestFit="1" customWidth="1"/>
    <col min="6919" max="7165" width="11.42578125" style="412"/>
    <col min="7166" max="7166" width="1.7109375" style="412" customWidth="1"/>
    <col min="7167" max="7167" width="2.140625" style="412" customWidth="1"/>
    <col min="7168" max="7168" width="34" style="412" customWidth="1"/>
    <col min="7169" max="7169" width="2.140625" style="412" customWidth="1"/>
    <col min="7170" max="7170" width="2.28515625" style="412" customWidth="1"/>
    <col min="7171" max="7171" width="80.7109375" style="412" customWidth="1"/>
    <col min="7172" max="7172" width="3.5703125" style="412" customWidth="1"/>
    <col min="7173" max="7173" width="17.85546875" style="412" customWidth="1"/>
    <col min="7174" max="7174" width="12.28515625" style="412" bestFit="1" customWidth="1"/>
    <col min="7175" max="7421" width="11.42578125" style="412"/>
    <col min="7422" max="7422" width="1.7109375" style="412" customWidth="1"/>
    <col min="7423" max="7423" width="2.140625" style="412" customWidth="1"/>
    <col min="7424" max="7424" width="34" style="412" customWidth="1"/>
    <col min="7425" max="7425" width="2.140625" style="412" customWidth="1"/>
    <col min="7426" max="7426" width="2.28515625" style="412" customWidth="1"/>
    <col min="7427" max="7427" width="80.7109375" style="412" customWidth="1"/>
    <col min="7428" max="7428" width="3.5703125" style="412" customWidth="1"/>
    <col min="7429" max="7429" width="17.85546875" style="412" customWidth="1"/>
    <col min="7430" max="7430" width="12.28515625" style="412" bestFit="1" customWidth="1"/>
    <col min="7431" max="7677" width="11.42578125" style="412"/>
    <col min="7678" max="7678" width="1.7109375" style="412" customWidth="1"/>
    <col min="7679" max="7679" width="2.140625" style="412" customWidth="1"/>
    <col min="7680" max="7680" width="34" style="412" customWidth="1"/>
    <col min="7681" max="7681" width="2.140625" style="412" customWidth="1"/>
    <col min="7682" max="7682" width="2.28515625" style="412" customWidth="1"/>
    <col min="7683" max="7683" width="80.7109375" style="412" customWidth="1"/>
    <col min="7684" max="7684" width="3.5703125" style="412" customWidth="1"/>
    <col min="7685" max="7685" width="17.85546875" style="412" customWidth="1"/>
    <col min="7686" max="7686" width="12.28515625" style="412" bestFit="1" customWidth="1"/>
    <col min="7687" max="7933" width="11.42578125" style="412"/>
    <col min="7934" max="7934" width="1.7109375" style="412" customWidth="1"/>
    <col min="7935" max="7935" width="2.140625" style="412" customWidth="1"/>
    <col min="7936" max="7936" width="34" style="412" customWidth="1"/>
    <col min="7937" max="7937" width="2.140625" style="412" customWidth="1"/>
    <col min="7938" max="7938" width="2.28515625" style="412" customWidth="1"/>
    <col min="7939" max="7939" width="80.7109375" style="412" customWidth="1"/>
    <col min="7940" max="7940" width="3.5703125" style="412" customWidth="1"/>
    <col min="7941" max="7941" width="17.85546875" style="412" customWidth="1"/>
    <col min="7942" max="7942" width="12.28515625" style="412" bestFit="1" customWidth="1"/>
    <col min="7943" max="8189" width="11.42578125" style="412"/>
    <col min="8190" max="8190" width="1.7109375" style="412" customWidth="1"/>
    <col min="8191" max="8191" width="2.140625" style="412" customWidth="1"/>
    <col min="8192" max="8192" width="34" style="412" customWidth="1"/>
    <col min="8193" max="8193" width="2.140625" style="412" customWidth="1"/>
    <col min="8194" max="8194" width="2.28515625" style="412" customWidth="1"/>
    <col min="8195" max="8195" width="80.7109375" style="412" customWidth="1"/>
    <col min="8196" max="8196" width="3.5703125" style="412" customWidth="1"/>
    <col min="8197" max="8197" width="17.85546875" style="412" customWidth="1"/>
    <col min="8198" max="8198" width="12.28515625" style="412" bestFit="1" customWidth="1"/>
    <col min="8199" max="8445" width="11.42578125" style="412"/>
    <col min="8446" max="8446" width="1.7109375" style="412" customWidth="1"/>
    <col min="8447" max="8447" width="2.140625" style="412" customWidth="1"/>
    <col min="8448" max="8448" width="34" style="412" customWidth="1"/>
    <col min="8449" max="8449" width="2.140625" style="412" customWidth="1"/>
    <col min="8450" max="8450" width="2.28515625" style="412" customWidth="1"/>
    <col min="8451" max="8451" width="80.7109375" style="412" customWidth="1"/>
    <col min="8452" max="8452" width="3.5703125" style="412" customWidth="1"/>
    <col min="8453" max="8453" width="17.85546875" style="412" customWidth="1"/>
    <col min="8454" max="8454" width="12.28515625" style="412" bestFit="1" customWidth="1"/>
    <col min="8455" max="8701" width="11.42578125" style="412"/>
    <col min="8702" max="8702" width="1.7109375" style="412" customWidth="1"/>
    <col min="8703" max="8703" width="2.140625" style="412" customWidth="1"/>
    <col min="8704" max="8704" width="34" style="412" customWidth="1"/>
    <col min="8705" max="8705" width="2.140625" style="412" customWidth="1"/>
    <col min="8706" max="8706" width="2.28515625" style="412" customWidth="1"/>
    <col min="8707" max="8707" width="80.7109375" style="412" customWidth="1"/>
    <col min="8708" max="8708" width="3.5703125" style="412" customWidth="1"/>
    <col min="8709" max="8709" width="17.85546875" style="412" customWidth="1"/>
    <col min="8710" max="8710" width="12.28515625" style="412" bestFit="1" customWidth="1"/>
    <col min="8711" max="8957" width="11.42578125" style="412"/>
    <col min="8958" max="8958" width="1.7109375" style="412" customWidth="1"/>
    <col min="8959" max="8959" width="2.140625" style="412" customWidth="1"/>
    <col min="8960" max="8960" width="34" style="412" customWidth="1"/>
    <col min="8961" max="8961" width="2.140625" style="412" customWidth="1"/>
    <col min="8962" max="8962" width="2.28515625" style="412" customWidth="1"/>
    <col min="8963" max="8963" width="80.7109375" style="412" customWidth="1"/>
    <col min="8964" max="8964" width="3.5703125" style="412" customWidth="1"/>
    <col min="8965" max="8965" width="17.85546875" style="412" customWidth="1"/>
    <col min="8966" max="8966" width="12.28515625" style="412" bestFit="1" customWidth="1"/>
    <col min="8967" max="9213" width="11.42578125" style="412"/>
    <col min="9214" max="9214" width="1.7109375" style="412" customWidth="1"/>
    <col min="9215" max="9215" width="2.140625" style="412" customWidth="1"/>
    <col min="9216" max="9216" width="34" style="412" customWidth="1"/>
    <col min="9217" max="9217" width="2.140625" style="412" customWidth="1"/>
    <col min="9218" max="9218" width="2.28515625" style="412" customWidth="1"/>
    <col min="9219" max="9219" width="80.7109375" style="412" customWidth="1"/>
    <col min="9220" max="9220" width="3.5703125" style="412" customWidth="1"/>
    <col min="9221" max="9221" width="17.85546875" style="412" customWidth="1"/>
    <col min="9222" max="9222" width="12.28515625" style="412" bestFit="1" customWidth="1"/>
    <col min="9223" max="9469" width="11.42578125" style="412"/>
    <col min="9470" max="9470" width="1.7109375" style="412" customWidth="1"/>
    <col min="9471" max="9471" width="2.140625" style="412" customWidth="1"/>
    <col min="9472" max="9472" width="34" style="412" customWidth="1"/>
    <col min="9473" max="9473" width="2.140625" style="412" customWidth="1"/>
    <col min="9474" max="9474" width="2.28515625" style="412" customWidth="1"/>
    <col min="9475" max="9475" width="80.7109375" style="412" customWidth="1"/>
    <col min="9476" max="9476" width="3.5703125" style="412" customWidth="1"/>
    <col min="9477" max="9477" width="17.85546875" style="412" customWidth="1"/>
    <col min="9478" max="9478" width="12.28515625" style="412" bestFit="1" customWidth="1"/>
    <col min="9479" max="9725" width="11.42578125" style="412"/>
    <col min="9726" max="9726" width="1.7109375" style="412" customWidth="1"/>
    <col min="9727" max="9727" width="2.140625" style="412" customWidth="1"/>
    <col min="9728" max="9728" width="34" style="412" customWidth="1"/>
    <col min="9729" max="9729" width="2.140625" style="412" customWidth="1"/>
    <col min="9730" max="9730" width="2.28515625" style="412" customWidth="1"/>
    <col min="9731" max="9731" width="80.7109375" style="412" customWidth="1"/>
    <col min="9732" max="9732" width="3.5703125" style="412" customWidth="1"/>
    <col min="9733" max="9733" width="17.85546875" style="412" customWidth="1"/>
    <col min="9734" max="9734" width="12.28515625" style="412" bestFit="1" customWidth="1"/>
    <col min="9735" max="9981" width="11.42578125" style="412"/>
    <col min="9982" max="9982" width="1.7109375" style="412" customWidth="1"/>
    <col min="9983" max="9983" width="2.140625" style="412" customWidth="1"/>
    <col min="9984" max="9984" width="34" style="412" customWidth="1"/>
    <col min="9985" max="9985" width="2.140625" style="412" customWidth="1"/>
    <col min="9986" max="9986" width="2.28515625" style="412" customWidth="1"/>
    <col min="9987" max="9987" width="80.7109375" style="412" customWidth="1"/>
    <col min="9988" max="9988" width="3.5703125" style="412" customWidth="1"/>
    <col min="9989" max="9989" width="17.85546875" style="412" customWidth="1"/>
    <col min="9990" max="9990" width="12.28515625" style="412" bestFit="1" customWidth="1"/>
    <col min="9991" max="10237" width="11.42578125" style="412"/>
    <col min="10238" max="10238" width="1.7109375" style="412" customWidth="1"/>
    <col min="10239" max="10239" width="2.140625" style="412" customWidth="1"/>
    <col min="10240" max="10240" width="34" style="412" customWidth="1"/>
    <col min="10241" max="10241" width="2.140625" style="412" customWidth="1"/>
    <col min="10242" max="10242" width="2.28515625" style="412" customWidth="1"/>
    <col min="10243" max="10243" width="80.7109375" style="412" customWidth="1"/>
    <col min="10244" max="10244" width="3.5703125" style="412" customWidth="1"/>
    <col min="10245" max="10245" width="17.85546875" style="412" customWidth="1"/>
    <col min="10246" max="10246" width="12.28515625" style="412" bestFit="1" customWidth="1"/>
    <col min="10247" max="10493" width="11.42578125" style="412"/>
    <col min="10494" max="10494" width="1.7109375" style="412" customWidth="1"/>
    <col min="10495" max="10495" width="2.140625" style="412" customWidth="1"/>
    <col min="10496" max="10496" width="34" style="412" customWidth="1"/>
    <col min="10497" max="10497" width="2.140625" style="412" customWidth="1"/>
    <col min="10498" max="10498" width="2.28515625" style="412" customWidth="1"/>
    <col min="10499" max="10499" width="80.7109375" style="412" customWidth="1"/>
    <col min="10500" max="10500" width="3.5703125" style="412" customWidth="1"/>
    <col min="10501" max="10501" width="17.85546875" style="412" customWidth="1"/>
    <col min="10502" max="10502" width="12.28515625" style="412" bestFit="1" customWidth="1"/>
    <col min="10503" max="10749" width="11.42578125" style="412"/>
    <col min="10750" max="10750" width="1.7109375" style="412" customWidth="1"/>
    <col min="10751" max="10751" width="2.140625" style="412" customWidth="1"/>
    <col min="10752" max="10752" width="34" style="412" customWidth="1"/>
    <col min="10753" max="10753" width="2.140625" style="412" customWidth="1"/>
    <col min="10754" max="10754" width="2.28515625" style="412" customWidth="1"/>
    <col min="10755" max="10755" width="80.7109375" style="412" customWidth="1"/>
    <col min="10756" max="10756" width="3.5703125" style="412" customWidth="1"/>
    <col min="10757" max="10757" width="17.85546875" style="412" customWidth="1"/>
    <col min="10758" max="10758" width="12.28515625" style="412" bestFit="1" customWidth="1"/>
    <col min="10759" max="11005" width="11.42578125" style="412"/>
    <col min="11006" max="11006" width="1.7109375" style="412" customWidth="1"/>
    <col min="11007" max="11007" width="2.140625" style="412" customWidth="1"/>
    <col min="11008" max="11008" width="34" style="412" customWidth="1"/>
    <col min="11009" max="11009" width="2.140625" style="412" customWidth="1"/>
    <col min="11010" max="11010" width="2.28515625" style="412" customWidth="1"/>
    <col min="11011" max="11011" width="80.7109375" style="412" customWidth="1"/>
    <col min="11012" max="11012" width="3.5703125" style="412" customWidth="1"/>
    <col min="11013" max="11013" width="17.85546875" style="412" customWidth="1"/>
    <col min="11014" max="11014" width="12.28515625" style="412" bestFit="1" customWidth="1"/>
    <col min="11015" max="11261" width="11.42578125" style="412"/>
    <col min="11262" max="11262" width="1.7109375" style="412" customWidth="1"/>
    <col min="11263" max="11263" width="2.140625" style="412" customWidth="1"/>
    <col min="11264" max="11264" width="34" style="412" customWidth="1"/>
    <col min="11265" max="11265" width="2.140625" style="412" customWidth="1"/>
    <col min="11266" max="11266" width="2.28515625" style="412" customWidth="1"/>
    <col min="11267" max="11267" width="80.7109375" style="412" customWidth="1"/>
    <col min="11268" max="11268" width="3.5703125" style="412" customWidth="1"/>
    <col min="11269" max="11269" width="17.85546875" style="412" customWidth="1"/>
    <col min="11270" max="11270" width="12.28515625" style="412" bestFit="1" customWidth="1"/>
    <col min="11271" max="11517" width="11.42578125" style="412"/>
    <col min="11518" max="11518" width="1.7109375" style="412" customWidth="1"/>
    <col min="11519" max="11519" width="2.140625" style="412" customWidth="1"/>
    <col min="11520" max="11520" width="34" style="412" customWidth="1"/>
    <col min="11521" max="11521" width="2.140625" style="412" customWidth="1"/>
    <col min="11522" max="11522" width="2.28515625" style="412" customWidth="1"/>
    <col min="11523" max="11523" width="80.7109375" style="412" customWidth="1"/>
    <col min="11524" max="11524" width="3.5703125" style="412" customWidth="1"/>
    <col min="11525" max="11525" width="17.85546875" style="412" customWidth="1"/>
    <col min="11526" max="11526" width="12.28515625" style="412" bestFit="1" customWidth="1"/>
    <col min="11527" max="11773" width="11.42578125" style="412"/>
    <col min="11774" max="11774" width="1.7109375" style="412" customWidth="1"/>
    <col min="11775" max="11775" width="2.140625" style="412" customWidth="1"/>
    <col min="11776" max="11776" width="34" style="412" customWidth="1"/>
    <col min="11777" max="11777" width="2.140625" style="412" customWidth="1"/>
    <col min="11778" max="11778" width="2.28515625" style="412" customWidth="1"/>
    <col min="11779" max="11779" width="80.7109375" style="412" customWidth="1"/>
    <col min="11780" max="11780" width="3.5703125" style="412" customWidth="1"/>
    <col min="11781" max="11781" width="17.85546875" style="412" customWidth="1"/>
    <col min="11782" max="11782" width="12.28515625" style="412" bestFit="1" customWidth="1"/>
    <col min="11783" max="12029" width="11.42578125" style="412"/>
    <col min="12030" max="12030" width="1.7109375" style="412" customWidth="1"/>
    <col min="12031" max="12031" width="2.140625" style="412" customWidth="1"/>
    <col min="12032" max="12032" width="34" style="412" customWidth="1"/>
    <col min="12033" max="12033" width="2.140625" style="412" customWidth="1"/>
    <col min="12034" max="12034" width="2.28515625" style="412" customWidth="1"/>
    <col min="12035" max="12035" width="80.7109375" style="412" customWidth="1"/>
    <col min="12036" max="12036" width="3.5703125" style="412" customWidth="1"/>
    <col min="12037" max="12037" width="17.85546875" style="412" customWidth="1"/>
    <col min="12038" max="12038" width="12.28515625" style="412" bestFit="1" customWidth="1"/>
    <col min="12039" max="12285" width="11.42578125" style="412"/>
    <col min="12286" max="12286" width="1.7109375" style="412" customWidth="1"/>
    <col min="12287" max="12287" width="2.140625" style="412" customWidth="1"/>
    <col min="12288" max="12288" width="34" style="412" customWidth="1"/>
    <col min="12289" max="12289" width="2.140625" style="412" customWidth="1"/>
    <col min="12290" max="12290" width="2.28515625" style="412" customWidth="1"/>
    <col min="12291" max="12291" width="80.7109375" style="412" customWidth="1"/>
    <col min="12292" max="12292" width="3.5703125" style="412" customWidth="1"/>
    <col min="12293" max="12293" width="17.85546875" style="412" customWidth="1"/>
    <col min="12294" max="12294" width="12.28515625" style="412" bestFit="1" customWidth="1"/>
    <col min="12295" max="12541" width="11.42578125" style="412"/>
    <col min="12542" max="12542" width="1.7109375" style="412" customWidth="1"/>
    <col min="12543" max="12543" width="2.140625" style="412" customWidth="1"/>
    <col min="12544" max="12544" width="34" style="412" customWidth="1"/>
    <col min="12545" max="12545" width="2.140625" style="412" customWidth="1"/>
    <col min="12546" max="12546" width="2.28515625" style="412" customWidth="1"/>
    <col min="12547" max="12547" width="80.7109375" style="412" customWidth="1"/>
    <col min="12548" max="12548" width="3.5703125" style="412" customWidth="1"/>
    <col min="12549" max="12549" width="17.85546875" style="412" customWidth="1"/>
    <col min="12550" max="12550" width="12.28515625" style="412" bestFit="1" customWidth="1"/>
    <col min="12551" max="12797" width="11.42578125" style="412"/>
    <col min="12798" max="12798" width="1.7109375" style="412" customWidth="1"/>
    <col min="12799" max="12799" width="2.140625" style="412" customWidth="1"/>
    <col min="12800" max="12800" width="34" style="412" customWidth="1"/>
    <col min="12801" max="12801" width="2.140625" style="412" customWidth="1"/>
    <col min="12802" max="12802" width="2.28515625" style="412" customWidth="1"/>
    <col min="12803" max="12803" width="80.7109375" style="412" customWidth="1"/>
    <col min="12804" max="12804" width="3.5703125" style="412" customWidth="1"/>
    <col min="12805" max="12805" width="17.85546875" style="412" customWidth="1"/>
    <col min="12806" max="12806" width="12.28515625" style="412" bestFit="1" customWidth="1"/>
    <col min="12807" max="13053" width="11.42578125" style="412"/>
    <col min="13054" max="13054" width="1.7109375" style="412" customWidth="1"/>
    <col min="13055" max="13055" width="2.140625" style="412" customWidth="1"/>
    <col min="13056" max="13056" width="34" style="412" customWidth="1"/>
    <col min="13057" max="13057" width="2.140625" style="412" customWidth="1"/>
    <col min="13058" max="13058" width="2.28515625" style="412" customWidth="1"/>
    <col min="13059" max="13059" width="80.7109375" style="412" customWidth="1"/>
    <col min="13060" max="13060" width="3.5703125" style="412" customWidth="1"/>
    <col min="13061" max="13061" width="17.85546875" style="412" customWidth="1"/>
    <col min="13062" max="13062" width="12.28515625" style="412" bestFit="1" customWidth="1"/>
    <col min="13063" max="13309" width="11.42578125" style="412"/>
    <col min="13310" max="13310" width="1.7109375" style="412" customWidth="1"/>
    <col min="13311" max="13311" width="2.140625" style="412" customWidth="1"/>
    <col min="13312" max="13312" width="34" style="412" customWidth="1"/>
    <col min="13313" max="13313" width="2.140625" style="412" customWidth="1"/>
    <col min="13314" max="13314" width="2.28515625" style="412" customWidth="1"/>
    <col min="13315" max="13315" width="80.7109375" style="412" customWidth="1"/>
    <col min="13316" max="13316" width="3.5703125" style="412" customWidth="1"/>
    <col min="13317" max="13317" width="17.85546875" style="412" customWidth="1"/>
    <col min="13318" max="13318" width="12.28515625" style="412" bestFit="1" customWidth="1"/>
    <col min="13319" max="13565" width="11.42578125" style="412"/>
    <col min="13566" max="13566" width="1.7109375" style="412" customWidth="1"/>
    <col min="13567" max="13567" width="2.140625" style="412" customWidth="1"/>
    <col min="13568" max="13568" width="34" style="412" customWidth="1"/>
    <col min="13569" max="13569" width="2.140625" style="412" customWidth="1"/>
    <col min="13570" max="13570" width="2.28515625" style="412" customWidth="1"/>
    <col min="13571" max="13571" width="80.7109375" style="412" customWidth="1"/>
    <col min="13572" max="13572" width="3.5703125" style="412" customWidth="1"/>
    <col min="13573" max="13573" width="17.85546875" style="412" customWidth="1"/>
    <col min="13574" max="13574" width="12.28515625" style="412" bestFit="1" customWidth="1"/>
    <col min="13575" max="13821" width="11.42578125" style="412"/>
    <col min="13822" max="13822" width="1.7109375" style="412" customWidth="1"/>
    <col min="13823" max="13823" width="2.140625" style="412" customWidth="1"/>
    <col min="13824" max="13824" width="34" style="412" customWidth="1"/>
    <col min="13825" max="13825" width="2.140625" style="412" customWidth="1"/>
    <col min="13826" max="13826" width="2.28515625" style="412" customWidth="1"/>
    <col min="13827" max="13827" width="80.7109375" style="412" customWidth="1"/>
    <col min="13828" max="13828" width="3.5703125" style="412" customWidth="1"/>
    <col min="13829" max="13829" width="17.85546875" style="412" customWidth="1"/>
    <col min="13830" max="13830" width="12.28515625" style="412" bestFit="1" customWidth="1"/>
    <col min="13831" max="14077" width="11.42578125" style="412"/>
    <col min="14078" max="14078" width="1.7109375" style="412" customWidth="1"/>
    <col min="14079" max="14079" width="2.140625" style="412" customWidth="1"/>
    <col min="14080" max="14080" width="34" style="412" customWidth="1"/>
    <col min="14081" max="14081" width="2.140625" style="412" customWidth="1"/>
    <col min="14082" max="14082" width="2.28515625" style="412" customWidth="1"/>
    <col min="14083" max="14083" width="80.7109375" style="412" customWidth="1"/>
    <col min="14084" max="14084" width="3.5703125" style="412" customWidth="1"/>
    <col min="14085" max="14085" width="17.85546875" style="412" customWidth="1"/>
    <col min="14086" max="14086" width="12.28515625" style="412" bestFit="1" customWidth="1"/>
    <col min="14087" max="14333" width="11.42578125" style="412"/>
    <col min="14334" max="14334" width="1.7109375" style="412" customWidth="1"/>
    <col min="14335" max="14335" width="2.140625" style="412" customWidth="1"/>
    <col min="14336" max="14336" width="34" style="412" customWidth="1"/>
    <col min="14337" max="14337" width="2.140625" style="412" customWidth="1"/>
    <col min="14338" max="14338" width="2.28515625" style="412" customWidth="1"/>
    <col min="14339" max="14339" width="80.7109375" style="412" customWidth="1"/>
    <col min="14340" max="14340" width="3.5703125" style="412" customWidth="1"/>
    <col min="14341" max="14341" width="17.85546875" style="412" customWidth="1"/>
    <col min="14342" max="14342" width="12.28515625" style="412" bestFit="1" customWidth="1"/>
    <col min="14343" max="14589" width="11.42578125" style="412"/>
    <col min="14590" max="14590" width="1.7109375" style="412" customWidth="1"/>
    <col min="14591" max="14591" width="2.140625" style="412" customWidth="1"/>
    <col min="14592" max="14592" width="34" style="412" customWidth="1"/>
    <col min="14593" max="14593" width="2.140625" style="412" customWidth="1"/>
    <col min="14594" max="14594" width="2.28515625" style="412" customWidth="1"/>
    <col min="14595" max="14595" width="80.7109375" style="412" customWidth="1"/>
    <col min="14596" max="14596" width="3.5703125" style="412" customWidth="1"/>
    <col min="14597" max="14597" width="17.85546875" style="412" customWidth="1"/>
    <col min="14598" max="14598" width="12.28515625" style="412" bestFit="1" customWidth="1"/>
    <col min="14599" max="14845" width="11.42578125" style="412"/>
    <col min="14846" max="14846" width="1.7109375" style="412" customWidth="1"/>
    <col min="14847" max="14847" width="2.140625" style="412" customWidth="1"/>
    <col min="14848" max="14848" width="34" style="412" customWidth="1"/>
    <col min="14849" max="14849" width="2.140625" style="412" customWidth="1"/>
    <col min="14850" max="14850" width="2.28515625" style="412" customWidth="1"/>
    <col min="14851" max="14851" width="80.7109375" style="412" customWidth="1"/>
    <col min="14852" max="14852" width="3.5703125" style="412" customWidth="1"/>
    <col min="14853" max="14853" width="17.85546875" style="412" customWidth="1"/>
    <col min="14854" max="14854" width="12.28515625" style="412" bestFit="1" customWidth="1"/>
    <col min="14855" max="15101" width="11.42578125" style="412"/>
    <col min="15102" max="15102" width="1.7109375" style="412" customWidth="1"/>
    <col min="15103" max="15103" width="2.140625" style="412" customWidth="1"/>
    <col min="15104" max="15104" width="34" style="412" customWidth="1"/>
    <col min="15105" max="15105" width="2.140625" style="412" customWidth="1"/>
    <col min="15106" max="15106" width="2.28515625" style="412" customWidth="1"/>
    <col min="15107" max="15107" width="80.7109375" style="412" customWidth="1"/>
    <col min="15108" max="15108" width="3.5703125" style="412" customWidth="1"/>
    <col min="15109" max="15109" width="17.85546875" style="412" customWidth="1"/>
    <col min="15110" max="15110" width="12.28515625" style="412" bestFit="1" customWidth="1"/>
    <col min="15111" max="15357" width="11.42578125" style="412"/>
    <col min="15358" max="15358" width="1.7109375" style="412" customWidth="1"/>
    <col min="15359" max="15359" width="2.140625" style="412" customWidth="1"/>
    <col min="15360" max="15360" width="34" style="412" customWidth="1"/>
    <col min="15361" max="15361" width="2.140625" style="412" customWidth="1"/>
    <col min="15362" max="15362" width="2.28515625" style="412" customWidth="1"/>
    <col min="15363" max="15363" width="80.7109375" style="412" customWidth="1"/>
    <col min="15364" max="15364" width="3.5703125" style="412" customWidth="1"/>
    <col min="15365" max="15365" width="17.85546875" style="412" customWidth="1"/>
    <col min="15366" max="15366" width="12.28515625" style="412" bestFit="1" customWidth="1"/>
    <col min="15367" max="15613" width="11.42578125" style="412"/>
    <col min="15614" max="15614" width="1.7109375" style="412" customWidth="1"/>
    <col min="15615" max="15615" width="2.140625" style="412" customWidth="1"/>
    <col min="15616" max="15616" width="34" style="412" customWidth="1"/>
    <col min="15617" max="15617" width="2.140625" style="412" customWidth="1"/>
    <col min="15618" max="15618" width="2.28515625" style="412" customWidth="1"/>
    <col min="15619" max="15619" width="80.7109375" style="412" customWidth="1"/>
    <col min="15620" max="15620" width="3.5703125" style="412" customWidth="1"/>
    <col min="15621" max="15621" width="17.85546875" style="412" customWidth="1"/>
    <col min="15622" max="15622" width="12.28515625" style="412" bestFit="1" customWidth="1"/>
    <col min="15623" max="15869" width="11.42578125" style="412"/>
    <col min="15870" max="15870" width="1.7109375" style="412" customWidth="1"/>
    <col min="15871" max="15871" width="2.140625" style="412" customWidth="1"/>
    <col min="15872" max="15872" width="34" style="412" customWidth="1"/>
    <col min="15873" max="15873" width="2.140625" style="412" customWidth="1"/>
    <col min="15874" max="15874" width="2.28515625" style="412" customWidth="1"/>
    <col min="15875" max="15875" width="80.7109375" style="412" customWidth="1"/>
    <col min="15876" max="15876" width="3.5703125" style="412" customWidth="1"/>
    <col min="15877" max="15877" width="17.85546875" style="412" customWidth="1"/>
    <col min="15878" max="15878" width="12.28515625" style="412" bestFit="1" customWidth="1"/>
    <col min="15879" max="16125" width="11.42578125" style="412"/>
    <col min="16126" max="16126" width="1.7109375" style="412" customWidth="1"/>
    <col min="16127" max="16127" width="2.140625" style="412" customWidth="1"/>
    <col min="16128" max="16128" width="34" style="412" customWidth="1"/>
    <col min="16129" max="16129" width="2.140625" style="412" customWidth="1"/>
    <col min="16130" max="16130" width="2.28515625" style="412" customWidth="1"/>
    <col min="16131" max="16131" width="80.7109375" style="412" customWidth="1"/>
    <col min="16132" max="16132" width="3.5703125" style="412" customWidth="1"/>
    <col min="16133" max="16133" width="17.85546875" style="412" customWidth="1"/>
    <col min="16134" max="16134" width="12.28515625" style="412" bestFit="1" customWidth="1"/>
    <col min="16135" max="16384" width="11.42578125" style="412"/>
  </cols>
  <sheetData>
    <row r="1" spans="1:9" ht="10.5" customHeight="1" x14ac:dyDescent="0.25"/>
    <row r="4" spans="1:9" ht="12" customHeight="1" x14ac:dyDescent="0.25"/>
    <row r="5" spans="1:9" ht="10.5" customHeight="1" x14ac:dyDescent="0.25">
      <c r="A5" s="639"/>
      <c r="B5" s="639"/>
      <c r="C5" s="639"/>
      <c r="D5" s="639"/>
      <c r="E5" s="639"/>
      <c r="F5" s="639"/>
      <c r="G5" s="639"/>
      <c r="H5" s="639"/>
      <c r="I5" s="639"/>
    </row>
    <row r="6" spans="1:9" ht="15.75" x14ac:dyDescent="0.25">
      <c r="A6" s="640" t="s">
        <v>855</v>
      </c>
      <c r="B6" s="640"/>
      <c r="C6" s="640"/>
      <c r="D6" s="640"/>
      <c r="E6" s="640"/>
      <c r="F6" s="640"/>
      <c r="G6" s="640"/>
      <c r="H6" s="640"/>
      <c r="I6" s="640"/>
    </row>
    <row r="7" spans="1:9" ht="15.75" x14ac:dyDescent="0.25">
      <c r="A7" s="640" t="s">
        <v>497</v>
      </c>
      <c r="B7" s="640"/>
      <c r="C7" s="640"/>
      <c r="D7" s="640"/>
      <c r="E7" s="640"/>
      <c r="F7" s="640"/>
      <c r="G7" s="640"/>
      <c r="H7" s="640"/>
      <c r="I7" s="640"/>
    </row>
    <row r="8" spans="1:9" ht="15.75" x14ac:dyDescent="0.25">
      <c r="A8" s="641" t="s">
        <v>29</v>
      </c>
      <c r="B8" s="641"/>
      <c r="C8" s="641"/>
      <c r="D8" s="641"/>
      <c r="E8" s="641"/>
      <c r="F8" s="641"/>
      <c r="G8" s="641"/>
      <c r="H8" s="641"/>
      <c r="I8" s="641"/>
    </row>
    <row r="9" spans="1:9" ht="9" customHeight="1" x14ac:dyDescent="0.25">
      <c r="A9" s="413"/>
      <c r="B9" s="418"/>
      <c r="C9" s="418"/>
      <c r="D9" s="418"/>
      <c r="E9" s="418"/>
      <c r="F9" s="418"/>
      <c r="G9" s="525"/>
      <c r="H9" s="525"/>
      <c r="I9" s="525"/>
    </row>
    <row r="10" spans="1:9" ht="9" customHeight="1" x14ac:dyDescent="0.25"/>
    <row r="11" spans="1:9" ht="15" customHeight="1" x14ac:dyDescent="0.25">
      <c r="A11" s="527"/>
      <c r="B11" s="638" t="s">
        <v>33</v>
      </c>
      <c r="C11" s="638"/>
      <c r="D11" s="540"/>
      <c r="E11" s="540"/>
      <c r="F11" s="540"/>
      <c r="G11" s="638" t="s">
        <v>856</v>
      </c>
      <c r="H11" s="642"/>
      <c r="I11" s="638" t="s">
        <v>857</v>
      </c>
    </row>
    <row r="12" spans="1:9" ht="9" customHeight="1" x14ac:dyDescent="0.25">
      <c r="A12" s="527"/>
      <c r="B12" s="638"/>
      <c r="C12" s="638"/>
      <c r="D12" s="540"/>
      <c r="E12" s="540"/>
      <c r="F12" s="540"/>
      <c r="G12" s="638" t="s">
        <v>858</v>
      </c>
      <c r="H12" s="642"/>
      <c r="I12" s="638" t="s">
        <v>858</v>
      </c>
    </row>
    <row r="13" spans="1:9" ht="6.75" customHeight="1" x14ac:dyDescent="0.25">
      <c r="A13" s="541"/>
      <c r="B13" s="542"/>
      <c r="C13" s="542"/>
      <c r="D13" s="543"/>
      <c r="E13" s="428"/>
      <c r="F13" s="428"/>
      <c r="G13" s="428"/>
      <c r="H13" s="544"/>
      <c r="I13" s="544"/>
    </row>
    <row r="14" spans="1:9" ht="6" customHeight="1" x14ac:dyDescent="0.25">
      <c r="A14" s="541"/>
      <c r="B14" s="413"/>
      <c r="C14" s="413"/>
      <c r="D14" s="413"/>
      <c r="E14" s="413"/>
      <c r="F14" s="413"/>
      <c r="G14" s="413"/>
      <c r="H14" s="544"/>
      <c r="I14" s="544"/>
    </row>
    <row r="15" spans="1:9" ht="17.25" customHeight="1" x14ac:dyDescent="0.25">
      <c r="A15" s="413"/>
      <c r="B15" s="644" t="s">
        <v>859</v>
      </c>
      <c r="C15" s="644"/>
      <c r="D15" s="545"/>
      <c r="E15" s="533"/>
      <c r="F15" s="533"/>
      <c r="G15" s="533"/>
      <c r="H15" s="413"/>
      <c r="I15" s="413"/>
    </row>
    <row r="16" spans="1:9" ht="19.5" customHeight="1" x14ac:dyDescent="0.25">
      <c r="A16" s="413"/>
      <c r="B16" s="644" t="s">
        <v>860</v>
      </c>
      <c r="C16" s="644"/>
      <c r="D16" s="546"/>
      <c r="E16" s="533"/>
      <c r="F16" s="533"/>
      <c r="G16" s="533"/>
      <c r="H16" s="413"/>
      <c r="I16" s="413"/>
    </row>
    <row r="17" spans="1:9" ht="16.5" customHeight="1" x14ac:dyDescent="0.25">
      <c r="A17" s="413"/>
      <c r="B17" s="547"/>
      <c r="C17" s="547"/>
      <c r="D17" s="546"/>
      <c r="E17" s="533"/>
      <c r="F17" s="533"/>
      <c r="G17" s="533"/>
      <c r="H17" s="413"/>
      <c r="I17" s="413"/>
    </row>
    <row r="18" spans="1:9" ht="29.25" customHeight="1" x14ac:dyDescent="0.25">
      <c r="A18" s="548"/>
      <c r="B18" s="548"/>
      <c r="C18" s="549" t="s">
        <v>849</v>
      </c>
      <c r="D18" s="545"/>
      <c r="E18" s="550"/>
      <c r="F18" s="550"/>
      <c r="G18" s="550"/>
      <c r="H18" s="531"/>
      <c r="I18" s="531">
        <v>257067802</v>
      </c>
    </row>
    <row r="19" spans="1:9" ht="17.25" customHeight="1" x14ac:dyDescent="0.25">
      <c r="C19" s="428"/>
      <c r="D19" s="428"/>
      <c r="E19" s="428"/>
      <c r="F19" s="428"/>
      <c r="G19" s="551"/>
      <c r="H19" s="552"/>
      <c r="I19" s="552"/>
    </row>
    <row r="20" spans="1:9" ht="22.9" customHeight="1" x14ac:dyDescent="0.25">
      <c r="C20" s="428" t="s">
        <v>861</v>
      </c>
      <c r="D20" s="428"/>
      <c r="E20" s="428"/>
      <c r="F20" s="428"/>
      <c r="G20" s="551" t="s">
        <v>862</v>
      </c>
      <c r="H20" s="553"/>
      <c r="I20" s="553">
        <v>99991.88</v>
      </c>
    </row>
    <row r="21" spans="1:9" ht="22.9" customHeight="1" x14ac:dyDescent="0.25">
      <c r="C21" s="428" t="s">
        <v>863</v>
      </c>
      <c r="D21" s="428"/>
      <c r="E21" s="428"/>
      <c r="F21" s="428"/>
      <c r="G21" s="551" t="s">
        <v>864</v>
      </c>
      <c r="H21" s="553"/>
      <c r="I21" s="553">
        <v>36203.550000000003</v>
      </c>
    </row>
    <row r="22" spans="1:9" ht="22.9" customHeight="1" x14ac:dyDescent="0.25">
      <c r="C22" s="428" t="s">
        <v>863</v>
      </c>
      <c r="D22" s="428"/>
      <c r="E22" s="428"/>
      <c r="F22" s="428"/>
      <c r="G22" s="551" t="s">
        <v>865</v>
      </c>
      <c r="H22" s="553"/>
      <c r="I22" s="553">
        <v>142589.43</v>
      </c>
    </row>
    <row r="23" spans="1:9" ht="22.9" customHeight="1" x14ac:dyDescent="0.25">
      <c r="C23" s="428" t="s">
        <v>863</v>
      </c>
      <c r="D23" s="428"/>
      <c r="E23" s="428"/>
      <c r="F23" s="428"/>
      <c r="G23" s="551" t="s">
        <v>866</v>
      </c>
      <c r="H23" s="553"/>
      <c r="I23" s="553">
        <v>339258.74</v>
      </c>
    </row>
    <row r="24" spans="1:9" ht="22.9" customHeight="1" x14ac:dyDescent="0.25">
      <c r="C24" s="428" t="s">
        <v>867</v>
      </c>
      <c r="D24" s="428"/>
      <c r="E24" s="428"/>
      <c r="F24" s="428"/>
      <c r="G24" s="551" t="s">
        <v>868</v>
      </c>
      <c r="H24" s="553"/>
      <c r="I24" s="553">
        <v>286358.68</v>
      </c>
    </row>
    <row r="25" spans="1:9" ht="22.9" customHeight="1" x14ac:dyDescent="0.25">
      <c r="C25" s="428" t="s">
        <v>867</v>
      </c>
      <c r="D25" s="428"/>
      <c r="E25" s="428"/>
      <c r="F25" s="428"/>
      <c r="G25" s="551" t="s">
        <v>869</v>
      </c>
      <c r="H25" s="553"/>
      <c r="I25" s="553">
        <v>679364.63</v>
      </c>
    </row>
    <row r="26" spans="1:9" ht="22.9" customHeight="1" x14ac:dyDescent="0.25">
      <c r="C26" s="428" t="s">
        <v>867</v>
      </c>
      <c r="D26" s="428"/>
      <c r="E26" s="428"/>
      <c r="F26" s="428"/>
      <c r="G26" s="551" t="s">
        <v>870</v>
      </c>
      <c r="H26" s="553"/>
      <c r="I26" s="553">
        <v>27787</v>
      </c>
    </row>
    <row r="27" spans="1:9" ht="22.9" customHeight="1" x14ac:dyDescent="0.25">
      <c r="C27" s="428" t="s">
        <v>871</v>
      </c>
      <c r="D27" s="428"/>
      <c r="E27" s="428"/>
      <c r="F27" s="428"/>
      <c r="G27" s="551" t="s">
        <v>872</v>
      </c>
      <c r="H27" s="553"/>
      <c r="I27" s="553">
        <v>337026.02</v>
      </c>
    </row>
    <row r="28" spans="1:9" ht="22.9" customHeight="1" x14ac:dyDescent="0.25">
      <c r="C28" s="428" t="s">
        <v>873</v>
      </c>
      <c r="D28" s="428"/>
      <c r="E28" s="428"/>
      <c r="F28" s="428"/>
      <c r="G28" s="551" t="s">
        <v>874</v>
      </c>
      <c r="H28" s="553"/>
      <c r="I28" s="553">
        <v>23118018.59</v>
      </c>
    </row>
    <row r="29" spans="1:9" ht="22.9" customHeight="1" x14ac:dyDescent="0.25">
      <c r="C29" s="428" t="s">
        <v>873</v>
      </c>
      <c r="D29" s="428"/>
      <c r="E29" s="428"/>
      <c r="F29" s="428"/>
      <c r="G29" s="551" t="s">
        <v>875</v>
      </c>
      <c r="H29" s="553"/>
      <c r="I29" s="553">
        <v>5686956.0499999998</v>
      </c>
    </row>
    <row r="30" spans="1:9" ht="22.9" customHeight="1" x14ac:dyDescent="0.25">
      <c r="C30" s="428" t="s">
        <v>873</v>
      </c>
      <c r="D30" s="428"/>
      <c r="E30" s="428"/>
      <c r="F30" s="428"/>
      <c r="G30" s="551" t="s">
        <v>876</v>
      </c>
      <c r="H30" s="553"/>
      <c r="I30" s="553">
        <v>2127248.96</v>
      </c>
    </row>
    <row r="31" spans="1:9" ht="22.9" customHeight="1" x14ac:dyDescent="0.25">
      <c r="C31" s="428" t="s">
        <v>873</v>
      </c>
      <c r="D31" s="428"/>
      <c r="E31" s="428"/>
      <c r="F31" s="428"/>
      <c r="G31" s="551" t="s">
        <v>877</v>
      </c>
      <c r="H31" s="553"/>
      <c r="I31" s="553">
        <v>683982.6</v>
      </c>
    </row>
    <row r="32" spans="1:9" ht="24" customHeight="1" x14ac:dyDescent="0.25">
      <c r="C32" s="428" t="s">
        <v>873</v>
      </c>
      <c r="D32" s="554"/>
      <c r="E32" s="554"/>
      <c r="F32" s="554"/>
      <c r="G32" s="551" t="s">
        <v>878</v>
      </c>
      <c r="H32" s="555"/>
      <c r="I32" s="553">
        <v>407773.07</v>
      </c>
    </row>
    <row r="33" spans="3:9" ht="24" customHeight="1" x14ac:dyDescent="0.25">
      <c r="C33" s="428" t="s">
        <v>873</v>
      </c>
      <c r="D33" s="428"/>
      <c r="E33" s="428"/>
      <c r="F33" s="428"/>
      <c r="G33" s="551" t="s">
        <v>879</v>
      </c>
      <c r="H33" s="543"/>
      <c r="I33" s="553">
        <v>20701505.170000002</v>
      </c>
    </row>
    <row r="34" spans="3:9" ht="24" customHeight="1" x14ac:dyDescent="0.25">
      <c r="C34" s="428" t="s">
        <v>873</v>
      </c>
      <c r="D34" s="428"/>
      <c r="E34" s="428"/>
      <c r="F34" s="428"/>
      <c r="G34" s="551" t="s">
        <v>880</v>
      </c>
      <c r="H34" s="543"/>
      <c r="I34" s="553">
        <v>773784.08</v>
      </c>
    </row>
    <row r="35" spans="3:9" ht="24" customHeight="1" x14ac:dyDescent="0.25">
      <c r="C35" s="428" t="s">
        <v>873</v>
      </c>
      <c r="D35" s="554"/>
      <c r="E35" s="554"/>
      <c r="F35" s="554"/>
      <c r="G35" s="551" t="s">
        <v>881</v>
      </c>
      <c r="H35" s="555"/>
      <c r="I35" s="553">
        <v>4987429.26</v>
      </c>
    </row>
    <row r="36" spans="3:9" ht="24" customHeight="1" x14ac:dyDescent="0.25">
      <c r="C36" s="428" t="s">
        <v>873</v>
      </c>
      <c r="D36" s="428"/>
      <c r="E36" s="428"/>
      <c r="F36" s="428"/>
      <c r="G36" s="551" t="s">
        <v>882</v>
      </c>
      <c r="H36" s="553"/>
      <c r="I36" s="553">
        <v>56897.21</v>
      </c>
    </row>
    <row r="37" spans="3:9" ht="24" customHeight="1" x14ac:dyDescent="0.25">
      <c r="C37" s="428" t="s">
        <v>873</v>
      </c>
      <c r="D37" s="428"/>
      <c r="E37" s="428"/>
      <c r="F37" s="428"/>
      <c r="G37" s="551" t="s">
        <v>883</v>
      </c>
      <c r="H37" s="553"/>
      <c r="I37" s="553">
        <v>182065925.66</v>
      </c>
    </row>
    <row r="38" spans="3:9" ht="24" customHeight="1" x14ac:dyDescent="0.25">
      <c r="C38" s="428" t="s">
        <v>873</v>
      </c>
      <c r="D38" s="428"/>
      <c r="E38" s="428"/>
      <c r="F38" s="428"/>
      <c r="G38" s="551" t="s">
        <v>884</v>
      </c>
      <c r="H38" s="553"/>
      <c r="I38" s="553">
        <v>73284</v>
      </c>
    </row>
    <row r="39" spans="3:9" ht="24" customHeight="1" x14ac:dyDescent="0.25">
      <c r="C39" s="554" t="s">
        <v>885</v>
      </c>
      <c r="D39" s="428"/>
      <c r="E39" s="428"/>
      <c r="F39" s="428"/>
      <c r="G39" s="551" t="s">
        <v>886</v>
      </c>
      <c r="H39" s="553"/>
      <c r="I39" s="553">
        <v>3906034.07</v>
      </c>
    </row>
    <row r="40" spans="3:9" ht="24" customHeight="1" x14ac:dyDescent="0.25">
      <c r="C40" s="554" t="s">
        <v>885</v>
      </c>
      <c r="D40" s="428"/>
      <c r="E40" s="428"/>
      <c r="F40" s="428"/>
      <c r="G40" s="551" t="s">
        <v>887</v>
      </c>
      <c r="H40" s="553"/>
      <c r="I40" s="553">
        <v>560947.56000000006</v>
      </c>
    </row>
    <row r="41" spans="3:9" ht="24" customHeight="1" x14ac:dyDescent="0.25">
      <c r="C41" s="554" t="s">
        <v>885</v>
      </c>
      <c r="D41" s="428"/>
      <c r="E41" s="428"/>
      <c r="F41" s="428"/>
      <c r="G41" s="551" t="s">
        <v>888</v>
      </c>
      <c r="H41" s="553"/>
      <c r="I41" s="553">
        <v>29600</v>
      </c>
    </row>
    <row r="42" spans="3:9" ht="24" customHeight="1" x14ac:dyDescent="0.25">
      <c r="C42" s="554" t="s">
        <v>885</v>
      </c>
      <c r="D42" s="428"/>
      <c r="E42" s="428"/>
      <c r="F42" s="428"/>
      <c r="G42" s="551" t="s">
        <v>889</v>
      </c>
      <c r="H42" s="543"/>
      <c r="I42" s="553">
        <v>179834.87</v>
      </c>
    </row>
    <row r="43" spans="3:9" ht="24" customHeight="1" x14ac:dyDescent="0.25">
      <c r="C43" s="428" t="s">
        <v>890</v>
      </c>
      <c r="D43" s="428"/>
      <c r="E43" s="428"/>
      <c r="F43" s="428"/>
      <c r="G43" s="551" t="s">
        <v>891</v>
      </c>
      <c r="H43" s="553"/>
      <c r="I43" s="553">
        <v>4654027.7699999996</v>
      </c>
    </row>
    <row r="44" spans="3:9" ht="24" customHeight="1" x14ac:dyDescent="0.25">
      <c r="C44" s="428" t="s">
        <v>892</v>
      </c>
      <c r="D44" s="428"/>
      <c r="E44" s="428"/>
      <c r="F44" s="428"/>
      <c r="G44" s="551" t="s">
        <v>893</v>
      </c>
      <c r="H44" s="553"/>
      <c r="I44" s="553">
        <v>5105972.66</v>
      </c>
    </row>
    <row r="45" spans="3:9" ht="16.5" customHeight="1" x14ac:dyDescent="0.25">
      <c r="C45" s="554"/>
      <c r="D45" s="554"/>
      <c r="E45" s="554"/>
      <c r="F45" s="554"/>
      <c r="G45" s="556"/>
      <c r="H45" s="555"/>
      <c r="I45" s="455"/>
    </row>
    <row r="46" spans="3:9" ht="22.5" customHeight="1" x14ac:dyDescent="0.25">
      <c r="C46" s="549" t="s">
        <v>894</v>
      </c>
      <c r="D46" s="554"/>
      <c r="E46" s="554"/>
      <c r="F46" s="554"/>
      <c r="G46" s="556"/>
      <c r="H46" s="555"/>
      <c r="I46" s="557">
        <v>419210436</v>
      </c>
    </row>
    <row r="47" spans="3:9" ht="19.5" customHeight="1" x14ac:dyDescent="0.25">
      <c r="C47" s="554"/>
      <c r="D47" s="554"/>
      <c r="E47" s="554"/>
      <c r="F47" s="554"/>
      <c r="G47" s="556"/>
      <c r="H47" s="555"/>
      <c r="I47" s="455"/>
    </row>
    <row r="48" spans="3:9" ht="22.5" customHeight="1" x14ac:dyDescent="0.25">
      <c r="C48" s="554" t="s">
        <v>867</v>
      </c>
      <c r="G48" s="551" t="s">
        <v>895</v>
      </c>
      <c r="H48" s="555"/>
      <c r="I48" s="553">
        <v>32690466.859999999</v>
      </c>
    </row>
    <row r="49" spans="2:9" ht="24" customHeight="1" x14ac:dyDescent="0.25">
      <c r="C49" s="554" t="s">
        <v>867</v>
      </c>
      <c r="G49" s="551" t="s">
        <v>896</v>
      </c>
      <c r="H49" s="555"/>
      <c r="I49" s="553">
        <v>6629725.4800000004</v>
      </c>
    </row>
    <row r="50" spans="2:9" ht="24" customHeight="1" x14ac:dyDescent="0.25">
      <c r="C50" s="554" t="s">
        <v>867</v>
      </c>
      <c r="G50" s="551" t="s">
        <v>897</v>
      </c>
      <c r="H50" s="555"/>
      <c r="I50" s="553">
        <v>90487307.430000007</v>
      </c>
    </row>
    <row r="51" spans="2:9" ht="24" customHeight="1" x14ac:dyDescent="0.25">
      <c r="C51" s="554" t="s">
        <v>867</v>
      </c>
      <c r="G51" s="551" t="s">
        <v>898</v>
      </c>
      <c r="H51" s="555"/>
      <c r="I51" s="553">
        <v>228348155.97</v>
      </c>
    </row>
    <row r="52" spans="2:9" ht="24" customHeight="1" x14ac:dyDescent="0.25">
      <c r="C52" s="554" t="s">
        <v>867</v>
      </c>
      <c r="G52" s="551" t="s">
        <v>899</v>
      </c>
      <c r="H52" s="555"/>
      <c r="I52" s="553">
        <v>1670314</v>
      </c>
    </row>
    <row r="53" spans="2:9" ht="24" customHeight="1" x14ac:dyDescent="0.25">
      <c r="C53" s="554" t="s">
        <v>867</v>
      </c>
      <c r="G53" s="551" t="s">
        <v>900</v>
      </c>
      <c r="H53" s="555"/>
      <c r="I53" s="553">
        <v>3026217.25</v>
      </c>
    </row>
    <row r="54" spans="2:9" ht="24" customHeight="1" x14ac:dyDescent="0.25">
      <c r="C54" s="554" t="s">
        <v>867</v>
      </c>
      <c r="G54" s="551" t="s">
        <v>901</v>
      </c>
      <c r="H54" s="555"/>
      <c r="I54" s="553">
        <v>26321214.620000001</v>
      </c>
    </row>
    <row r="55" spans="2:9" ht="24" customHeight="1" x14ac:dyDescent="0.25">
      <c r="C55" s="554" t="s">
        <v>867</v>
      </c>
      <c r="G55" s="551" t="s">
        <v>902</v>
      </c>
      <c r="H55" s="555"/>
      <c r="I55" s="553">
        <v>1669709.98</v>
      </c>
    </row>
    <row r="56" spans="2:9" ht="24" customHeight="1" x14ac:dyDescent="0.25">
      <c r="C56" s="554" t="s">
        <v>867</v>
      </c>
      <c r="G56" s="551" t="s">
        <v>903</v>
      </c>
      <c r="H56" s="555"/>
      <c r="I56" s="553">
        <v>8334443.46</v>
      </c>
    </row>
    <row r="57" spans="2:9" ht="24" customHeight="1" x14ac:dyDescent="0.25">
      <c r="C57" s="554" t="s">
        <v>867</v>
      </c>
      <c r="G57" s="551" t="s">
        <v>904</v>
      </c>
      <c r="H57" s="555"/>
      <c r="I57" s="553">
        <v>20032881</v>
      </c>
    </row>
    <row r="58" spans="2:9" ht="18.75" customHeight="1" x14ac:dyDescent="0.25"/>
    <row r="59" spans="2:9" ht="21.75" customHeight="1" x14ac:dyDescent="0.25">
      <c r="B59" s="643" t="s">
        <v>905</v>
      </c>
      <c r="C59" s="643"/>
      <c r="D59" s="643"/>
      <c r="E59" s="643"/>
      <c r="F59" s="558"/>
      <c r="G59" s="533"/>
      <c r="H59" s="559"/>
      <c r="I59" s="560">
        <v>676278238</v>
      </c>
    </row>
    <row r="60" spans="2:9" ht="10.5" customHeight="1" x14ac:dyDescent="0.25">
      <c r="B60" s="561"/>
      <c r="C60" s="561"/>
      <c r="D60" s="561"/>
      <c r="E60" s="561"/>
      <c r="F60" s="561"/>
      <c r="G60" s="533"/>
      <c r="H60" s="559"/>
      <c r="I60" s="559"/>
    </row>
    <row r="61" spans="2:9" ht="12" customHeight="1" x14ac:dyDescent="0.25">
      <c r="B61" s="561"/>
      <c r="C61" s="561"/>
      <c r="D61" s="561"/>
      <c r="E61" s="561"/>
      <c r="F61" s="561"/>
      <c r="G61" s="533"/>
      <c r="H61" s="559"/>
      <c r="I61" s="559"/>
    </row>
    <row r="62" spans="2:9" ht="19.5" customHeight="1" x14ac:dyDescent="0.25">
      <c r="B62" s="644" t="s">
        <v>906</v>
      </c>
      <c r="C62" s="644"/>
    </row>
    <row r="63" spans="2:9" ht="19.5" customHeight="1" x14ac:dyDescent="0.25">
      <c r="B63" s="644" t="s">
        <v>907</v>
      </c>
      <c r="C63" s="644"/>
    </row>
    <row r="64" spans="2:9" ht="15" customHeight="1" x14ac:dyDescent="0.25"/>
    <row r="65" spans="3:9" ht="24" customHeight="1" x14ac:dyDescent="0.25">
      <c r="C65" s="548" t="s">
        <v>849</v>
      </c>
      <c r="H65" s="531">
        <f>SUM(H103:H103)</f>
        <v>0</v>
      </c>
      <c r="I65" s="531">
        <v>565924572</v>
      </c>
    </row>
    <row r="66" spans="3:9" ht="21" customHeight="1" x14ac:dyDescent="0.25">
      <c r="H66" s="444"/>
      <c r="I66" s="444"/>
    </row>
    <row r="67" spans="3:9" ht="22.9" customHeight="1" x14ac:dyDescent="0.25">
      <c r="C67" s="428" t="s">
        <v>863</v>
      </c>
      <c r="D67" s="428"/>
      <c r="E67" s="428"/>
      <c r="F67" s="428"/>
      <c r="G67" s="551" t="s">
        <v>908</v>
      </c>
      <c r="H67" s="553"/>
      <c r="I67" s="552">
        <v>3</v>
      </c>
    </row>
    <row r="68" spans="3:9" ht="22.9" customHeight="1" x14ac:dyDescent="0.25">
      <c r="C68" s="428" t="s">
        <v>863</v>
      </c>
      <c r="D68" s="428"/>
      <c r="E68" s="428"/>
      <c r="F68" s="428"/>
      <c r="G68" s="551" t="s">
        <v>909</v>
      </c>
      <c r="H68" s="553"/>
      <c r="I68" s="552">
        <v>3</v>
      </c>
    </row>
    <row r="69" spans="3:9" ht="22.9" customHeight="1" x14ac:dyDescent="0.25">
      <c r="C69" s="428" t="s">
        <v>863</v>
      </c>
      <c r="D69" s="428"/>
      <c r="E69" s="428"/>
      <c r="F69" s="428"/>
      <c r="G69" s="551" t="s">
        <v>910</v>
      </c>
      <c r="H69" s="553"/>
      <c r="I69" s="552">
        <v>3</v>
      </c>
    </row>
    <row r="70" spans="3:9" ht="22.9" customHeight="1" x14ac:dyDescent="0.25">
      <c r="C70" s="428" t="s">
        <v>863</v>
      </c>
      <c r="D70" s="428"/>
      <c r="E70" s="428"/>
      <c r="F70" s="428"/>
      <c r="G70" s="551" t="s">
        <v>911</v>
      </c>
      <c r="H70" s="553"/>
      <c r="I70" s="552">
        <v>1</v>
      </c>
    </row>
    <row r="71" spans="3:9" ht="22.9" customHeight="1" x14ac:dyDescent="0.25">
      <c r="C71" s="428" t="s">
        <v>863</v>
      </c>
      <c r="D71" s="428"/>
      <c r="E71" s="428"/>
      <c r="F71" s="428"/>
      <c r="G71" s="551" t="s">
        <v>912</v>
      </c>
      <c r="H71" s="553"/>
      <c r="I71" s="552">
        <v>3</v>
      </c>
    </row>
    <row r="72" spans="3:9" ht="22.9" customHeight="1" x14ac:dyDescent="0.25">
      <c r="C72" s="428" t="s">
        <v>863</v>
      </c>
      <c r="D72" s="428"/>
      <c r="E72" s="428"/>
      <c r="F72" s="428"/>
      <c r="G72" s="551" t="s">
        <v>913</v>
      </c>
      <c r="H72" s="553"/>
      <c r="I72" s="552">
        <v>445556.17</v>
      </c>
    </row>
    <row r="73" spans="3:9" ht="22.9" customHeight="1" x14ac:dyDescent="0.25">
      <c r="C73" s="428" t="s">
        <v>863</v>
      </c>
      <c r="D73" s="428"/>
      <c r="E73" s="428"/>
      <c r="F73" s="428"/>
      <c r="G73" s="551" t="s">
        <v>914</v>
      </c>
      <c r="H73" s="553"/>
      <c r="I73" s="552">
        <v>91256.38</v>
      </c>
    </row>
    <row r="74" spans="3:9" ht="22.9" customHeight="1" x14ac:dyDescent="0.25">
      <c r="C74" s="428" t="s">
        <v>863</v>
      </c>
      <c r="D74" s="428"/>
      <c r="E74" s="428"/>
      <c r="F74" s="428"/>
      <c r="G74" s="551" t="s">
        <v>915</v>
      </c>
      <c r="H74" s="553"/>
      <c r="I74" s="552">
        <v>1000000</v>
      </c>
    </row>
    <row r="75" spans="3:9" ht="22.9" customHeight="1" x14ac:dyDescent="0.25">
      <c r="C75" s="428" t="s">
        <v>867</v>
      </c>
      <c r="D75" s="428"/>
      <c r="E75" s="428"/>
      <c r="F75" s="428"/>
      <c r="G75" s="551" t="s">
        <v>916</v>
      </c>
      <c r="H75" s="553"/>
      <c r="I75" s="552">
        <v>261100.2</v>
      </c>
    </row>
    <row r="76" spans="3:9" ht="22.9" customHeight="1" x14ac:dyDescent="0.25">
      <c r="C76" s="428" t="s">
        <v>867</v>
      </c>
      <c r="D76" s="428"/>
      <c r="E76" s="428"/>
      <c r="F76" s="428"/>
      <c r="G76" s="551" t="s">
        <v>917</v>
      </c>
      <c r="H76" s="553"/>
      <c r="I76" s="552">
        <v>3076735</v>
      </c>
    </row>
    <row r="77" spans="3:9" ht="22.9" customHeight="1" x14ac:dyDescent="0.25">
      <c r="C77" s="428" t="s">
        <v>867</v>
      </c>
      <c r="D77" s="428"/>
      <c r="E77" s="428"/>
      <c r="F77" s="428"/>
      <c r="G77" s="551" t="s">
        <v>918</v>
      </c>
      <c r="H77" s="553"/>
      <c r="I77" s="552">
        <v>32610.28</v>
      </c>
    </row>
    <row r="78" spans="3:9" ht="22.9" customHeight="1" x14ac:dyDescent="0.25">
      <c r="C78" s="428" t="s">
        <v>867</v>
      </c>
      <c r="D78" s="428"/>
      <c r="E78" s="428"/>
      <c r="F78" s="428"/>
      <c r="G78" s="551" t="s">
        <v>919</v>
      </c>
      <c r="H78" s="553"/>
      <c r="I78" s="552">
        <v>5.93</v>
      </c>
    </row>
    <row r="79" spans="3:9" ht="22.9" customHeight="1" x14ac:dyDescent="0.25">
      <c r="C79" s="428" t="s">
        <v>867</v>
      </c>
      <c r="D79" s="428"/>
      <c r="E79" s="428"/>
      <c r="F79" s="428"/>
      <c r="G79" s="551" t="s">
        <v>920</v>
      </c>
      <c r="H79" s="553"/>
      <c r="I79" s="552">
        <v>1</v>
      </c>
    </row>
    <row r="80" spans="3:9" ht="22.9" customHeight="1" x14ac:dyDescent="0.25">
      <c r="C80" s="428" t="s">
        <v>867</v>
      </c>
      <c r="D80" s="428"/>
      <c r="E80" s="428"/>
      <c r="F80" s="428"/>
      <c r="G80" s="551" t="s">
        <v>921</v>
      </c>
      <c r="H80" s="553"/>
      <c r="I80" s="552">
        <v>1</v>
      </c>
    </row>
    <row r="81" spans="3:9" ht="22.9" customHeight="1" x14ac:dyDescent="0.25">
      <c r="C81" s="428" t="s">
        <v>867</v>
      </c>
      <c r="D81" s="428"/>
      <c r="E81" s="428"/>
      <c r="F81" s="428"/>
      <c r="G81" s="551" t="s">
        <v>922</v>
      </c>
      <c r="H81" s="553"/>
      <c r="I81" s="552">
        <v>1</v>
      </c>
    </row>
    <row r="82" spans="3:9" ht="22.9" customHeight="1" x14ac:dyDescent="0.25">
      <c r="C82" s="428" t="s">
        <v>867</v>
      </c>
      <c r="D82" s="428"/>
      <c r="E82" s="428"/>
      <c r="F82" s="428"/>
      <c r="G82" s="551" t="s">
        <v>923</v>
      </c>
      <c r="H82" s="553"/>
      <c r="I82" s="552">
        <v>0.56999999999999995</v>
      </c>
    </row>
    <row r="83" spans="3:9" ht="22.9" customHeight="1" x14ac:dyDescent="0.25">
      <c r="C83" s="428" t="s">
        <v>867</v>
      </c>
      <c r="D83" s="428"/>
      <c r="E83" s="428"/>
      <c r="F83" s="428"/>
      <c r="G83" s="551" t="s">
        <v>924</v>
      </c>
      <c r="H83" s="553"/>
      <c r="I83" s="552">
        <v>6.66</v>
      </c>
    </row>
    <row r="84" spans="3:9" ht="22.9" customHeight="1" x14ac:dyDescent="0.25">
      <c r="C84" s="428" t="s">
        <v>873</v>
      </c>
      <c r="D84" s="428"/>
      <c r="E84" s="428"/>
      <c r="F84" s="428"/>
      <c r="G84" s="551" t="s">
        <v>925</v>
      </c>
      <c r="H84" s="553"/>
      <c r="I84" s="552">
        <v>2320966.77</v>
      </c>
    </row>
    <row r="85" spans="3:9" ht="22.9" customHeight="1" x14ac:dyDescent="0.25">
      <c r="C85" s="428" t="s">
        <v>873</v>
      </c>
      <c r="D85" s="428"/>
      <c r="E85" s="428"/>
      <c r="F85" s="428"/>
      <c r="G85" s="551" t="s">
        <v>926</v>
      </c>
      <c r="H85" s="553"/>
      <c r="I85" s="552">
        <v>229046.38</v>
      </c>
    </row>
    <row r="86" spans="3:9" ht="22.9" customHeight="1" x14ac:dyDescent="0.25">
      <c r="C86" s="428" t="s">
        <v>873</v>
      </c>
      <c r="D86" s="428"/>
      <c r="E86" s="428"/>
      <c r="F86" s="428"/>
      <c r="G86" s="551" t="s">
        <v>927</v>
      </c>
      <c r="H86" s="553"/>
      <c r="I86" s="552">
        <v>24698457.800000001</v>
      </c>
    </row>
    <row r="87" spans="3:9" ht="22.9" customHeight="1" x14ac:dyDescent="0.25">
      <c r="C87" s="428" t="s">
        <v>873</v>
      </c>
      <c r="D87" s="428"/>
      <c r="E87" s="428"/>
      <c r="F87" s="428"/>
      <c r="G87" s="551" t="s">
        <v>928</v>
      </c>
      <c r="H87" s="553"/>
      <c r="I87" s="552">
        <v>8920849.9600000009</v>
      </c>
    </row>
    <row r="88" spans="3:9" ht="22.9" customHeight="1" x14ac:dyDescent="0.25">
      <c r="C88" s="428" t="s">
        <v>873</v>
      </c>
      <c r="D88" s="428"/>
      <c r="E88" s="428"/>
      <c r="F88" s="428"/>
      <c r="G88" s="551" t="s">
        <v>929</v>
      </c>
      <c r="H88" s="553"/>
      <c r="I88" s="552">
        <v>18115530.399999999</v>
      </c>
    </row>
    <row r="89" spans="3:9" ht="22.9" customHeight="1" x14ac:dyDescent="0.25">
      <c r="C89" s="428" t="s">
        <v>873</v>
      </c>
      <c r="D89" s="428"/>
      <c r="E89" s="428"/>
      <c r="F89" s="428"/>
      <c r="G89" s="551" t="s">
        <v>930</v>
      </c>
      <c r="H89" s="553"/>
      <c r="I89" s="552">
        <v>35111996.799999997</v>
      </c>
    </row>
    <row r="90" spans="3:9" ht="22.9" customHeight="1" x14ac:dyDescent="0.25">
      <c r="C90" s="428" t="s">
        <v>873</v>
      </c>
      <c r="D90" s="428"/>
      <c r="E90" s="428"/>
      <c r="F90" s="428"/>
      <c r="G90" s="551" t="s">
        <v>931</v>
      </c>
      <c r="H90" s="553"/>
      <c r="I90" s="552">
        <v>309096.67</v>
      </c>
    </row>
    <row r="91" spans="3:9" ht="22.9" customHeight="1" x14ac:dyDescent="0.25">
      <c r="C91" s="428" t="s">
        <v>873</v>
      </c>
      <c r="D91" s="428"/>
      <c r="E91" s="428"/>
      <c r="F91" s="428"/>
      <c r="G91" s="551" t="s">
        <v>932</v>
      </c>
      <c r="H91" s="553"/>
      <c r="I91" s="552">
        <v>28823862.440000001</v>
      </c>
    </row>
    <row r="92" spans="3:9" ht="22.9" customHeight="1" x14ac:dyDescent="0.25">
      <c r="C92" s="428" t="s">
        <v>873</v>
      </c>
      <c r="D92" s="428"/>
      <c r="E92" s="428"/>
      <c r="F92" s="428"/>
      <c r="G92" s="551" t="s">
        <v>933</v>
      </c>
      <c r="H92" s="553"/>
      <c r="I92" s="552">
        <v>41886950.329999998</v>
      </c>
    </row>
    <row r="93" spans="3:9" ht="22.9" customHeight="1" x14ac:dyDescent="0.25">
      <c r="C93" s="428" t="s">
        <v>873</v>
      </c>
      <c r="D93" s="428"/>
      <c r="E93" s="428"/>
      <c r="F93" s="428"/>
      <c r="G93" s="551" t="s">
        <v>934</v>
      </c>
      <c r="H93" s="553"/>
      <c r="I93" s="552">
        <v>65864743.399999999</v>
      </c>
    </row>
    <row r="94" spans="3:9" ht="22.9" customHeight="1" x14ac:dyDescent="0.25">
      <c r="C94" s="428" t="s">
        <v>873</v>
      </c>
      <c r="D94" s="428"/>
      <c r="E94" s="428"/>
      <c r="F94" s="428"/>
      <c r="G94" s="551" t="s">
        <v>935</v>
      </c>
      <c r="H94" s="553"/>
      <c r="I94" s="552">
        <v>4048287.79</v>
      </c>
    </row>
    <row r="95" spans="3:9" ht="22.9" customHeight="1" x14ac:dyDescent="0.25">
      <c r="C95" s="428" t="s">
        <v>873</v>
      </c>
      <c r="D95" s="428"/>
      <c r="E95" s="428"/>
      <c r="F95" s="428"/>
      <c r="G95" s="551" t="s">
        <v>936</v>
      </c>
      <c r="H95" s="553"/>
      <c r="I95" s="552">
        <v>65.930000000000007</v>
      </c>
    </row>
    <row r="96" spans="3:9" ht="22.9" customHeight="1" x14ac:dyDescent="0.25">
      <c r="C96" s="428" t="s">
        <v>873</v>
      </c>
      <c r="D96" s="428"/>
      <c r="E96" s="428"/>
      <c r="F96" s="428"/>
      <c r="G96" s="551" t="s">
        <v>937</v>
      </c>
      <c r="H96" s="553"/>
      <c r="I96" s="552">
        <v>56458400.229999997</v>
      </c>
    </row>
    <row r="97" spans="3:9" ht="22.9" customHeight="1" x14ac:dyDescent="0.25">
      <c r="C97" s="428" t="s">
        <v>873</v>
      </c>
      <c r="D97" s="428"/>
      <c r="E97" s="428"/>
      <c r="F97" s="428"/>
      <c r="G97" s="551" t="s">
        <v>938</v>
      </c>
      <c r="H97" s="553"/>
      <c r="I97" s="552">
        <v>14114599.9</v>
      </c>
    </row>
    <row r="98" spans="3:9" ht="22.9" customHeight="1" x14ac:dyDescent="0.25">
      <c r="C98" s="428" t="s">
        <v>873</v>
      </c>
      <c r="D98" s="428"/>
      <c r="E98" s="428"/>
      <c r="F98" s="428"/>
      <c r="G98" s="551" t="s">
        <v>939</v>
      </c>
      <c r="H98" s="553"/>
      <c r="I98" s="552">
        <v>226318575.63999999</v>
      </c>
    </row>
    <row r="99" spans="3:9" ht="22.9" customHeight="1" x14ac:dyDescent="0.25">
      <c r="C99" s="428" t="s">
        <v>885</v>
      </c>
      <c r="D99" s="428"/>
      <c r="E99" s="428"/>
      <c r="F99" s="428"/>
      <c r="G99" s="551" t="s">
        <v>940</v>
      </c>
      <c r="H99" s="553"/>
      <c r="I99" s="552">
        <v>24364333.530000001</v>
      </c>
    </row>
    <row r="100" spans="3:9" ht="22.9" customHeight="1" x14ac:dyDescent="0.25">
      <c r="C100" s="428" t="s">
        <v>885</v>
      </c>
      <c r="D100" s="428"/>
      <c r="E100" s="428"/>
      <c r="F100" s="428"/>
      <c r="G100" s="551" t="s">
        <v>941</v>
      </c>
      <c r="H100" s="553"/>
      <c r="I100" s="552">
        <v>9428521.3200000003</v>
      </c>
    </row>
    <row r="101" spans="3:9" ht="22.9" customHeight="1" x14ac:dyDescent="0.25">
      <c r="C101" s="428" t="s">
        <v>885</v>
      </c>
      <c r="D101" s="428"/>
      <c r="E101" s="428"/>
      <c r="F101" s="428"/>
      <c r="G101" s="551" t="s">
        <v>942</v>
      </c>
      <c r="H101" s="553"/>
      <c r="I101" s="552">
        <v>1152.5999999999999</v>
      </c>
    </row>
    <row r="102" spans="3:9" ht="22.9" customHeight="1" x14ac:dyDescent="0.25">
      <c r="C102" s="428" t="s">
        <v>885</v>
      </c>
      <c r="D102" s="428"/>
      <c r="E102" s="428"/>
      <c r="F102" s="428"/>
      <c r="G102" s="551" t="s">
        <v>943</v>
      </c>
      <c r="H102" s="553"/>
      <c r="I102" s="552">
        <v>1847.34</v>
      </c>
    </row>
    <row r="103" spans="3:9" ht="20.25" customHeight="1" x14ac:dyDescent="0.25">
      <c r="G103" s="551"/>
      <c r="H103" s="552"/>
      <c r="I103" s="552"/>
    </row>
    <row r="104" spans="3:9" ht="24" customHeight="1" x14ac:dyDescent="0.25">
      <c r="C104" s="548" t="s">
        <v>894</v>
      </c>
      <c r="H104" s="531">
        <f>SUM(H130:H130)</f>
        <v>0</v>
      </c>
      <c r="I104" s="531">
        <v>1130836783</v>
      </c>
    </row>
    <row r="105" spans="3:9" ht="15.75" customHeight="1" x14ac:dyDescent="0.25">
      <c r="H105" s="444"/>
      <c r="I105" s="444"/>
    </row>
    <row r="106" spans="3:9" ht="21" customHeight="1" x14ac:dyDescent="0.25">
      <c r="C106" s="554" t="s">
        <v>861</v>
      </c>
      <c r="G106" s="551" t="s">
        <v>944</v>
      </c>
      <c r="H106" s="555"/>
      <c r="I106" s="553">
        <v>49460665.049999997</v>
      </c>
    </row>
    <row r="107" spans="3:9" ht="21" customHeight="1" x14ac:dyDescent="0.25">
      <c r="C107" s="554" t="s">
        <v>861</v>
      </c>
      <c r="G107" s="551" t="s">
        <v>945</v>
      </c>
      <c r="H107" s="555"/>
      <c r="I107" s="553">
        <v>9242745.2400000002</v>
      </c>
    </row>
    <row r="108" spans="3:9" ht="21" customHeight="1" x14ac:dyDescent="0.25">
      <c r="C108" s="554" t="s">
        <v>863</v>
      </c>
      <c r="G108" s="551" t="s">
        <v>946</v>
      </c>
      <c r="H108" s="555"/>
      <c r="I108" s="553">
        <v>41882320.549999997</v>
      </c>
    </row>
    <row r="109" spans="3:9" ht="21" customHeight="1" x14ac:dyDescent="0.25">
      <c r="C109" s="554" t="s">
        <v>863</v>
      </c>
      <c r="G109" s="551" t="s">
        <v>947</v>
      </c>
      <c r="H109" s="555"/>
      <c r="I109" s="553">
        <v>42201102.200000003</v>
      </c>
    </row>
    <row r="110" spans="3:9" ht="21" customHeight="1" x14ac:dyDescent="0.25">
      <c r="C110" s="554" t="s">
        <v>863</v>
      </c>
      <c r="G110" s="551" t="s">
        <v>948</v>
      </c>
      <c r="H110" s="555"/>
      <c r="I110" s="553">
        <v>7375922.5999999996</v>
      </c>
    </row>
    <row r="111" spans="3:9" ht="21" customHeight="1" x14ac:dyDescent="0.25">
      <c r="C111" s="554" t="s">
        <v>867</v>
      </c>
      <c r="G111" s="551" t="s">
        <v>949</v>
      </c>
      <c r="H111" s="555"/>
      <c r="I111" s="553">
        <v>11334257.59</v>
      </c>
    </row>
    <row r="112" spans="3:9" ht="21" customHeight="1" x14ac:dyDescent="0.25">
      <c r="C112" s="554" t="s">
        <v>867</v>
      </c>
      <c r="G112" s="551" t="s">
        <v>916</v>
      </c>
      <c r="H112" s="555"/>
      <c r="I112" s="553">
        <v>157634563.21000001</v>
      </c>
    </row>
    <row r="113" spans="3:9" ht="21" customHeight="1" x14ac:dyDescent="0.25">
      <c r="C113" s="554" t="s">
        <v>867</v>
      </c>
      <c r="G113" s="551" t="s">
        <v>917</v>
      </c>
      <c r="H113" s="555"/>
      <c r="I113" s="553">
        <v>7000000</v>
      </c>
    </row>
    <row r="114" spans="3:9" ht="21" customHeight="1" x14ac:dyDescent="0.25">
      <c r="C114" s="554" t="s">
        <v>867</v>
      </c>
      <c r="G114" s="551" t="s">
        <v>950</v>
      </c>
      <c r="H114" s="555"/>
      <c r="I114" s="553">
        <v>100822.45</v>
      </c>
    </row>
    <row r="115" spans="3:9" ht="21" customHeight="1" x14ac:dyDescent="0.25">
      <c r="C115" s="554" t="s">
        <v>867</v>
      </c>
      <c r="G115" s="551" t="s">
        <v>951</v>
      </c>
      <c r="H115" s="555"/>
      <c r="I115" s="553">
        <v>67606091.280000001</v>
      </c>
    </row>
    <row r="116" spans="3:9" ht="21" customHeight="1" x14ac:dyDescent="0.25">
      <c r="C116" s="554" t="s">
        <v>867</v>
      </c>
      <c r="G116" s="551" t="s">
        <v>952</v>
      </c>
      <c r="H116" s="555"/>
      <c r="I116" s="553">
        <v>193233613.06</v>
      </c>
    </row>
    <row r="117" spans="3:9" ht="21" customHeight="1" x14ac:dyDescent="0.25">
      <c r="C117" s="554" t="s">
        <v>867</v>
      </c>
      <c r="G117" s="551" t="s">
        <v>953</v>
      </c>
      <c r="H117" s="555"/>
      <c r="I117" s="553">
        <v>2569230</v>
      </c>
    </row>
    <row r="118" spans="3:9" ht="21" customHeight="1" x14ac:dyDescent="0.25">
      <c r="C118" s="554" t="s">
        <v>867</v>
      </c>
      <c r="G118" s="551" t="s">
        <v>954</v>
      </c>
      <c r="H118" s="555"/>
      <c r="I118" s="553">
        <v>2761248.68</v>
      </c>
    </row>
    <row r="119" spans="3:9" ht="21" customHeight="1" x14ac:dyDescent="0.25">
      <c r="C119" s="554" t="s">
        <v>867</v>
      </c>
      <c r="G119" s="551" t="s">
        <v>955</v>
      </c>
      <c r="H119" s="555"/>
      <c r="I119" s="553">
        <v>30585083.699999999</v>
      </c>
    </row>
    <row r="120" spans="3:9" ht="21" customHeight="1" x14ac:dyDescent="0.25">
      <c r="C120" s="554" t="s">
        <v>867</v>
      </c>
      <c r="G120" s="551" t="s">
        <v>956</v>
      </c>
      <c r="H120" s="555"/>
      <c r="I120" s="553">
        <v>19392899.800000001</v>
      </c>
    </row>
    <row r="121" spans="3:9" ht="21" customHeight="1" x14ac:dyDescent="0.25">
      <c r="C121" s="554" t="s">
        <v>867</v>
      </c>
      <c r="G121" s="551" t="s">
        <v>957</v>
      </c>
      <c r="H121" s="555"/>
      <c r="I121" s="553">
        <v>43035251.299999997</v>
      </c>
    </row>
    <row r="122" spans="3:9" ht="21" customHeight="1" x14ac:dyDescent="0.25">
      <c r="C122" s="554" t="s">
        <v>871</v>
      </c>
      <c r="G122" s="551" t="s">
        <v>958</v>
      </c>
      <c r="H122" s="555"/>
      <c r="I122" s="553">
        <v>400000000</v>
      </c>
    </row>
    <row r="123" spans="3:9" ht="21" customHeight="1" x14ac:dyDescent="0.25">
      <c r="C123" s="554" t="s">
        <v>885</v>
      </c>
      <c r="G123" s="551" t="s">
        <v>959</v>
      </c>
      <c r="H123" s="555"/>
      <c r="I123" s="553">
        <v>35383556.329999998</v>
      </c>
    </row>
    <row r="124" spans="3:9" ht="21" customHeight="1" x14ac:dyDescent="0.25">
      <c r="C124" s="554" t="s">
        <v>885</v>
      </c>
      <c r="G124" s="551" t="s">
        <v>960</v>
      </c>
      <c r="H124" s="555"/>
      <c r="I124" s="553">
        <v>2790692.2</v>
      </c>
    </row>
    <row r="125" spans="3:9" ht="21" customHeight="1" x14ac:dyDescent="0.25">
      <c r="C125" s="554" t="s">
        <v>885</v>
      </c>
      <c r="G125" s="551" t="s">
        <v>961</v>
      </c>
      <c r="H125" s="555"/>
      <c r="I125" s="553">
        <v>2338696.7999999998</v>
      </c>
    </row>
    <row r="126" spans="3:9" ht="21" customHeight="1" x14ac:dyDescent="0.25">
      <c r="C126" s="554" t="s">
        <v>885</v>
      </c>
      <c r="G126" s="551" t="s">
        <v>962</v>
      </c>
      <c r="H126" s="555"/>
      <c r="I126" s="553">
        <v>2965745</v>
      </c>
    </row>
    <row r="127" spans="3:9" ht="21" customHeight="1" x14ac:dyDescent="0.25">
      <c r="C127" s="554" t="s">
        <v>885</v>
      </c>
      <c r="G127" s="551" t="s">
        <v>963</v>
      </c>
      <c r="H127" s="555"/>
      <c r="I127" s="553">
        <v>699876.62</v>
      </c>
    </row>
    <row r="128" spans="3:9" ht="21" customHeight="1" x14ac:dyDescent="0.25">
      <c r="C128" s="554" t="s">
        <v>885</v>
      </c>
      <c r="G128" s="551" t="s">
        <v>964</v>
      </c>
      <c r="H128" s="555"/>
      <c r="I128" s="553">
        <v>1242399</v>
      </c>
    </row>
    <row r="129" spans="2:9" ht="5.25" customHeight="1" x14ac:dyDescent="0.25">
      <c r="C129" s="554"/>
      <c r="G129" s="551"/>
      <c r="H129" s="555"/>
      <c r="I129" s="552"/>
    </row>
    <row r="130" spans="2:9" ht="15" customHeight="1" x14ac:dyDescent="0.25">
      <c r="B130" s="554"/>
      <c r="C130" s="554"/>
      <c r="D130" s="554"/>
      <c r="E130" s="554"/>
      <c r="F130" s="554"/>
      <c r="G130" s="551"/>
      <c r="H130" s="553"/>
      <c r="I130" s="552"/>
    </row>
    <row r="131" spans="2:9" ht="25.5" customHeight="1" x14ac:dyDescent="0.25">
      <c r="B131" s="643" t="s">
        <v>965</v>
      </c>
      <c r="C131" s="643"/>
      <c r="D131" s="643"/>
      <c r="E131" s="643"/>
      <c r="F131" s="558"/>
      <c r="G131" s="562"/>
      <c r="H131" s="559">
        <f>SUM(H65+H104)</f>
        <v>0</v>
      </c>
      <c r="I131" s="560">
        <v>1696761355</v>
      </c>
    </row>
    <row r="132" spans="2:9" ht="9" customHeight="1" x14ac:dyDescent="0.25">
      <c r="B132" s="561"/>
      <c r="C132" s="561"/>
      <c r="D132" s="561"/>
      <c r="E132" s="561"/>
      <c r="F132" s="561"/>
      <c r="G132" s="562"/>
      <c r="H132" s="559"/>
      <c r="I132" s="559"/>
    </row>
    <row r="133" spans="2:9" ht="6.75" customHeight="1" x14ac:dyDescent="0.25">
      <c r="B133" s="550"/>
      <c r="C133" s="550"/>
      <c r="D133" s="563"/>
      <c r="E133" s="533"/>
      <c r="F133" s="533"/>
      <c r="G133" s="562"/>
      <c r="H133" s="413"/>
      <c r="I133" s="413"/>
    </row>
    <row r="134" spans="2:9" ht="17.25" customHeight="1" x14ac:dyDescent="0.25">
      <c r="B134" s="644" t="s">
        <v>852</v>
      </c>
      <c r="C134" s="644"/>
      <c r="D134" s="563"/>
      <c r="E134" s="533"/>
      <c r="F134" s="533"/>
      <c r="G134" s="562"/>
      <c r="H134" s="413"/>
      <c r="I134" s="413"/>
    </row>
    <row r="135" spans="2:9" ht="17.25" customHeight="1" x14ac:dyDescent="0.25">
      <c r="B135" s="644" t="s">
        <v>187</v>
      </c>
      <c r="C135" s="644"/>
      <c r="D135" s="563"/>
      <c r="E135" s="533"/>
      <c r="F135" s="533"/>
      <c r="G135" s="562"/>
      <c r="H135" s="413"/>
      <c r="I135" s="413"/>
    </row>
    <row r="136" spans="2:9" ht="17.25" customHeight="1" x14ac:dyDescent="0.25">
      <c r="B136" s="550"/>
      <c r="C136" s="548"/>
      <c r="D136" s="563"/>
      <c r="E136" s="533"/>
      <c r="F136" s="533"/>
      <c r="G136" s="551"/>
      <c r="H136" s="557"/>
      <c r="I136" s="557"/>
    </row>
    <row r="137" spans="2:9" ht="20.25" customHeight="1" x14ac:dyDescent="0.25">
      <c r="B137" s="550"/>
      <c r="C137" s="548" t="s">
        <v>894</v>
      </c>
      <c r="D137" s="563"/>
      <c r="E137" s="533"/>
      <c r="F137" s="533"/>
      <c r="G137" s="551"/>
      <c r="H137" s="557"/>
      <c r="I137" s="557">
        <v>52276597</v>
      </c>
    </row>
    <row r="138" spans="2:9" ht="15" customHeight="1" x14ac:dyDescent="0.25">
      <c r="B138" s="550"/>
      <c r="C138" s="548"/>
      <c r="D138" s="563"/>
      <c r="E138" s="533"/>
      <c r="F138" s="533"/>
      <c r="G138" s="551"/>
      <c r="H138" s="557"/>
      <c r="I138" s="557"/>
    </row>
    <row r="139" spans="2:9" ht="20.25" customHeight="1" x14ac:dyDescent="0.25">
      <c r="B139" s="550"/>
      <c r="C139" s="554" t="s">
        <v>867</v>
      </c>
      <c r="G139" s="551" t="s">
        <v>966</v>
      </c>
      <c r="H139" s="555"/>
      <c r="I139" s="553">
        <v>33382678.199999999</v>
      </c>
    </row>
    <row r="140" spans="2:9" ht="24.75" customHeight="1" x14ac:dyDescent="0.25">
      <c r="B140" s="550"/>
      <c r="C140" s="554" t="s">
        <v>867</v>
      </c>
      <c r="G140" s="551" t="s">
        <v>967</v>
      </c>
      <c r="H140" s="555"/>
      <c r="I140" s="553">
        <v>18893919</v>
      </c>
    </row>
    <row r="141" spans="2:9" ht="17.25" customHeight="1" x14ac:dyDescent="0.25">
      <c r="B141" s="550"/>
      <c r="C141" s="554"/>
      <c r="D141" s="554"/>
      <c r="E141" s="554"/>
      <c r="F141" s="554"/>
      <c r="G141" s="551"/>
      <c r="H141" s="553"/>
      <c r="I141" s="552"/>
    </row>
    <row r="142" spans="2:9" ht="23.25" customHeight="1" x14ac:dyDescent="0.25">
      <c r="B142" s="564" t="s">
        <v>968</v>
      </c>
      <c r="C142" s="564"/>
      <c r="D142" s="564"/>
      <c r="E142" s="564"/>
      <c r="F142" s="565"/>
      <c r="G142" s="562"/>
      <c r="H142" s="559"/>
      <c r="I142" s="560">
        <v>52276597</v>
      </c>
    </row>
    <row r="143" spans="2:9" ht="12.75" customHeight="1" x14ac:dyDescent="0.25">
      <c r="B143" s="566"/>
      <c r="C143" s="566"/>
      <c r="D143" s="566"/>
      <c r="E143" s="566"/>
      <c r="F143" s="567"/>
      <c r="G143" s="562"/>
      <c r="H143" s="559"/>
      <c r="I143" s="559"/>
    </row>
    <row r="144" spans="2:9" ht="12.75" customHeight="1" x14ac:dyDescent="0.25">
      <c r="B144" s="566"/>
      <c r="C144" s="566"/>
      <c r="D144" s="566"/>
      <c r="E144" s="566"/>
      <c r="F144" s="567"/>
      <c r="G144" s="562"/>
      <c r="H144" s="559"/>
      <c r="I144" s="559"/>
    </row>
    <row r="145" spans="2:9" ht="12.75" customHeight="1" x14ac:dyDescent="0.25">
      <c r="B145" s="566"/>
      <c r="C145" s="566"/>
      <c r="D145" s="566"/>
      <c r="E145" s="566"/>
      <c r="F145" s="567"/>
      <c r="G145" s="562"/>
      <c r="H145" s="559"/>
      <c r="I145" s="559"/>
    </row>
    <row r="146" spans="2:9" ht="12.75" customHeight="1" x14ac:dyDescent="0.25">
      <c r="B146" s="566"/>
      <c r="C146" s="566"/>
      <c r="D146" s="566"/>
      <c r="E146" s="566"/>
      <c r="F146" s="567"/>
      <c r="G146" s="562"/>
      <c r="H146" s="559"/>
      <c r="I146" s="559"/>
    </row>
    <row r="147" spans="2:9" ht="12.75" customHeight="1" x14ac:dyDescent="0.25">
      <c r="B147" s="566"/>
      <c r="C147" s="566"/>
      <c r="D147" s="566"/>
      <c r="E147" s="566"/>
      <c r="F147" s="567"/>
      <c r="G147" s="562"/>
      <c r="H147" s="559"/>
      <c r="I147" s="559"/>
    </row>
    <row r="148" spans="2:9" ht="12.75" customHeight="1" x14ac:dyDescent="0.25">
      <c r="B148" s="566"/>
      <c r="C148" s="566"/>
      <c r="D148" s="566"/>
      <c r="E148" s="566"/>
      <c r="F148" s="567"/>
      <c r="G148" s="562"/>
      <c r="H148" s="559"/>
      <c r="I148" s="559"/>
    </row>
    <row r="149" spans="2:9" ht="10.5" customHeight="1" x14ac:dyDescent="0.25"/>
    <row r="150" spans="2:9" ht="15" customHeight="1" x14ac:dyDescent="0.25">
      <c r="B150" s="561"/>
      <c r="C150" s="644" t="s">
        <v>969</v>
      </c>
      <c r="D150" s="644"/>
      <c r="E150" s="561"/>
      <c r="F150" s="561"/>
      <c r="G150" s="533"/>
      <c r="H150" s="568"/>
      <c r="I150" s="568"/>
    </row>
    <row r="151" spans="2:9" ht="18" customHeight="1" x14ac:dyDescent="0.25">
      <c r="B151" s="561"/>
      <c r="C151" s="644" t="s">
        <v>853</v>
      </c>
      <c r="D151" s="644"/>
      <c r="E151" s="561"/>
      <c r="F151" s="561"/>
      <c r="G151" s="533"/>
      <c r="H151" s="568"/>
      <c r="I151" s="568"/>
    </row>
    <row r="152" spans="2:9" ht="15" customHeight="1" x14ac:dyDescent="0.25">
      <c r="B152" s="561"/>
      <c r="C152" s="561"/>
      <c r="D152" s="561"/>
      <c r="E152" s="561"/>
      <c r="F152" s="561"/>
      <c r="G152" s="533"/>
      <c r="H152" s="568"/>
      <c r="I152" s="568"/>
    </row>
    <row r="153" spans="2:9" ht="22.15" customHeight="1" x14ac:dyDescent="0.25">
      <c r="B153" s="561"/>
      <c r="C153" s="550" t="s">
        <v>849</v>
      </c>
      <c r="D153" s="561"/>
      <c r="E153" s="561"/>
      <c r="F153" s="561"/>
      <c r="G153" s="533"/>
      <c r="H153" s="569"/>
      <c r="I153" s="569">
        <v>80250865</v>
      </c>
    </row>
    <row r="154" spans="2:9" ht="16.5" customHeight="1" x14ac:dyDescent="0.25">
      <c r="B154" s="561"/>
      <c r="C154" s="428"/>
      <c r="D154" s="561"/>
      <c r="E154" s="561"/>
      <c r="F154" s="561"/>
      <c r="G154" s="551"/>
      <c r="H154" s="552"/>
      <c r="I154" s="552"/>
    </row>
    <row r="155" spans="2:9" ht="21.75" customHeight="1" x14ac:dyDescent="0.25">
      <c r="B155" s="561"/>
      <c r="C155" s="428" t="s">
        <v>867</v>
      </c>
      <c r="D155" s="570"/>
      <c r="E155" s="570"/>
      <c r="F155" s="570"/>
      <c r="G155" s="551" t="s">
        <v>970</v>
      </c>
      <c r="H155" s="552"/>
      <c r="I155" s="553">
        <v>21932903.09</v>
      </c>
    </row>
    <row r="156" spans="2:9" ht="21" customHeight="1" x14ac:dyDescent="0.25">
      <c r="B156" s="561"/>
      <c r="C156" s="428" t="s">
        <v>867</v>
      </c>
      <c r="D156" s="570"/>
      <c r="E156" s="570"/>
      <c r="F156" s="570"/>
      <c r="G156" s="551" t="s">
        <v>971</v>
      </c>
      <c r="H156" s="552"/>
      <c r="I156" s="553">
        <v>142096.95000000001</v>
      </c>
    </row>
    <row r="157" spans="2:9" ht="21" customHeight="1" x14ac:dyDescent="0.25">
      <c r="B157" s="561"/>
      <c r="C157" s="428" t="s">
        <v>873</v>
      </c>
      <c r="D157" s="570"/>
      <c r="E157" s="570"/>
      <c r="F157" s="570"/>
      <c r="G157" s="551" t="s">
        <v>972</v>
      </c>
      <c r="H157" s="552"/>
      <c r="I157" s="553">
        <v>15345.92</v>
      </c>
    </row>
    <row r="158" spans="2:9" ht="21" customHeight="1" x14ac:dyDescent="0.25">
      <c r="B158" s="561"/>
      <c r="C158" s="428" t="s">
        <v>873</v>
      </c>
      <c r="D158" s="570"/>
      <c r="E158" s="570"/>
      <c r="F158" s="570"/>
      <c r="G158" s="551" t="s">
        <v>973</v>
      </c>
      <c r="H158" s="552"/>
      <c r="I158" s="553">
        <v>44173551.43</v>
      </c>
    </row>
    <row r="159" spans="2:9" ht="21" customHeight="1" x14ac:dyDescent="0.25">
      <c r="B159" s="561"/>
      <c r="C159" s="428" t="s">
        <v>873</v>
      </c>
      <c r="D159" s="570"/>
      <c r="E159" s="570"/>
      <c r="F159" s="570"/>
      <c r="G159" s="551" t="s">
        <v>974</v>
      </c>
      <c r="H159" s="552"/>
      <c r="I159" s="553">
        <v>10244596.82</v>
      </c>
    </row>
    <row r="160" spans="2:9" ht="21" customHeight="1" x14ac:dyDescent="0.25">
      <c r="B160" s="561"/>
      <c r="C160" s="428" t="s">
        <v>873</v>
      </c>
      <c r="D160" s="570"/>
      <c r="E160" s="570"/>
      <c r="F160" s="570"/>
      <c r="G160" s="551" t="s">
        <v>975</v>
      </c>
      <c r="H160" s="552"/>
      <c r="I160" s="553">
        <v>1313455.6599999999</v>
      </c>
    </row>
    <row r="161" spans="2:9" ht="21" customHeight="1" x14ac:dyDescent="0.25">
      <c r="B161" s="561"/>
      <c r="C161" s="428" t="s">
        <v>873</v>
      </c>
      <c r="D161" s="570"/>
      <c r="E161" s="570"/>
      <c r="F161" s="570"/>
      <c r="G161" s="551" t="s">
        <v>976</v>
      </c>
      <c r="H161" s="552"/>
      <c r="I161" s="553">
        <v>2571.83</v>
      </c>
    </row>
    <row r="162" spans="2:9" ht="21" customHeight="1" x14ac:dyDescent="0.25">
      <c r="B162" s="561"/>
      <c r="C162" s="428" t="s">
        <v>873</v>
      </c>
      <c r="D162" s="570"/>
      <c r="E162" s="570"/>
      <c r="F162" s="570"/>
      <c r="G162" s="551" t="s">
        <v>977</v>
      </c>
      <c r="H162" s="552"/>
      <c r="I162" s="553">
        <v>782260.25</v>
      </c>
    </row>
    <row r="163" spans="2:9" ht="21.75" customHeight="1" x14ac:dyDescent="0.25">
      <c r="B163" s="561"/>
      <c r="C163" s="428" t="s">
        <v>873</v>
      </c>
      <c r="D163" s="570"/>
      <c r="E163" s="570"/>
      <c r="F163" s="570"/>
      <c r="G163" s="551" t="s">
        <v>978</v>
      </c>
      <c r="H163" s="552"/>
      <c r="I163" s="553">
        <v>144466.31</v>
      </c>
    </row>
    <row r="164" spans="2:9" ht="21.75" customHeight="1" x14ac:dyDescent="0.25">
      <c r="B164" s="561"/>
      <c r="C164" s="428" t="s">
        <v>873</v>
      </c>
      <c r="D164" s="570"/>
      <c r="E164" s="570"/>
      <c r="F164" s="570"/>
      <c r="G164" s="551" t="s">
        <v>979</v>
      </c>
      <c r="H164" s="552"/>
      <c r="I164" s="553">
        <v>1499616.44</v>
      </c>
    </row>
    <row r="165" spans="2:9" ht="15.75" customHeight="1" x14ac:dyDescent="0.25">
      <c r="B165" s="561"/>
      <c r="C165" s="428"/>
      <c r="D165" s="561"/>
      <c r="E165" s="561"/>
      <c r="F165" s="561"/>
      <c r="G165" s="551"/>
      <c r="H165" s="552"/>
      <c r="I165" s="552"/>
    </row>
    <row r="166" spans="2:9" ht="24" customHeight="1" x14ac:dyDescent="0.25">
      <c r="B166" s="644" t="s">
        <v>980</v>
      </c>
      <c r="C166" s="644"/>
      <c r="D166" s="644"/>
      <c r="E166" s="644"/>
      <c r="F166" s="571"/>
      <c r="G166" s="533"/>
      <c r="H166" s="559">
        <f>SUM(H153)</f>
        <v>0</v>
      </c>
      <c r="I166" s="560">
        <v>80250865</v>
      </c>
    </row>
    <row r="167" spans="2:9" ht="8.25" customHeight="1" x14ac:dyDescent="0.25">
      <c r="B167" s="561"/>
      <c r="C167" s="561"/>
      <c r="D167" s="561"/>
      <c r="E167" s="561"/>
      <c r="F167" s="561"/>
      <c r="G167" s="533"/>
      <c r="H167" s="568"/>
      <c r="I167" s="568"/>
    </row>
    <row r="168" spans="2:9" ht="6.75" customHeight="1" x14ac:dyDescent="0.25">
      <c r="B168" s="572"/>
      <c r="C168" s="572"/>
      <c r="D168" s="573"/>
      <c r="E168" s="573"/>
      <c r="F168" s="573"/>
      <c r="G168" s="533"/>
      <c r="H168" s="574"/>
      <c r="I168" s="574"/>
    </row>
    <row r="169" spans="2:9" ht="24.75" customHeight="1" x14ac:dyDescent="0.25">
      <c r="B169" s="643" t="s">
        <v>981</v>
      </c>
      <c r="C169" s="643"/>
      <c r="D169" s="643"/>
      <c r="E169" s="643"/>
      <c r="F169" s="643"/>
      <c r="G169" s="643"/>
      <c r="H169" s="559">
        <f>SUM(H59+H131+H142+H166)</f>
        <v>0</v>
      </c>
      <c r="I169" s="560">
        <v>2505567055</v>
      </c>
    </row>
    <row r="170" spans="2:9" ht="24.75" customHeight="1" x14ac:dyDescent="0.25"/>
  </sheetData>
  <mergeCells count="20">
    <mergeCell ref="B169:G169"/>
    <mergeCell ref="B15:C15"/>
    <mergeCell ref="B16:C16"/>
    <mergeCell ref="B59:E59"/>
    <mergeCell ref="B62:C62"/>
    <mergeCell ref="B63:C63"/>
    <mergeCell ref="B131:E131"/>
    <mergeCell ref="B134:C134"/>
    <mergeCell ref="B135:C135"/>
    <mergeCell ref="C150:D150"/>
    <mergeCell ref="C151:D151"/>
    <mergeCell ref="B166:E166"/>
    <mergeCell ref="A5:I5"/>
    <mergeCell ref="A6:I6"/>
    <mergeCell ref="A7:I7"/>
    <mergeCell ref="A8:I8"/>
    <mergeCell ref="B11:C12"/>
    <mergeCell ref="G11:G12"/>
    <mergeCell ref="H11:H12"/>
    <mergeCell ref="I11:I12"/>
  </mergeCells>
  <pageMargins left="0.70866141732283472" right="0.39370078740157483" top="0.39370078740157483" bottom="0.98425196850393704" header="0.19685039370078741" footer="0.78740157480314965"/>
  <pageSetup scale="65" orientation="portrait" horizontalDpi="300" verticalDpi="300" r:id="rId1"/>
  <headerFooter>
    <oddFooter>&amp;C&amp;P de &amp;N&amp;RCO-FM-014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90"/>
  <sheetViews>
    <sheetView zoomScaleNormal="100" zoomScaleSheetLayoutView="90" workbookViewId="0">
      <selection activeCell="D47" sqref="D47"/>
    </sheetView>
  </sheetViews>
  <sheetFormatPr baseColWidth="10" defaultRowHeight="12.75" x14ac:dyDescent="0.2"/>
  <cols>
    <col min="1" max="2" width="6.42578125" customWidth="1"/>
    <col min="3" max="3" width="43.5703125" customWidth="1"/>
    <col min="4" max="4" width="6.42578125" customWidth="1"/>
    <col min="5" max="5" width="23" style="53" customWidth="1"/>
    <col min="6" max="6" width="6.42578125" customWidth="1"/>
    <col min="7" max="7" width="23" style="197" customWidth="1"/>
    <col min="8" max="8" width="6.42578125" hidden="1" customWidth="1"/>
    <col min="9" max="9" width="17.28515625" bestFit="1" customWidth="1"/>
    <col min="10" max="10" width="16" style="218" bestFit="1" customWidth="1"/>
    <col min="11" max="11" width="14.140625" bestFit="1" customWidth="1"/>
    <col min="14" max="14" width="12.85546875" bestFit="1" customWidth="1"/>
  </cols>
  <sheetData>
    <row r="1" spans="1:8" ht="18.75" customHeight="1" x14ac:dyDescent="0.25">
      <c r="A1" s="192"/>
    </row>
    <row r="2" spans="1:8" ht="18.75" customHeight="1" x14ac:dyDescent="0.2">
      <c r="A2" s="646"/>
      <c r="B2" s="646"/>
      <c r="C2" s="646"/>
      <c r="D2" s="646"/>
      <c r="E2" s="646"/>
      <c r="F2" s="646"/>
      <c r="G2" s="646"/>
      <c r="H2" s="646"/>
    </row>
    <row r="3" spans="1:8" ht="18.75" customHeight="1" x14ac:dyDescent="0.2">
      <c r="A3" s="647"/>
      <c r="B3" s="647"/>
      <c r="C3" s="647"/>
      <c r="D3" s="647"/>
      <c r="E3" s="647"/>
      <c r="F3" s="647"/>
      <c r="G3" s="647"/>
      <c r="H3" s="647"/>
    </row>
    <row r="4" spans="1:8" ht="18.75" customHeight="1" x14ac:dyDescent="0.25">
      <c r="A4" s="198"/>
      <c r="B4" s="198"/>
      <c r="C4" s="198"/>
      <c r="D4" s="198"/>
      <c r="E4" s="199"/>
      <c r="F4" s="198"/>
      <c r="G4" s="200"/>
      <c r="H4" s="198"/>
    </row>
    <row r="5" spans="1:8" ht="18.75" customHeight="1" x14ac:dyDescent="0.25">
      <c r="A5" s="198"/>
      <c r="B5" s="198"/>
      <c r="C5" s="198"/>
      <c r="D5" s="198"/>
      <c r="E5" s="199"/>
      <c r="F5" s="198"/>
      <c r="G5" s="200"/>
      <c r="H5" s="198"/>
    </row>
    <row r="6" spans="1:8" ht="18.75" customHeight="1" x14ac:dyDescent="0.25">
      <c r="A6" s="198"/>
      <c r="B6" s="198"/>
      <c r="C6" s="198"/>
      <c r="D6" s="198"/>
      <c r="E6" s="199"/>
      <c r="F6" s="198"/>
      <c r="G6" s="200"/>
      <c r="H6" s="198"/>
    </row>
    <row r="7" spans="1:8" ht="18.75" customHeight="1" x14ac:dyDescent="0.25">
      <c r="A7" s="648" t="s">
        <v>581</v>
      </c>
      <c r="B7" s="648"/>
      <c r="C7" s="648"/>
      <c r="D7" s="648"/>
      <c r="E7" s="648"/>
      <c r="F7" s="648"/>
      <c r="G7" s="648"/>
      <c r="H7" s="648"/>
    </row>
    <row r="8" spans="1:8" ht="18.75" customHeight="1" x14ac:dyDescent="0.25">
      <c r="A8" s="648" t="s">
        <v>497</v>
      </c>
      <c r="B8" s="648"/>
      <c r="C8" s="648"/>
      <c r="D8" s="648"/>
      <c r="E8" s="648"/>
      <c r="F8" s="648"/>
      <c r="G8" s="648"/>
      <c r="H8" s="648"/>
    </row>
    <row r="9" spans="1:8" ht="18.75" customHeight="1" x14ac:dyDescent="0.25">
      <c r="A9" s="648" t="s">
        <v>582</v>
      </c>
      <c r="B9" s="648"/>
      <c r="C9" s="648"/>
      <c r="D9" s="648"/>
      <c r="E9" s="648"/>
      <c r="F9" s="648"/>
      <c r="G9" s="648"/>
      <c r="H9" s="648"/>
    </row>
    <row r="10" spans="1:8" ht="18.75" customHeight="1" x14ac:dyDescent="0.2">
      <c r="A10" s="649"/>
      <c r="B10" s="649"/>
      <c r="C10" s="649"/>
      <c r="D10" s="649"/>
      <c r="E10" s="649"/>
      <c r="F10" s="649"/>
      <c r="G10" s="649"/>
      <c r="H10" s="649"/>
    </row>
    <row r="11" spans="1:8" ht="13.5" customHeight="1" x14ac:dyDescent="0.2">
      <c r="A11" s="201"/>
      <c r="B11" s="201"/>
      <c r="C11" s="201"/>
      <c r="D11" s="201"/>
      <c r="E11" s="202"/>
      <c r="F11" s="201"/>
      <c r="G11" s="203"/>
      <c r="H11" s="201"/>
    </row>
    <row r="12" spans="1:8" ht="13.5" customHeight="1" x14ac:dyDescent="0.2">
      <c r="A12" s="201"/>
      <c r="B12" s="201"/>
      <c r="C12" s="201"/>
      <c r="D12" s="201"/>
      <c r="E12" s="202"/>
      <c r="F12" s="201"/>
      <c r="G12" s="203"/>
      <c r="H12" s="201"/>
    </row>
    <row r="13" spans="1:8" ht="13.5" customHeight="1" x14ac:dyDescent="0.2">
      <c r="A13" s="204"/>
      <c r="B13" s="650" t="s">
        <v>583</v>
      </c>
      <c r="C13" s="650"/>
      <c r="D13" s="650"/>
      <c r="E13" s="651"/>
      <c r="F13" s="652" t="s">
        <v>27</v>
      </c>
      <c r="G13" s="652"/>
      <c r="H13" s="205"/>
    </row>
    <row r="14" spans="1:8" ht="13.5" customHeight="1" x14ac:dyDescent="0.2">
      <c r="A14" s="204"/>
      <c r="B14" s="650"/>
      <c r="C14" s="650"/>
      <c r="D14" s="650"/>
      <c r="E14" s="651"/>
      <c r="F14" s="652"/>
      <c r="G14" s="652"/>
      <c r="H14" s="205"/>
    </row>
    <row r="15" spans="1:8" ht="13.5" customHeight="1" x14ac:dyDescent="0.2">
      <c r="A15" s="204"/>
      <c r="B15" s="650"/>
      <c r="C15" s="650"/>
      <c r="D15" s="650"/>
      <c r="E15" s="651"/>
      <c r="F15" s="652"/>
      <c r="G15" s="652"/>
      <c r="H15" s="205"/>
    </row>
    <row r="16" spans="1:8" ht="13.5" customHeight="1" x14ac:dyDescent="0.2">
      <c r="A16" s="204"/>
      <c r="B16" s="204"/>
      <c r="C16" s="204"/>
      <c r="D16" s="204"/>
      <c r="E16" s="206"/>
      <c r="F16" s="31"/>
      <c r="G16" s="44"/>
      <c r="H16" s="205"/>
    </row>
    <row r="17" spans="2:12" s="31" customFormat="1" ht="13.5" customHeight="1" x14ac:dyDescent="0.2">
      <c r="E17" s="37"/>
      <c r="F17" s="37"/>
      <c r="G17" s="37"/>
      <c r="H17" s="37"/>
      <c r="J17" s="62"/>
    </row>
    <row r="18" spans="2:12" s="31" customFormat="1" ht="13.5" customHeight="1" x14ac:dyDescent="0.2">
      <c r="B18" s="1" t="s">
        <v>584</v>
      </c>
      <c r="C18" s="1"/>
      <c r="D18" s="1"/>
      <c r="E18" s="2"/>
      <c r="F18" s="2"/>
      <c r="G18" s="2">
        <v>1390154.47</v>
      </c>
      <c r="H18" s="37"/>
    </row>
    <row r="19" spans="2:12" s="31" customFormat="1" ht="15" x14ac:dyDescent="0.2">
      <c r="B19" s="1"/>
      <c r="C19" s="1"/>
      <c r="D19" s="1"/>
      <c r="E19" s="2"/>
      <c r="F19" s="2"/>
      <c r="G19" s="2"/>
      <c r="H19" s="37"/>
      <c r="J19" s="62"/>
    </row>
    <row r="20" spans="2:12" s="31" customFormat="1" ht="13.5" customHeight="1" x14ac:dyDescent="0.2">
      <c r="B20" s="1"/>
      <c r="C20" s="1"/>
      <c r="D20" s="1"/>
      <c r="E20" s="2"/>
      <c r="F20" s="2"/>
      <c r="G20" s="2"/>
      <c r="H20" s="37"/>
      <c r="J20" s="62"/>
    </row>
    <row r="21" spans="2:12" s="31" customFormat="1" ht="13.5" customHeight="1" x14ac:dyDescent="0.2">
      <c r="B21" s="1"/>
      <c r="C21" s="1"/>
      <c r="D21" s="1"/>
      <c r="E21" s="2"/>
      <c r="F21" s="2"/>
      <c r="G21" s="2"/>
      <c r="H21" s="37"/>
      <c r="J21" s="62"/>
    </row>
    <row r="22" spans="2:12" s="1" customFormat="1" ht="13.5" customHeight="1" x14ac:dyDescent="0.2">
      <c r="B22" s="1" t="s">
        <v>585</v>
      </c>
      <c r="E22" s="2"/>
      <c r="F22" s="2"/>
      <c r="G22" s="2">
        <v>190486</v>
      </c>
      <c r="H22" s="2"/>
      <c r="J22" s="62"/>
    </row>
    <row r="23" spans="2:12" s="1" customFormat="1" ht="13.5" customHeight="1" x14ac:dyDescent="0.2">
      <c r="E23" s="2"/>
      <c r="F23" s="2"/>
      <c r="G23" s="2"/>
      <c r="H23" s="2"/>
      <c r="J23" s="62"/>
    </row>
    <row r="24" spans="2:12" s="1" customFormat="1" ht="13.5" customHeight="1" x14ac:dyDescent="0.2">
      <c r="E24" s="2"/>
      <c r="F24" s="2"/>
      <c r="G24" s="2"/>
      <c r="H24" s="2"/>
      <c r="J24" s="62"/>
    </row>
    <row r="25" spans="2:12" s="1" customFormat="1" ht="13.5" customHeight="1" x14ac:dyDescent="0.2">
      <c r="E25" s="2"/>
      <c r="F25" s="2"/>
      <c r="G25" s="2"/>
      <c r="H25" s="2"/>
      <c r="J25" s="62"/>
    </row>
    <row r="26" spans="2:12" s="1" customFormat="1" ht="13.5" customHeight="1" x14ac:dyDescent="0.2">
      <c r="B26" s="1" t="s">
        <v>586</v>
      </c>
      <c r="E26" s="2"/>
      <c r="F26" s="2"/>
      <c r="G26" s="2">
        <v>1500382.5199999998</v>
      </c>
      <c r="H26" s="2"/>
      <c r="I26" s="28"/>
      <c r="J26" s="62"/>
    </row>
    <row r="27" spans="2:12" s="1" customFormat="1" ht="13.5" customHeight="1" x14ac:dyDescent="0.2">
      <c r="E27" s="2"/>
      <c r="F27" s="2"/>
      <c r="G27" s="2"/>
      <c r="H27" s="2"/>
    </row>
    <row r="28" spans="2:12" s="1" customFormat="1" ht="13.5" customHeight="1" x14ac:dyDescent="0.2">
      <c r="B28"/>
      <c r="C28"/>
      <c r="E28" s="2"/>
      <c r="F28" s="2"/>
      <c r="G28" s="2"/>
      <c r="H28" s="2"/>
      <c r="I28" s="28"/>
      <c r="J28" s="62"/>
    </row>
    <row r="29" spans="2:12" s="1" customFormat="1" ht="13.5" customHeight="1" x14ac:dyDescent="0.2">
      <c r="B29"/>
      <c r="C29"/>
      <c r="E29" s="2"/>
      <c r="F29" s="2"/>
      <c r="G29" s="2"/>
      <c r="H29" s="2"/>
      <c r="J29" s="62"/>
      <c r="K29" s="46"/>
    </row>
    <row r="30" spans="2:12" s="31" customFormat="1" ht="13.5" customHeight="1" x14ac:dyDescent="0.2">
      <c r="B30" s="1" t="s">
        <v>587</v>
      </c>
      <c r="C30" s="1"/>
      <c r="D30" s="207"/>
      <c r="E30" s="2"/>
      <c r="F30" s="2"/>
      <c r="G30" s="2">
        <v>27590007.190000001</v>
      </c>
      <c r="H30" s="37"/>
      <c r="I30" s="49"/>
      <c r="J30" s="62"/>
      <c r="K30" s="208"/>
      <c r="L30" s="208"/>
    </row>
    <row r="31" spans="2:12" s="31" customFormat="1" ht="13.5" customHeight="1" x14ac:dyDescent="0.2">
      <c r="B31" s="1"/>
      <c r="C31" s="1"/>
      <c r="D31" s="207"/>
      <c r="E31" s="2"/>
      <c r="F31" s="2"/>
      <c r="G31" s="2"/>
      <c r="H31" s="37"/>
      <c r="J31" s="62"/>
      <c r="K31" s="208"/>
      <c r="L31" s="208"/>
    </row>
    <row r="32" spans="2:12" s="31" customFormat="1" ht="13.5" customHeight="1" x14ac:dyDescent="0.2">
      <c r="B32" s="1"/>
      <c r="C32" s="1"/>
      <c r="D32" s="207"/>
      <c r="E32" s="2"/>
      <c r="F32" s="2"/>
      <c r="G32" s="2"/>
      <c r="H32" s="37"/>
      <c r="J32" s="62"/>
      <c r="K32" s="208"/>
      <c r="L32" s="208"/>
    </row>
    <row r="33" spans="1:14" s="31" customFormat="1" ht="13.5" customHeight="1" x14ac:dyDescent="0.2">
      <c r="B33" s="1"/>
      <c r="C33" s="1"/>
      <c r="D33" s="207"/>
      <c r="E33" s="2"/>
      <c r="F33" s="2"/>
      <c r="G33" s="2"/>
      <c r="H33" s="37"/>
      <c r="J33" s="62"/>
      <c r="K33" s="208"/>
      <c r="L33" s="208"/>
    </row>
    <row r="34" spans="1:14" s="31" customFormat="1" ht="13.5" customHeight="1" x14ac:dyDescent="0.2">
      <c r="B34" s="1" t="s">
        <v>588</v>
      </c>
      <c r="C34" s="1"/>
      <c r="D34" s="207"/>
      <c r="E34" s="2"/>
      <c r="F34" s="2"/>
      <c r="G34" s="2">
        <v>1523396</v>
      </c>
      <c r="H34" s="37"/>
      <c r="J34" s="62"/>
      <c r="K34" s="208"/>
      <c r="L34" s="208"/>
    </row>
    <row r="35" spans="1:14" s="31" customFormat="1" ht="13.5" customHeight="1" x14ac:dyDescent="0.2">
      <c r="B35" s="1"/>
      <c r="C35" s="1"/>
      <c r="D35" s="207"/>
      <c r="E35" s="2"/>
      <c r="F35" s="2"/>
      <c r="G35" s="2"/>
      <c r="H35" s="37"/>
      <c r="J35" s="62"/>
      <c r="K35" s="208"/>
      <c r="L35" s="208"/>
    </row>
    <row r="36" spans="1:14" s="31" customFormat="1" ht="13.5" customHeight="1" x14ac:dyDescent="0.2">
      <c r="B36" s="1"/>
      <c r="C36" s="1"/>
      <c r="D36" s="207"/>
      <c r="E36" s="2"/>
      <c r="F36" s="2"/>
      <c r="G36" s="2"/>
      <c r="H36" s="37"/>
      <c r="J36" s="62"/>
      <c r="K36" s="208"/>
      <c r="L36" s="208"/>
    </row>
    <row r="37" spans="1:14" s="31" customFormat="1" ht="13.5" customHeight="1" x14ac:dyDescent="0.2">
      <c r="B37" s="1"/>
      <c r="C37" s="1"/>
      <c r="D37" s="207"/>
      <c r="E37" s="2"/>
      <c r="F37" s="2"/>
      <c r="G37" s="2"/>
      <c r="H37" s="37"/>
      <c r="J37" s="62"/>
      <c r="K37" s="208"/>
      <c r="L37" s="208"/>
    </row>
    <row r="38" spans="1:14" s="31" customFormat="1" ht="13.5" customHeight="1" x14ac:dyDescent="0.2">
      <c r="B38" s="1" t="s">
        <v>589</v>
      </c>
      <c r="C38" s="1"/>
      <c r="D38" s="207"/>
      <c r="E38" s="2"/>
      <c r="F38" s="2"/>
      <c r="G38" s="2">
        <v>576008</v>
      </c>
      <c r="H38" s="37"/>
      <c r="J38" s="62"/>
      <c r="K38" s="208"/>
      <c r="L38" s="208"/>
    </row>
    <row r="39" spans="1:14" s="31" customFormat="1" ht="13.5" customHeight="1" x14ac:dyDescent="0.2">
      <c r="B39" s="1"/>
      <c r="C39" s="1"/>
      <c r="D39" s="207"/>
      <c r="E39" s="2"/>
      <c r="F39" s="2"/>
      <c r="G39" s="2"/>
      <c r="H39" s="37"/>
      <c r="J39" s="62"/>
      <c r="K39" s="208"/>
      <c r="L39" s="208"/>
    </row>
    <row r="40" spans="1:14" s="1" customFormat="1" ht="13.5" customHeight="1" x14ac:dyDescent="0.2">
      <c r="B40"/>
      <c r="C40"/>
      <c r="E40" s="2"/>
      <c r="F40" s="2"/>
      <c r="G40" s="2"/>
      <c r="H40" s="2"/>
      <c r="J40" s="62"/>
    </row>
    <row r="41" spans="1:14" s="1" customFormat="1" ht="27" customHeight="1" x14ac:dyDescent="0.25">
      <c r="A41" s="209"/>
      <c r="B41" s="645" t="s">
        <v>590</v>
      </c>
      <c r="C41" s="645"/>
      <c r="D41" s="210"/>
      <c r="E41" s="22"/>
      <c r="F41" s="210"/>
      <c r="G41" s="211">
        <v>32770434.18</v>
      </c>
      <c r="H41" s="212"/>
      <c r="J41" s="62"/>
      <c r="N41" s="1" t="s">
        <v>26</v>
      </c>
    </row>
    <row r="42" spans="1:14" s="1" customFormat="1" ht="13.5" customHeight="1" x14ac:dyDescent="0.2">
      <c r="A42" s="213" t="s">
        <v>26</v>
      </c>
      <c r="B42" s="213"/>
      <c r="C42" s="213"/>
      <c r="D42" s="213"/>
      <c r="E42" s="2"/>
      <c r="F42" s="213"/>
      <c r="H42" s="213"/>
      <c r="J42" s="62"/>
    </row>
    <row r="43" spans="1:14" s="1" customFormat="1" ht="13.5" customHeight="1" x14ac:dyDescent="0.2">
      <c r="A43" s="213"/>
      <c r="B43" s="213"/>
      <c r="C43" s="213"/>
      <c r="D43" s="213"/>
      <c r="E43" s="2"/>
      <c r="F43" s="213"/>
      <c r="G43" s="214"/>
      <c r="H43" s="215"/>
      <c r="J43" s="216"/>
    </row>
    <row r="44" spans="1:14" ht="13.5" customHeight="1" x14ac:dyDescent="0.2">
      <c r="A44" s="217"/>
      <c r="B44" s="217"/>
      <c r="C44" s="217"/>
      <c r="D44" s="217"/>
      <c r="E44" s="2"/>
      <c r="F44" s="217"/>
      <c r="G44" s="49"/>
      <c r="H44" s="217"/>
    </row>
    <row r="45" spans="1:14" ht="13.5" customHeight="1" x14ac:dyDescent="0.2">
      <c r="A45" s="217"/>
      <c r="B45" s="217"/>
      <c r="C45" s="217"/>
      <c r="D45" s="217"/>
      <c r="E45" s="2"/>
      <c r="F45" s="217"/>
      <c r="G45" s="219"/>
      <c r="H45" s="217"/>
    </row>
    <row r="46" spans="1:14" ht="13.5" customHeight="1" x14ac:dyDescent="0.2">
      <c r="A46" s="217"/>
      <c r="B46" s="217"/>
      <c r="C46" s="217"/>
      <c r="D46" s="217"/>
      <c r="E46" s="2"/>
      <c r="F46" s="217"/>
      <c r="G46" s="220"/>
      <c r="H46" s="217"/>
    </row>
    <row r="47" spans="1:14" ht="13.5" customHeight="1" x14ac:dyDescent="0.2">
      <c r="A47" s="217"/>
      <c r="B47" s="217"/>
      <c r="C47" s="217"/>
      <c r="D47" s="217"/>
      <c r="E47" s="2"/>
      <c r="F47" s="217"/>
      <c r="G47" s="49"/>
      <c r="H47" s="217"/>
    </row>
    <row r="48" spans="1:14" ht="13.5" customHeight="1" x14ac:dyDescent="0.2">
      <c r="A48" s="217"/>
      <c r="B48" s="217"/>
      <c r="C48" s="217"/>
      <c r="D48" s="217"/>
      <c r="E48" s="2"/>
      <c r="F48" s="217"/>
      <c r="G48" s="221"/>
      <c r="H48" s="217"/>
    </row>
    <row r="49" spans="1:8" ht="13.5" customHeight="1" x14ac:dyDescent="0.2">
      <c r="A49" s="217"/>
      <c r="B49" s="217"/>
      <c r="C49" s="217"/>
      <c r="D49" s="217"/>
      <c r="E49" s="2"/>
      <c r="F49" s="217"/>
      <c r="G49" s="222" t="s">
        <v>26</v>
      </c>
      <c r="H49" s="217"/>
    </row>
    <row r="50" spans="1:8" ht="13.5" customHeight="1" x14ac:dyDescent="0.2">
      <c r="A50" s="217"/>
      <c r="B50" s="217"/>
      <c r="C50" s="217"/>
      <c r="D50" s="217"/>
      <c r="E50" s="2"/>
      <c r="F50" s="217"/>
      <c r="G50" s="223"/>
      <c r="H50" s="217"/>
    </row>
    <row r="51" spans="1:8" ht="13.5" customHeight="1" x14ac:dyDescent="0.2">
      <c r="A51" s="217"/>
      <c r="B51" s="217"/>
      <c r="C51" s="217"/>
      <c r="D51" s="217"/>
      <c r="E51" s="2"/>
      <c r="F51" s="217"/>
      <c r="G51" s="221"/>
      <c r="H51" s="217"/>
    </row>
    <row r="52" spans="1:8" ht="13.5" customHeight="1" x14ac:dyDescent="0.2">
      <c r="A52" s="217"/>
      <c r="B52" s="217"/>
      <c r="C52" s="217"/>
      <c r="D52" s="217"/>
      <c r="E52" s="2"/>
      <c r="F52" s="217"/>
      <c r="G52" s="221"/>
      <c r="H52" s="217"/>
    </row>
    <row r="53" spans="1:8" ht="13.5" customHeight="1" x14ac:dyDescent="0.2">
      <c r="A53" s="217"/>
      <c r="B53" s="217"/>
      <c r="C53" s="217"/>
      <c r="D53" s="217"/>
      <c r="E53" s="2"/>
      <c r="F53" s="217"/>
      <c r="G53" s="221"/>
      <c r="H53" s="217"/>
    </row>
    <row r="54" spans="1:8" ht="13.5" customHeight="1" x14ac:dyDescent="0.2">
      <c r="A54" s="217"/>
      <c r="B54" s="217"/>
      <c r="C54" s="217"/>
      <c r="D54" s="217"/>
      <c r="E54" s="2"/>
      <c r="F54" s="217"/>
      <c r="G54" s="221"/>
      <c r="H54" s="217"/>
    </row>
    <row r="55" spans="1:8" ht="13.5" customHeight="1" x14ac:dyDescent="0.2">
      <c r="A55" s="217"/>
      <c r="B55" s="217"/>
      <c r="C55" s="217"/>
      <c r="D55" s="217"/>
      <c r="E55" s="2"/>
      <c r="F55" s="217"/>
      <c r="G55" s="221"/>
      <c r="H55" s="217"/>
    </row>
    <row r="56" spans="1:8" ht="13.5" customHeight="1" x14ac:dyDescent="0.2">
      <c r="A56" s="217"/>
      <c r="B56" s="217"/>
      <c r="C56" s="217"/>
      <c r="D56" s="217"/>
      <c r="E56" s="2"/>
      <c r="F56" s="217"/>
      <c r="G56" s="221"/>
      <c r="H56" s="217"/>
    </row>
    <row r="57" spans="1:8" ht="13.5" customHeight="1" x14ac:dyDescent="0.2">
      <c r="A57" s="217"/>
      <c r="B57" s="217"/>
      <c r="C57" s="217"/>
      <c r="D57" s="217"/>
      <c r="E57" s="2"/>
      <c r="F57" s="217"/>
      <c r="G57" s="221"/>
      <c r="H57" s="217"/>
    </row>
    <row r="58" spans="1:8" ht="13.5" customHeight="1" x14ac:dyDescent="0.2">
      <c r="A58" s="217"/>
      <c r="B58" s="217"/>
      <c r="C58" s="217"/>
      <c r="D58" s="217"/>
      <c r="E58" s="224"/>
      <c r="F58" s="217"/>
      <c r="G58" s="221"/>
      <c r="H58" s="217"/>
    </row>
    <row r="59" spans="1:8" ht="13.5" customHeight="1" x14ac:dyDescent="0.2">
      <c r="A59" s="217"/>
      <c r="B59" s="217"/>
      <c r="C59" s="217"/>
      <c r="D59" s="217"/>
      <c r="E59" s="224"/>
      <c r="F59" s="217"/>
      <c r="G59" s="221"/>
      <c r="H59" s="217"/>
    </row>
    <row r="60" spans="1:8" ht="13.5" customHeight="1" x14ac:dyDescent="0.2">
      <c r="A60" s="217"/>
      <c r="B60" s="217"/>
      <c r="C60" s="217"/>
      <c r="D60" s="217"/>
      <c r="E60" s="224"/>
      <c r="F60" s="217"/>
      <c r="G60" s="221"/>
      <c r="H60" s="217"/>
    </row>
    <row r="61" spans="1:8" ht="13.5" customHeight="1" x14ac:dyDescent="0.2">
      <c r="A61" s="217"/>
      <c r="B61" s="217"/>
      <c r="C61" s="217"/>
      <c r="D61" s="217"/>
      <c r="E61" s="224"/>
      <c r="F61" s="217"/>
      <c r="G61" s="221"/>
      <c r="H61" s="217"/>
    </row>
    <row r="62" spans="1:8" ht="13.5" customHeight="1" x14ac:dyDescent="0.2">
      <c r="A62" s="217"/>
      <c r="B62" s="217"/>
      <c r="C62" s="217"/>
      <c r="D62" s="217"/>
      <c r="E62" s="224"/>
      <c r="F62" s="217"/>
      <c r="G62" s="221"/>
      <c r="H62" s="217"/>
    </row>
    <row r="63" spans="1:8" ht="13.5" customHeight="1" x14ac:dyDescent="0.2">
      <c r="A63" s="217"/>
      <c r="B63" s="217"/>
      <c r="C63" s="217"/>
      <c r="D63" s="217"/>
      <c r="E63" s="224"/>
      <c r="F63" s="217"/>
      <c r="G63" s="221"/>
      <c r="H63" s="217"/>
    </row>
    <row r="64" spans="1:8" ht="13.5" customHeight="1" x14ac:dyDescent="0.2">
      <c r="A64" s="217"/>
      <c r="B64" s="217"/>
      <c r="C64" s="217"/>
      <c r="D64" s="217"/>
      <c r="E64" s="224"/>
      <c r="F64" s="217"/>
      <c r="G64" s="221"/>
      <c r="H64" s="217"/>
    </row>
    <row r="65" spans="1:10" ht="13.5" customHeight="1" x14ac:dyDescent="0.2">
      <c r="A65" s="217"/>
      <c r="B65" s="217"/>
      <c r="C65" s="217"/>
      <c r="D65" s="217"/>
      <c r="E65" s="224"/>
      <c r="F65" s="217"/>
      <c r="G65" s="221"/>
      <c r="H65" s="217"/>
    </row>
    <row r="66" spans="1:10" ht="13.5" customHeight="1" x14ac:dyDescent="0.2">
      <c r="A66" s="217"/>
      <c r="B66" s="217"/>
      <c r="C66" s="217"/>
      <c r="D66" s="217"/>
      <c r="E66" s="224"/>
      <c r="F66" s="217"/>
      <c r="G66" s="221"/>
      <c r="H66" s="217"/>
    </row>
    <row r="67" spans="1:10" ht="13.5" customHeight="1" x14ac:dyDescent="0.2">
      <c r="A67" s="217"/>
      <c r="B67" s="217"/>
      <c r="C67" s="217"/>
      <c r="D67" s="217"/>
      <c r="E67" s="224"/>
      <c r="F67" s="217"/>
      <c r="G67" s="221"/>
      <c r="H67" s="217"/>
    </row>
    <row r="68" spans="1:10" ht="13.5" customHeight="1" x14ac:dyDescent="0.2">
      <c r="A68" s="217"/>
      <c r="B68" s="217"/>
      <c r="C68" s="217"/>
      <c r="D68" s="217"/>
      <c r="E68" s="224"/>
      <c r="F68" s="217"/>
      <c r="G68" s="221"/>
      <c r="H68" s="217"/>
    </row>
    <row r="69" spans="1:10" ht="13.5" customHeight="1" x14ac:dyDescent="0.2">
      <c r="A69" s="217"/>
      <c r="B69" s="217"/>
      <c r="C69" s="217"/>
      <c r="D69" s="217"/>
      <c r="E69" s="224"/>
      <c r="F69" s="217"/>
      <c r="G69" s="221"/>
      <c r="H69" s="217"/>
    </row>
    <row r="70" spans="1:10" ht="13.5" customHeight="1" x14ac:dyDescent="0.2">
      <c r="A70" s="217"/>
      <c r="B70" s="217"/>
      <c r="C70" s="217"/>
      <c r="D70" s="217"/>
      <c r="E70" s="224"/>
      <c r="F70" s="217"/>
      <c r="G70" s="221"/>
      <c r="H70" s="217"/>
    </row>
    <row r="71" spans="1:10" ht="13.5" customHeight="1" x14ac:dyDescent="0.2">
      <c r="A71" s="217"/>
      <c r="B71" s="217"/>
      <c r="C71" s="217"/>
      <c r="D71" s="217"/>
      <c r="E71" s="224"/>
      <c r="F71" s="217"/>
      <c r="G71" s="221"/>
      <c r="H71" s="217"/>
    </row>
    <row r="72" spans="1:10" ht="13.5" customHeight="1" x14ac:dyDescent="0.2">
      <c r="A72" s="217"/>
      <c r="B72" s="217"/>
      <c r="C72" s="217"/>
      <c r="D72" s="217"/>
      <c r="E72" s="224"/>
      <c r="F72" s="217"/>
      <c r="G72" s="221"/>
      <c r="H72" s="217"/>
    </row>
    <row r="73" spans="1:10" ht="13.5" customHeight="1" x14ac:dyDescent="0.2">
      <c r="A73" s="217"/>
      <c r="B73" s="217"/>
      <c r="C73" s="217"/>
      <c r="D73" s="217"/>
      <c r="E73" s="224"/>
      <c r="F73" s="217"/>
      <c r="G73" s="221"/>
      <c r="H73" s="217"/>
    </row>
    <row r="74" spans="1:10" ht="13.5" customHeight="1" x14ac:dyDescent="0.2">
      <c r="A74" s="225"/>
      <c r="B74" s="225"/>
      <c r="C74" s="225"/>
      <c r="D74" s="225"/>
      <c r="E74" s="226"/>
      <c r="F74" s="225"/>
      <c r="G74" s="227"/>
      <c r="H74" s="225"/>
    </row>
    <row r="75" spans="1:10" ht="13.5" customHeight="1" x14ac:dyDescent="0.2">
      <c r="A75" s="228"/>
      <c r="B75" s="228"/>
      <c r="C75" s="228"/>
      <c r="D75" s="228"/>
      <c r="E75" s="228"/>
      <c r="F75" s="228"/>
      <c r="G75" s="229"/>
      <c r="H75" s="228"/>
      <c r="J75" s="230"/>
    </row>
    <row r="76" spans="1:10" ht="13.5" customHeight="1" x14ac:dyDescent="0.2">
      <c r="A76" s="231"/>
      <c r="B76" s="231"/>
      <c r="C76" s="231"/>
      <c r="D76" s="231"/>
      <c r="E76" s="228"/>
      <c r="F76" s="231"/>
      <c r="G76" s="229"/>
      <c r="H76" s="231"/>
      <c r="J76" s="230"/>
    </row>
    <row r="77" spans="1:10" ht="13.5" customHeight="1" x14ac:dyDescent="0.25">
      <c r="A77" s="232"/>
      <c r="B77" s="232"/>
      <c r="C77" s="232"/>
      <c r="D77" s="232"/>
      <c r="E77" s="233"/>
      <c r="F77" s="232"/>
      <c r="G77" s="234"/>
      <c r="H77" s="232"/>
      <c r="J77" s="230"/>
    </row>
    <row r="78" spans="1:10" s="31" customFormat="1" ht="13.5" customHeight="1" x14ac:dyDescent="0.2">
      <c r="A78" s="231"/>
      <c r="B78" s="231"/>
      <c r="C78" s="231"/>
      <c r="D78" s="231"/>
      <c r="E78" s="228"/>
      <c r="F78" s="231"/>
      <c r="G78" s="229"/>
      <c r="H78" s="231"/>
      <c r="I78" s="235"/>
      <c r="J78" s="236"/>
    </row>
    <row r="79" spans="1:10" ht="13.5" customHeight="1" x14ac:dyDescent="0.2">
      <c r="A79" s="237"/>
      <c r="B79" s="237"/>
      <c r="C79" s="237"/>
      <c r="D79" s="237"/>
      <c r="E79" s="238"/>
      <c r="F79" s="237"/>
      <c r="G79" s="239"/>
      <c r="H79" s="237"/>
      <c r="J79" s="230"/>
    </row>
    <row r="80" spans="1:10" ht="13.5" customHeight="1" x14ac:dyDescent="0.2">
      <c r="A80" s="225"/>
      <c r="B80" s="225"/>
      <c r="C80" s="225"/>
      <c r="D80" s="225"/>
      <c r="E80" s="240"/>
      <c r="F80" s="225"/>
      <c r="G80" s="227"/>
      <c r="H80" s="225"/>
      <c r="J80" s="230"/>
    </row>
    <row r="81" spans="1:10" ht="13.5" customHeight="1" x14ac:dyDescent="0.2">
      <c r="A81" s="225"/>
      <c r="B81" s="225"/>
      <c r="C81" s="225"/>
      <c r="D81" s="225"/>
      <c r="E81" s="240"/>
      <c r="F81" s="225"/>
      <c r="G81" s="227"/>
      <c r="H81" s="225"/>
      <c r="J81" s="230"/>
    </row>
    <row r="82" spans="1:10" ht="13.5" customHeight="1" x14ac:dyDescent="0.2">
      <c r="A82" s="225"/>
      <c r="B82" s="225"/>
      <c r="C82" s="225"/>
      <c r="D82" s="225"/>
      <c r="E82" s="226"/>
      <c r="F82" s="225"/>
      <c r="G82" s="227"/>
      <c r="H82" s="225"/>
    </row>
    <row r="83" spans="1:10" x14ac:dyDescent="0.2">
      <c r="A83" s="225"/>
      <c r="B83" s="225"/>
      <c r="C83" s="225"/>
      <c r="D83" s="225"/>
      <c r="E83" s="226"/>
      <c r="F83" s="225"/>
      <c r="G83" s="227"/>
      <c r="H83" s="225"/>
    </row>
    <row r="84" spans="1:10" x14ac:dyDescent="0.2">
      <c r="A84" s="225"/>
      <c r="B84" s="225"/>
      <c r="C84" s="225"/>
      <c r="D84" s="225"/>
      <c r="E84" s="226"/>
      <c r="F84" s="225"/>
      <c r="G84" s="227"/>
      <c r="H84" s="225"/>
    </row>
    <row r="85" spans="1:10" x14ac:dyDescent="0.2">
      <c r="A85" s="225"/>
      <c r="B85" s="225"/>
      <c r="C85" s="225"/>
      <c r="D85" s="225"/>
      <c r="E85" s="226"/>
      <c r="F85" s="225"/>
      <c r="G85" s="227"/>
      <c r="H85" s="225"/>
    </row>
    <row r="86" spans="1:10" x14ac:dyDescent="0.2">
      <c r="A86" s="225"/>
      <c r="B86" s="225"/>
      <c r="C86" s="225"/>
      <c r="D86" s="225"/>
      <c r="E86" s="226"/>
      <c r="F86" s="225"/>
      <c r="G86" s="227"/>
      <c r="H86" s="225"/>
    </row>
    <row r="87" spans="1:10" x14ac:dyDescent="0.2">
      <c r="A87" s="225"/>
      <c r="B87" s="225"/>
      <c r="C87" s="225"/>
      <c r="D87" s="225"/>
      <c r="E87" s="226"/>
      <c r="F87" s="225"/>
      <c r="G87" s="227"/>
      <c r="H87" s="225"/>
    </row>
    <row r="88" spans="1:10" x14ac:dyDescent="0.2">
      <c r="A88" s="225"/>
      <c r="B88" s="225"/>
      <c r="C88" s="225"/>
      <c r="D88" s="225"/>
      <c r="E88" s="226"/>
      <c r="F88" s="225"/>
      <c r="G88" s="227"/>
      <c r="H88" s="225"/>
    </row>
    <row r="89" spans="1:10" x14ac:dyDescent="0.2">
      <c r="A89" s="225"/>
      <c r="B89" s="225"/>
      <c r="C89" s="225"/>
      <c r="D89" s="225"/>
      <c r="E89" s="226"/>
      <c r="F89" s="225"/>
      <c r="G89" s="227"/>
      <c r="H89" s="225"/>
    </row>
    <row r="90" spans="1:10" x14ac:dyDescent="0.2">
      <c r="A90" s="225"/>
      <c r="B90" s="225"/>
      <c r="C90" s="225"/>
      <c r="D90" s="225"/>
      <c r="E90" s="226"/>
      <c r="F90" s="225"/>
      <c r="G90" s="227"/>
      <c r="H90" s="225"/>
    </row>
  </sheetData>
  <mergeCells count="9">
    <mergeCell ref="B41:C41"/>
    <mergeCell ref="A2:H3"/>
    <mergeCell ref="A7:H7"/>
    <mergeCell ref="A8:H8"/>
    <mergeCell ref="A9:H9"/>
    <mergeCell ref="A10:H10"/>
    <mergeCell ref="B13:D15"/>
    <mergeCell ref="E13:E15"/>
    <mergeCell ref="F13:G15"/>
  </mergeCells>
  <printOptions horizontalCentered="1"/>
  <pageMargins left="0.59055118110236227" right="0.39370078740157483" top="0.39370078740157483" bottom="0.59055118110236227" header="0" footer="0.78740157480314965"/>
  <pageSetup paperSize="9" scale="80" orientation="portrait" r:id="rId1"/>
  <headerFooter scaleWithDoc="0" alignWithMargins="0">
    <oddFooter>&amp;C&amp;P de &amp;N&amp;R&amp;9CO-FM-015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99"/>
  <sheetViews>
    <sheetView zoomScale="80" zoomScaleNormal="80" zoomScaleSheetLayoutView="90" workbookViewId="0">
      <selection activeCell="D47" sqref="D47"/>
    </sheetView>
  </sheetViews>
  <sheetFormatPr baseColWidth="10" defaultRowHeight="12.75" x14ac:dyDescent="0.2"/>
  <cols>
    <col min="1" max="1" width="6.42578125" customWidth="1"/>
    <col min="2" max="2" width="46.42578125" customWidth="1"/>
    <col min="3" max="3" width="6.42578125" customWidth="1"/>
    <col min="4" max="4" width="29.5703125" style="241" customWidth="1"/>
    <col min="5" max="5" width="5.28515625" customWidth="1"/>
    <col min="6" max="6" width="15.7109375" style="197" customWidth="1"/>
    <col min="7" max="7" width="6.42578125" customWidth="1"/>
    <col min="8" max="8" width="16.28515625" customWidth="1"/>
  </cols>
  <sheetData>
    <row r="1" spans="1:7" ht="18.75" customHeight="1" x14ac:dyDescent="0.2"/>
    <row r="2" spans="1:7" ht="18.75" customHeight="1" x14ac:dyDescent="0.2">
      <c r="A2" s="646"/>
      <c r="B2" s="646"/>
      <c r="C2" s="646"/>
      <c r="D2" s="646"/>
      <c r="E2" s="646"/>
      <c r="F2" s="646"/>
      <c r="G2" s="646"/>
    </row>
    <row r="3" spans="1:7" ht="18.75" customHeight="1" x14ac:dyDescent="0.2">
      <c r="A3" s="646"/>
      <c r="B3" s="646"/>
      <c r="C3" s="646"/>
      <c r="D3" s="646"/>
      <c r="E3" s="646"/>
      <c r="F3" s="646"/>
      <c r="G3" s="646"/>
    </row>
    <row r="4" spans="1:7" ht="18.75" customHeight="1" x14ac:dyDescent="0.25">
      <c r="A4" s="198"/>
      <c r="B4" s="198"/>
      <c r="C4" s="198"/>
      <c r="D4" s="198"/>
      <c r="E4" s="198"/>
      <c r="F4" s="200"/>
    </row>
    <row r="5" spans="1:7" ht="18.75" customHeight="1" x14ac:dyDescent="0.25">
      <c r="A5" s="198"/>
      <c r="B5" s="198"/>
      <c r="C5" s="198"/>
      <c r="D5" s="198"/>
      <c r="E5" s="198"/>
      <c r="F5" s="200"/>
      <c r="G5" s="198"/>
    </row>
    <row r="6" spans="1:7" ht="18.75" customHeight="1" x14ac:dyDescent="0.2"/>
    <row r="7" spans="1:7" ht="18.75" customHeight="1" x14ac:dyDescent="0.25">
      <c r="A7" s="648" t="s">
        <v>591</v>
      </c>
      <c r="B7" s="648"/>
      <c r="C7" s="648"/>
      <c r="D7" s="648"/>
      <c r="E7" s="648"/>
      <c r="F7" s="648"/>
      <c r="G7" s="648"/>
    </row>
    <row r="8" spans="1:7" ht="18.75" customHeight="1" x14ac:dyDescent="0.25">
      <c r="A8" s="648" t="str">
        <f>+'15'!A8:H8</f>
        <v>AL 31 DE MARZO DE 2023</v>
      </c>
      <c r="B8" s="648"/>
      <c r="C8" s="648"/>
      <c r="D8" s="648"/>
      <c r="E8" s="648"/>
      <c r="F8" s="648"/>
      <c r="G8" s="648"/>
    </row>
    <row r="9" spans="1:7" ht="18.75" customHeight="1" x14ac:dyDescent="0.25">
      <c r="A9" s="648" t="s">
        <v>582</v>
      </c>
      <c r="B9" s="648"/>
      <c r="C9" s="648"/>
      <c r="D9" s="648"/>
      <c r="E9" s="648"/>
      <c r="F9" s="648"/>
      <c r="G9" s="648"/>
    </row>
    <row r="10" spans="1:7" ht="18.75" customHeight="1" x14ac:dyDescent="0.2">
      <c r="A10" s="649"/>
      <c r="B10" s="649"/>
      <c r="C10" s="649"/>
      <c r="D10" s="649"/>
      <c r="E10" s="649"/>
      <c r="F10" s="649"/>
      <c r="G10" s="649"/>
    </row>
    <row r="11" spans="1:7" ht="14.25" customHeight="1" x14ac:dyDescent="0.2">
      <c r="A11" s="201"/>
      <c r="B11" s="201"/>
      <c r="C11" s="201"/>
      <c r="D11" s="201"/>
      <c r="E11" s="201"/>
      <c r="F11" s="203"/>
      <c r="G11" s="201"/>
    </row>
    <row r="12" spans="1:7" ht="14.25" customHeight="1" x14ac:dyDescent="0.2">
      <c r="A12" s="242"/>
      <c r="B12" s="653" t="s">
        <v>583</v>
      </c>
      <c r="C12" s="31"/>
      <c r="D12" s="243"/>
      <c r="E12" s="31"/>
      <c r="F12" s="244"/>
      <c r="G12" s="245"/>
    </row>
    <row r="13" spans="1:7" ht="14.25" customHeight="1" x14ac:dyDescent="0.2">
      <c r="A13" s="242"/>
      <c r="B13" s="653"/>
      <c r="C13" s="31"/>
      <c r="D13" s="246" t="s">
        <v>28</v>
      </c>
      <c r="E13" s="31"/>
      <c r="F13" s="247" t="s">
        <v>27</v>
      </c>
      <c r="G13" s="248"/>
    </row>
    <row r="14" spans="1:7" ht="14.25" customHeight="1" x14ac:dyDescent="0.2">
      <c r="A14" s="242"/>
      <c r="B14" s="653"/>
      <c r="C14" s="31"/>
      <c r="D14" s="246"/>
      <c r="E14" s="31"/>
      <c r="F14" s="247"/>
      <c r="G14" s="249"/>
    </row>
    <row r="15" spans="1:7" x14ac:dyDescent="0.2">
      <c r="B15" t="s">
        <v>592</v>
      </c>
      <c r="D15" s="250" t="s">
        <v>584</v>
      </c>
      <c r="F15" s="197">
        <v>340000</v>
      </c>
    </row>
    <row r="16" spans="1:7" x14ac:dyDescent="0.2">
      <c r="B16" t="s">
        <v>593</v>
      </c>
      <c r="D16" s="250" t="s">
        <v>584</v>
      </c>
      <c r="F16" s="197">
        <v>125000</v>
      </c>
    </row>
    <row r="17" spans="2:6" x14ac:dyDescent="0.2">
      <c r="B17" t="s">
        <v>594</v>
      </c>
      <c r="D17" s="250" t="s">
        <v>584</v>
      </c>
      <c r="F17" s="197">
        <v>110324.47</v>
      </c>
    </row>
    <row r="18" spans="2:6" x14ac:dyDescent="0.2">
      <c r="B18" t="s">
        <v>595</v>
      </c>
      <c r="D18" s="250" t="s">
        <v>584</v>
      </c>
      <c r="F18" s="197">
        <v>82000</v>
      </c>
    </row>
    <row r="19" spans="2:6" x14ac:dyDescent="0.2">
      <c r="B19" t="s">
        <v>596</v>
      </c>
      <c r="D19" s="250" t="s">
        <v>584</v>
      </c>
      <c r="F19" s="197">
        <v>70000</v>
      </c>
    </row>
    <row r="20" spans="2:6" x14ac:dyDescent="0.2">
      <c r="B20" t="s">
        <v>597</v>
      </c>
      <c r="D20" s="250" t="s">
        <v>584</v>
      </c>
      <c r="F20" s="197">
        <v>70000</v>
      </c>
    </row>
    <row r="21" spans="2:6" x14ac:dyDescent="0.2">
      <c r="B21" t="s">
        <v>598</v>
      </c>
      <c r="D21" s="250" t="s">
        <v>584</v>
      </c>
      <c r="F21" s="197">
        <v>40000</v>
      </c>
    </row>
    <row r="22" spans="2:6" x14ac:dyDescent="0.2">
      <c r="B22" t="s">
        <v>599</v>
      </c>
      <c r="D22" s="250" t="s">
        <v>584</v>
      </c>
      <c r="F22" s="197">
        <v>40000</v>
      </c>
    </row>
    <row r="23" spans="2:6" x14ac:dyDescent="0.2">
      <c r="B23" t="s">
        <v>600</v>
      </c>
      <c r="D23" s="250" t="s">
        <v>584</v>
      </c>
      <c r="F23" s="197">
        <v>40000</v>
      </c>
    </row>
    <row r="24" spans="2:6" x14ac:dyDescent="0.2">
      <c r="B24" t="s">
        <v>601</v>
      </c>
      <c r="D24" s="250" t="s">
        <v>584</v>
      </c>
      <c r="F24" s="197">
        <v>35000</v>
      </c>
    </row>
    <row r="25" spans="2:6" x14ac:dyDescent="0.2">
      <c r="B25" t="s">
        <v>602</v>
      </c>
      <c r="D25" s="250" t="s">
        <v>584</v>
      </c>
      <c r="F25" s="197">
        <v>35000</v>
      </c>
    </row>
    <row r="26" spans="2:6" x14ac:dyDescent="0.2">
      <c r="B26" t="s">
        <v>603</v>
      </c>
      <c r="D26" s="250" t="s">
        <v>584</v>
      </c>
      <c r="F26" s="197">
        <v>33500</v>
      </c>
    </row>
    <row r="27" spans="2:6" x14ac:dyDescent="0.2">
      <c r="B27" t="s">
        <v>604</v>
      </c>
      <c r="D27" s="250" t="s">
        <v>584</v>
      </c>
      <c r="F27" s="197">
        <v>30000</v>
      </c>
    </row>
    <row r="28" spans="2:6" x14ac:dyDescent="0.2">
      <c r="B28" t="s">
        <v>605</v>
      </c>
      <c r="D28" s="250" t="s">
        <v>584</v>
      </c>
      <c r="F28" s="197">
        <v>25000</v>
      </c>
    </row>
    <row r="29" spans="2:6" x14ac:dyDescent="0.2">
      <c r="B29" t="s">
        <v>606</v>
      </c>
      <c r="D29" s="250" t="s">
        <v>584</v>
      </c>
      <c r="F29" s="197">
        <v>25000</v>
      </c>
    </row>
    <row r="30" spans="2:6" x14ac:dyDescent="0.2">
      <c r="B30" t="s">
        <v>607</v>
      </c>
      <c r="D30" s="250" t="s">
        <v>584</v>
      </c>
      <c r="F30" s="197">
        <v>25000</v>
      </c>
    </row>
    <row r="31" spans="2:6" x14ac:dyDescent="0.2">
      <c r="B31" t="s">
        <v>608</v>
      </c>
      <c r="D31" s="250" t="s">
        <v>584</v>
      </c>
      <c r="F31" s="197">
        <v>25000</v>
      </c>
    </row>
    <row r="32" spans="2:6" x14ac:dyDescent="0.2">
      <c r="B32" t="s">
        <v>609</v>
      </c>
      <c r="D32" s="250" t="s">
        <v>584</v>
      </c>
      <c r="F32" s="197">
        <v>25000</v>
      </c>
    </row>
    <row r="33" spans="1:25" x14ac:dyDescent="0.2">
      <c r="B33" t="s">
        <v>610</v>
      </c>
      <c r="D33" s="250" t="s">
        <v>584</v>
      </c>
      <c r="F33" s="197">
        <v>25000</v>
      </c>
    </row>
    <row r="34" spans="1:25" x14ac:dyDescent="0.2">
      <c r="B34" t="s">
        <v>611</v>
      </c>
      <c r="D34" s="250" t="s">
        <v>584</v>
      </c>
      <c r="F34" s="197">
        <v>25000</v>
      </c>
    </row>
    <row r="35" spans="1:25" x14ac:dyDescent="0.2">
      <c r="B35" t="s">
        <v>612</v>
      </c>
      <c r="D35" s="250" t="s">
        <v>584</v>
      </c>
      <c r="F35" s="197">
        <v>25000</v>
      </c>
    </row>
    <row r="36" spans="1:25" x14ac:dyDescent="0.2">
      <c r="B36" t="s">
        <v>613</v>
      </c>
      <c r="D36" s="250" t="s">
        <v>584</v>
      </c>
      <c r="F36" s="197">
        <v>25000</v>
      </c>
    </row>
    <row r="37" spans="1:25" x14ac:dyDescent="0.2">
      <c r="B37" t="s">
        <v>614</v>
      </c>
      <c r="D37" s="250" t="s">
        <v>584</v>
      </c>
      <c r="F37" s="197">
        <v>25000</v>
      </c>
    </row>
    <row r="38" spans="1:25" x14ac:dyDescent="0.2">
      <c r="B38" t="s">
        <v>615</v>
      </c>
      <c r="D38" s="250" t="s">
        <v>584</v>
      </c>
      <c r="F38" s="197">
        <v>25000</v>
      </c>
    </row>
    <row r="39" spans="1:25" x14ac:dyDescent="0.2">
      <c r="B39" t="s">
        <v>616</v>
      </c>
      <c r="D39" s="250" t="s">
        <v>584</v>
      </c>
      <c r="F39" s="197">
        <v>20000</v>
      </c>
    </row>
    <row r="40" spans="1:25" x14ac:dyDescent="0.2">
      <c r="B40" t="s">
        <v>617</v>
      </c>
      <c r="D40" s="250" t="s">
        <v>584</v>
      </c>
      <c r="F40" s="197">
        <v>20000</v>
      </c>
    </row>
    <row r="41" spans="1:25" x14ac:dyDescent="0.2">
      <c r="B41" t="s">
        <v>618</v>
      </c>
      <c r="D41" s="250" t="s">
        <v>584</v>
      </c>
      <c r="F41" s="197">
        <v>19330</v>
      </c>
    </row>
    <row r="42" spans="1:25" x14ac:dyDescent="0.2">
      <c r="B42" t="s">
        <v>619</v>
      </c>
      <c r="D42" s="250" t="s">
        <v>584</v>
      </c>
      <c r="F42" s="197">
        <v>5000</v>
      </c>
    </row>
    <row r="43" spans="1:25" x14ac:dyDescent="0.2">
      <c r="D43" s="250"/>
    </row>
    <row r="44" spans="1:25" x14ac:dyDescent="0.2">
      <c r="D44" s="250"/>
    </row>
    <row r="45" spans="1:25" s="31" customFormat="1" ht="17.25" customHeight="1" x14ac:dyDescent="0.2">
      <c r="A45" s="251" t="s">
        <v>620</v>
      </c>
      <c r="B45" s="251"/>
      <c r="C45" s="251"/>
      <c r="D45" s="252" t="s">
        <v>590</v>
      </c>
      <c r="E45" s="253"/>
      <c r="F45" s="254">
        <v>1390154.47</v>
      </c>
      <c r="G45" s="255"/>
      <c r="H45" s="47"/>
      <c r="I45" s="47" t="s">
        <v>26</v>
      </c>
    </row>
    <row r="46" spans="1:25" s="31" customFormat="1" ht="17.25" customHeight="1" x14ac:dyDescent="0.2">
      <c r="A46" s="251"/>
      <c r="B46" s="251"/>
      <c r="C46" s="251"/>
      <c r="D46" s="256"/>
      <c r="E46" s="253"/>
      <c r="F46" s="257"/>
      <c r="G46" s="255"/>
      <c r="H46" s="47"/>
      <c r="I46" s="47"/>
    </row>
    <row r="47" spans="1:25" s="31" customFormat="1" ht="17.25" customHeight="1" x14ac:dyDescent="0.2">
      <c r="A47" s="251"/>
      <c r="B47" s="258" t="s">
        <v>621</v>
      </c>
      <c r="C47" s="251"/>
      <c r="D47" s="250" t="s">
        <v>585</v>
      </c>
      <c r="E47" s="258"/>
      <c r="F47" s="259">
        <v>176000</v>
      </c>
      <c r="G47" s="255"/>
      <c r="H47" s="47"/>
      <c r="I47" s="47"/>
    </row>
    <row r="48" spans="1:25" s="31" customFormat="1" ht="17.25" customHeight="1" x14ac:dyDescent="0.2">
      <c r="A48"/>
      <c r="B48" s="258" t="s">
        <v>622</v>
      </c>
      <c r="C48" s="258"/>
      <c r="D48" s="250" t="s">
        <v>585</v>
      </c>
      <c r="E48" s="258"/>
      <c r="F48" s="260">
        <v>14486</v>
      </c>
      <c r="G48" s="147"/>
      <c r="H48" s="147"/>
      <c r="I48" s="147"/>
      <c r="J48" s="147"/>
      <c r="K48"/>
      <c r="L48" s="261"/>
      <c r="M48" s="261"/>
      <c r="N48" s="261"/>
      <c r="O48"/>
      <c r="P48"/>
      <c r="Q48"/>
      <c r="R48"/>
      <c r="S48"/>
      <c r="T48"/>
      <c r="U48"/>
      <c r="V48"/>
      <c r="W48"/>
      <c r="X48"/>
      <c r="Y48"/>
    </row>
    <row r="49" spans="1:25" s="31" customFormat="1" ht="17.25" customHeight="1" x14ac:dyDescent="0.2">
      <c r="A49"/>
      <c r="B49" s="258"/>
      <c r="C49" s="258"/>
      <c r="D49" s="250"/>
      <c r="E49" s="258"/>
      <c r="F49" s="260"/>
      <c r="G49" s="147"/>
      <c r="H49" s="147"/>
      <c r="I49" s="147"/>
      <c r="J49" s="147"/>
      <c r="K49"/>
      <c r="L49" s="261"/>
      <c r="M49" s="261"/>
      <c r="N49" s="261"/>
      <c r="O49"/>
      <c r="P49"/>
      <c r="Q49"/>
      <c r="R49"/>
      <c r="S49"/>
      <c r="T49"/>
      <c r="U49"/>
      <c r="V49"/>
      <c r="W49"/>
      <c r="X49"/>
      <c r="Y49"/>
    </row>
    <row r="50" spans="1:25" s="31" customFormat="1" ht="17.25" customHeight="1" x14ac:dyDescent="0.2">
      <c r="A50" s="251" t="s">
        <v>620</v>
      </c>
      <c r="B50" s="251"/>
      <c r="C50" s="251"/>
      <c r="D50" s="262" t="s">
        <v>590</v>
      </c>
      <c r="E50" s="253"/>
      <c r="F50" s="254">
        <v>190486</v>
      </c>
      <c r="G50" s="255"/>
    </row>
    <row r="51" spans="1:25" s="31" customFormat="1" ht="17.25" customHeight="1" x14ac:dyDescent="0.2">
      <c r="A51" s="251"/>
      <c r="B51" s="251"/>
      <c r="C51" s="251"/>
      <c r="D51" s="263"/>
      <c r="E51" s="253"/>
      <c r="F51" s="257"/>
      <c r="G51" s="255"/>
    </row>
    <row r="52" spans="1:25" s="31" customFormat="1" ht="17.25" customHeight="1" x14ac:dyDescent="0.2">
      <c r="A52" s="251"/>
      <c r="B52" s="208" t="s">
        <v>594</v>
      </c>
      <c r="C52" s="251"/>
      <c r="D52" s="264" t="s">
        <v>586</v>
      </c>
      <c r="E52" s="253"/>
      <c r="F52" s="259">
        <v>304786.27</v>
      </c>
      <c r="G52" s="255"/>
    </row>
    <row r="53" spans="1:25" s="31" customFormat="1" ht="18" customHeight="1" x14ac:dyDescent="0.2">
      <c r="A53" s="251"/>
      <c r="B53" s="208" t="s">
        <v>623</v>
      </c>
      <c r="C53" s="251"/>
      <c r="D53" s="264" t="s">
        <v>586</v>
      </c>
      <c r="E53" s="253"/>
      <c r="F53" s="259">
        <v>300000</v>
      </c>
      <c r="G53" s="255"/>
    </row>
    <row r="54" spans="1:25" ht="17.45" customHeight="1" x14ac:dyDescent="0.2">
      <c r="B54" s="265" t="s">
        <v>624</v>
      </c>
      <c r="C54" s="251"/>
      <c r="D54" s="264" t="s">
        <v>586</v>
      </c>
      <c r="E54" s="253"/>
      <c r="F54" s="259">
        <v>300000</v>
      </c>
    </row>
    <row r="55" spans="1:25" ht="16.899999999999999" customHeight="1" x14ac:dyDescent="0.2">
      <c r="B55" s="258" t="s">
        <v>625</v>
      </c>
      <c r="C55" s="258"/>
      <c r="D55" s="264" t="s">
        <v>586</v>
      </c>
      <c r="E55" s="264"/>
      <c r="F55" s="259">
        <v>150904.28</v>
      </c>
    </row>
    <row r="56" spans="1:25" ht="17.25" customHeight="1" x14ac:dyDescent="0.2">
      <c r="B56" s="258" t="s">
        <v>626</v>
      </c>
      <c r="C56" s="258"/>
      <c r="D56" s="264" t="s">
        <v>586</v>
      </c>
      <c r="E56" s="264"/>
      <c r="F56" s="259">
        <v>150000</v>
      </c>
    </row>
    <row r="57" spans="1:25" ht="17.25" customHeight="1" x14ac:dyDescent="0.2">
      <c r="B57" t="s">
        <v>593</v>
      </c>
      <c r="D57" s="264" t="s">
        <v>586</v>
      </c>
      <c r="F57" s="259">
        <v>74944.14</v>
      </c>
    </row>
    <row r="58" spans="1:25" ht="17.25" customHeight="1" x14ac:dyDescent="0.2">
      <c r="B58" s="258" t="s">
        <v>627</v>
      </c>
      <c r="C58" s="258"/>
      <c r="D58" s="264" t="s">
        <v>586</v>
      </c>
      <c r="E58" s="264"/>
      <c r="F58" s="259">
        <v>50675.28</v>
      </c>
    </row>
    <row r="59" spans="1:25" ht="17.25" customHeight="1" x14ac:dyDescent="0.2">
      <c r="B59" s="258" t="s">
        <v>628</v>
      </c>
      <c r="C59" s="258"/>
      <c r="D59" s="264" t="s">
        <v>586</v>
      </c>
      <c r="E59" s="264"/>
      <c r="F59" s="259">
        <v>40000</v>
      </c>
    </row>
    <row r="60" spans="1:25" ht="17.25" customHeight="1" x14ac:dyDescent="0.2">
      <c r="B60" t="s">
        <v>615</v>
      </c>
      <c r="C60" s="258"/>
      <c r="D60" s="264" t="s">
        <v>586</v>
      </c>
      <c r="E60" s="264"/>
      <c r="F60" s="259">
        <v>29986</v>
      </c>
    </row>
    <row r="61" spans="1:25" ht="17.25" customHeight="1" x14ac:dyDescent="0.2">
      <c r="B61" t="s">
        <v>629</v>
      </c>
      <c r="C61" s="258"/>
      <c r="D61" s="264" t="s">
        <v>586</v>
      </c>
      <c r="E61" s="264"/>
      <c r="F61" s="259">
        <v>28200</v>
      </c>
    </row>
    <row r="62" spans="1:25" ht="17.25" customHeight="1" x14ac:dyDescent="0.2">
      <c r="B62" t="s">
        <v>599</v>
      </c>
      <c r="C62" s="258"/>
      <c r="D62" s="264" t="s">
        <v>586</v>
      </c>
      <c r="E62" s="264"/>
      <c r="F62" s="259">
        <v>22000</v>
      </c>
    </row>
    <row r="63" spans="1:25" ht="17.25" customHeight="1" x14ac:dyDescent="0.2">
      <c r="B63" t="s">
        <v>630</v>
      </c>
      <c r="C63" s="258"/>
      <c r="D63" s="264" t="s">
        <v>586</v>
      </c>
      <c r="E63" s="264"/>
      <c r="F63" s="259">
        <v>20000</v>
      </c>
    </row>
    <row r="64" spans="1:25" ht="17.25" customHeight="1" x14ac:dyDescent="0.2">
      <c r="B64" t="s">
        <v>631</v>
      </c>
      <c r="C64" s="258"/>
      <c r="D64" s="264" t="s">
        <v>586</v>
      </c>
      <c r="E64" s="264"/>
      <c r="F64" s="259">
        <v>10500</v>
      </c>
    </row>
    <row r="65" spans="1:25" ht="17.25" customHeight="1" x14ac:dyDescent="0.2">
      <c r="B65" t="s">
        <v>632</v>
      </c>
      <c r="C65" s="258"/>
      <c r="D65" s="264" t="s">
        <v>586</v>
      </c>
      <c r="E65" s="264"/>
      <c r="F65" s="259">
        <v>8571.42</v>
      </c>
    </row>
    <row r="66" spans="1:25" ht="17.25" customHeight="1" x14ac:dyDescent="0.2">
      <c r="B66" t="s">
        <v>633</v>
      </c>
      <c r="C66" s="258"/>
      <c r="D66" s="264" t="s">
        <v>586</v>
      </c>
      <c r="E66" s="264"/>
      <c r="F66" s="259">
        <v>7275.45</v>
      </c>
    </row>
    <row r="67" spans="1:25" ht="17.25" customHeight="1" x14ac:dyDescent="0.2">
      <c r="B67" t="s">
        <v>634</v>
      </c>
      <c r="C67" s="258"/>
      <c r="D67" s="264" t="s">
        <v>586</v>
      </c>
      <c r="E67" s="264"/>
      <c r="F67" s="259">
        <v>2539.6799999999998</v>
      </c>
    </row>
    <row r="68" spans="1:25" ht="17.25" customHeight="1" x14ac:dyDescent="0.2">
      <c r="C68" s="258"/>
      <c r="D68" s="264"/>
      <c r="E68" s="264"/>
      <c r="F68" s="259"/>
    </row>
    <row r="70" spans="1:25" s="31" customFormat="1" ht="17.25" customHeight="1" x14ac:dyDescent="0.2">
      <c r="A70"/>
      <c r="B70"/>
      <c r="C70"/>
      <c r="D70" s="262" t="s">
        <v>590</v>
      </c>
      <c r="E70" s="253"/>
      <c r="F70" s="254">
        <v>1500382.5199999998</v>
      </c>
      <c r="G70" s="147"/>
      <c r="H70" s="147"/>
      <c r="I70" s="147"/>
      <c r="J70" s="147"/>
      <c r="K70"/>
      <c r="L70" s="261"/>
      <c r="M70" s="261"/>
      <c r="N70" s="261"/>
      <c r="O70"/>
      <c r="P70"/>
      <c r="Q70"/>
      <c r="R70"/>
      <c r="S70"/>
      <c r="T70"/>
      <c r="U70"/>
      <c r="V70"/>
      <c r="W70"/>
      <c r="X70"/>
      <c r="Y70"/>
    </row>
    <row r="71" spans="1:25" s="31" customFormat="1" ht="17.25" customHeight="1" x14ac:dyDescent="0.2">
      <c r="A71"/>
      <c r="B71"/>
      <c r="C71"/>
      <c r="D71" s="263"/>
      <c r="E71" s="253"/>
      <c r="F71" s="257"/>
      <c r="G71" s="147"/>
      <c r="H71" s="147"/>
      <c r="I71" s="147"/>
      <c r="J71" s="147"/>
      <c r="K71"/>
      <c r="L71" s="261"/>
      <c r="M71" s="261"/>
      <c r="N71" s="261"/>
      <c r="O71"/>
      <c r="P71"/>
      <c r="Q71"/>
      <c r="R71"/>
      <c r="S71"/>
      <c r="T71"/>
      <c r="U71"/>
      <c r="V71"/>
      <c r="W71"/>
      <c r="X71"/>
      <c r="Y71"/>
    </row>
    <row r="72" spans="1:25" s="31" customFormat="1" ht="17.25" customHeight="1" x14ac:dyDescent="0.2">
      <c r="A72"/>
      <c r="B72"/>
      <c r="C72"/>
      <c r="D72" s="263"/>
      <c r="E72" s="253"/>
      <c r="F72" s="257"/>
      <c r="G72" s="147"/>
      <c r="H72" s="147"/>
      <c r="I72" s="147"/>
      <c r="J72" s="147"/>
      <c r="K72"/>
      <c r="L72" s="261"/>
      <c r="M72" s="261"/>
      <c r="N72" s="261"/>
      <c r="O72"/>
      <c r="P72"/>
      <c r="Q72"/>
      <c r="R72"/>
      <c r="S72"/>
      <c r="T72"/>
      <c r="U72"/>
      <c r="V72"/>
      <c r="W72"/>
      <c r="X72"/>
      <c r="Y72"/>
    </row>
    <row r="73" spans="1:25" s="31" customFormat="1" ht="17.25" customHeight="1" x14ac:dyDescent="0.2">
      <c r="A73"/>
      <c r="B73" t="s">
        <v>635</v>
      </c>
      <c r="C73"/>
      <c r="D73" s="266" t="s">
        <v>587</v>
      </c>
      <c r="E73" s="253"/>
      <c r="F73" s="259">
        <v>24061988.41</v>
      </c>
      <c r="G73" s="147"/>
      <c r="H73" s="147"/>
      <c r="I73" s="147"/>
      <c r="J73" s="147"/>
      <c r="K73"/>
      <c r="L73" s="261"/>
      <c r="M73" s="261"/>
      <c r="N73" s="261"/>
      <c r="O73"/>
      <c r="P73"/>
      <c r="Q73"/>
      <c r="R73"/>
      <c r="S73"/>
      <c r="T73"/>
      <c r="U73"/>
      <c r="V73"/>
      <c r="W73"/>
      <c r="X73"/>
      <c r="Y73"/>
    </row>
    <row r="74" spans="1:25" s="31" customFormat="1" ht="17.25" customHeight="1" x14ac:dyDescent="0.2">
      <c r="A74"/>
      <c r="B74" t="s">
        <v>636</v>
      </c>
      <c r="C74"/>
      <c r="D74" s="266" t="s">
        <v>587</v>
      </c>
      <c r="E74" s="253"/>
      <c r="F74" s="259">
        <v>3526041.6000000001</v>
      </c>
      <c r="G74" s="147"/>
      <c r="H74" s="147"/>
      <c r="I74" s="147"/>
      <c r="J74" s="147"/>
      <c r="K74"/>
      <c r="L74" s="261"/>
      <c r="M74" s="261"/>
      <c r="N74" s="261"/>
      <c r="O74"/>
      <c r="P74"/>
      <c r="Q74"/>
      <c r="R74"/>
      <c r="S74"/>
      <c r="T74"/>
      <c r="U74"/>
      <c r="V74"/>
      <c r="W74"/>
      <c r="X74"/>
      <c r="Y74"/>
    </row>
    <row r="75" spans="1:25" s="31" customFormat="1" ht="25.5" x14ac:dyDescent="0.2">
      <c r="A75"/>
      <c r="B75" s="267" t="s">
        <v>431</v>
      </c>
      <c r="C75"/>
      <c r="D75" s="266" t="s">
        <v>587</v>
      </c>
      <c r="E75"/>
      <c r="F75" s="259">
        <v>1927.18</v>
      </c>
      <c r="G75" s="147"/>
      <c r="H75" s="147"/>
      <c r="I75" s="147"/>
      <c r="J75" s="147"/>
      <c r="K75"/>
      <c r="L75" s="261"/>
      <c r="M75" s="261"/>
      <c r="N75" s="261"/>
      <c r="O75"/>
      <c r="P75"/>
      <c r="Q75"/>
      <c r="R75"/>
      <c r="S75"/>
      <c r="T75"/>
      <c r="U75"/>
      <c r="V75"/>
      <c r="W75"/>
      <c r="X75"/>
      <c r="Y75"/>
    </row>
    <row r="76" spans="1:25" ht="25.5" x14ac:dyDescent="0.2">
      <c r="B76" s="267" t="s">
        <v>440</v>
      </c>
      <c r="D76" s="266" t="s">
        <v>587</v>
      </c>
      <c r="F76" s="197">
        <v>50</v>
      </c>
    </row>
    <row r="77" spans="1:25" x14ac:dyDescent="0.2">
      <c r="B77" s="267" t="s">
        <v>26</v>
      </c>
      <c r="D77" s="266" t="s">
        <v>26</v>
      </c>
      <c r="F77" s="37" t="s">
        <v>26</v>
      </c>
    </row>
    <row r="78" spans="1:25" x14ac:dyDescent="0.2">
      <c r="B78" s="267" t="s">
        <v>26</v>
      </c>
      <c r="C78" t="s">
        <v>26</v>
      </c>
      <c r="D78" s="266" t="s">
        <v>26</v>
      </c>
      <c r="E78" t="s">
        <v>26</v>
      </c>
      <c r="F78" s="197" t="s">
        <v>26</v>
      </c>
    </row>
    <row r="79" spans="1:25" ht="17.25" customHeight="1" x14ac:dyDescent="0.2">
      <c r="A79" s="261"/>
      <c r="B79" s="268"/>
      <c r="D79" s="262" t="s">
        <v>590</v>
      </c>
      <c r="E79" s="253"/>
      <c r="F79" s="254">
        <v>27590007.190000001</v>
      </c>
      <c r="G79" s="218"/>
      <c r="H79" s="218"/>
      <c r="I79" s="218"/>
      <c r="J79" s="218"/>
      <c r="L79" s="261"/>
      <c r="M79" s="261"/>
      <c r="N79" s="261"/>
      <c r="O79" s="261"/>
    </row>
    <row r="80" spans="1:25" ht="17.25" customHeight="1" x14ac:dyDescent="0.2">
      <c r="A80" s="261"/>
      <c r="B80" s="268"/>
      <c r="D80" s="269"/>
      <c r="F80" s="270"/>
      <c r="G80" s="218"/>
      <c r="H80" s="218"/>
      <c r="I80" s="218"/>
      <c r="J80" s="218"/>
      <c r="L80" s="261"/>
      <c r="M80" s="261"/>
      <c r="N80" s="261"/>
      <c r="O80" s="261"/>
    </row>
    <row r="81" spans="1:15" ht="17.25" customHeight="1" x14ac:dyDescent="0.2">
      <c r="A81" s="261"/>
      <c r="B81" s="268"/>
      <c r="D81" s="269"/>
      <c r="F81" s="270"/>
      <c r="G81" s="218"/>
      <c r="H81" s="218"/>
      <c r="I81" s="218"/>
      <c r="J81" s="218"/>
      <c r="L81" s="261"/>
      <c r="M81" s="261"/>
      <c r="N81" s="261"/>
      <c r="O81" s="261"/>
    </row>
    <row r="82" spans="1:15" s="31" customFormat="1" ht="27" customHeight="1" x14ac:dyDescent="0.2">
      <c r="B82" s="271" t="s">
        <v>637</v>
      </c>
      <c r="D82" s="59" t="s">
        <v>588</v>
      </c>
      <c r="F82" s="272">
        <v>1523396</v>
      </c>
    </row>
    <row r="83" spans="1:15" s="258" customFormat="1" ht="17.25" customHeight="1" x14ac:dyDescent="0.2">
      <c r="B83" s="271"/>
      <c r="D83" s="273"/>
      <c r="E83" s="265"/>
      <c r="F83" s="274"/>
      <c r="G83" s="275"/>
      <c r="H83" s="275"/>
      <c r="I83" s="275"/>
    </row>
    <row r="84" spans="1:15" s="258" customFormat="1" ht="17.25" customHeight="1" x14ac:dyDescent="0.2">
      <c r="B84" s="271"/>
      <c r="D84" s="262" t="s">
        <v>590</v>
      </c>
      <c r="E84" s="253"/>
      <c r="F84" s="254">
        <v>1523396</v>
      </c>
      <c r="G84" s="275"/>
      <c r="H84" s="275"/>
      <c r="I84" s="275"/>
    </row>
    <row r="85" spans="1:15" s="258" customFormat="1" ht="17.25" customHeight="1" x14ac:dyDescent="0.2">
      <c r="B85" s="271"/>
      <c r="D85" s="273"/>
      <c r="E85" s="265"/>
      <c r="F85" s="274"/>
      <c r="G85" s="275"/>
      <c r="H85" s="275"/>
      <c r="I85" s="275"/>
    </row>
    <row r="86" spans="1:15" s="31" customFormat="1" ht="17.25" customHeight="1" x14ac:dyDescent="0.2">
      <c r="A86" s="251"/>
      <c r="B86" s="251"/>
      <c r="C86" s="251"/>
      <c r="D86" s="263"/>
      <c r="E86" s="253"/>
      <c r="F86" s="257"/>
      <c r="G86" s="255"/>
    </row>
    <row r="87" spans="1:15" s="31" customFormat="1" ht="17.25" customHeight="1" x14ac:dyDescent="0.2">
      <c r="A87" s="251"/>
      <c r="B87" s="271" t="s">
        <v>638</v>
      </c>
      <c r="C87" s="258"/>
      <c r="D87" s="273" t="s">
        <v>639</v>
      </c>
      <c r="E87" s="253"/>
      <c r="F87" s="276">
        <v>576008</v>
      </c>
      <c r="G87" s="255"/>
    </row>
    <row r="88" spans="1:15" ht="17.25" customHeight="1" x14ac:dyDescent="0.2">
      <c r="F88" s="270" t="s">
        <v>26</v>
      </c>
    </row>
    <row r="89" spans="1:15" s="31" customFormat="1" ht="17.25" customHeight="1" x14ac:dyDescent="0.2">
      <c r="A89" s="251"/>
      <c r="B89" s="251"/>
      <c r="C89" s="251"/>
      <c r="D89" s="262" t="s">
        <v>590</v>
      </c>
      <c r="E89" s="253"/>
      <c r="F89" s="254">
        <v>576008</v>
      </c>
      <c r="G89" s="255"/>
      <c r="H89" s="47" t="s">
        <v>26</v>
      </c>
    </row>
    <row r="90" spans="1:15" ht="15" customHeight="1" x14ac:dyDescent="0.2">
      <c r="F90" s="270"/>
    </row>
    <row r="91" spans="1:15" ht="15" customHeight="1" x14ac:dyDescent="0.2">
      <c r="F91" s="221" t="s">
        <v>26</v>
      </c>
      <c r="H91" s="147" t="s">
        <v>26</v>
      </c>
    </row>
    <row r="92" spans="1:15" ht="15" customHeight="1" x14ac:dyDescent="0.2"/>
    <row r="93" spans="1:15" ht="15" customHeight="1" x14ac:dyDescent="0.2"/>
    <row r="94" spans="1:15" x14ac:dyDescent="0.2">
      <c r="F94" s="37"/>
    </row>
    <row r="99" spans="6:6" x14ac:dyDescent="0.2">
      <c r="F99" s="197">
        <f>+F45+F50+F70+F79+F84+F89</f>
        <v>32770434.18</v>
      </c>
    </row>
  </sheetData>
  <mergeCells count="6">
    <mergeCell ref="B12:B14"/>
    <mergeCell ref="A2:G3"/>
    <mergeCell ref="A7:G7"/>
    <mergeCell ref="A8:G8"/>
    <mergeCell ref="A9:G9"/>
    <mergeCell ref="A10:G10"/>
  </mergeCells>
  <printOptions horizontalCentered="1"/>
  <pageMargins left="0.59055118110236227" right="0.39370078740157483" top="0.39370078740157483" bottom="0.98425196850393704" header="0" footer="0.78740157480314965"/>
  <pageSetup paperSize="9" scale="80" orientation="portrait" r:id="rId1"/>
  <headerFooter alignWithMargins="0">
    <oddFooter>&amp;C&amp;P de &amp;N&amp;R&amp;9CO-FM-016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H107"/>
  <sheetViews>
    <sheetView zoomScale="80" zoomScaleNormal="80" zoomScaleSheetLayoutView="93" workbookViewId="0">
      <selection activeCell="H25" sqref="H25"/>
    </sheetView>
  </sheetViews>
  <sheetFormatPr baseColWidth="10" defaultColWidth="11.42578125" defaultRowHeight="12.75" x14ac:dyDescent="0.2"/>
  <cols>
    <col min="1" max="1" width="6.42578125" style="185" customWidth="1"/>
    <col min="2" max="2" width="82.5703125" style="50" customWidth="1"/>
    <col min="3" max="3" width="6.42578125" style="50" customWidth="1"/>
    <col min="4" max="4" width="22.85546875" style="145" customWidth="1"/>
    <col min="5" max="5" width="6.42578125" style="50" hidden="1" customWidth="1"/>
    <col min="6" max="6" width="10.85546875" style="50" bestFit="1" customWidth="1"/>
    <col min="7" max="7" width="13" style="50" customWidth="1"/>
    <col min="8" max="16384" width="11.42578125" style="50"/>
  </cols>
  <sheetData>
    <row r="1" spans="1:5" ht="14.25" customHeight="1" x14ac:dyDescent="0.2">
      <c r="A1" s="277"/>
      <c r="B1" s="156"/>
      <c r="C1" s="156"/>
      <c r="D1" s="278"/>
      <c r="E1" s="156"/>
    </row>
    <row r="2" spans="1:5" ht="18.75" customHeight="1" x14ac:dyDescent="0.2">
      <c r="A2" s="657"/>
      <c r="B2" s="657"/>
      <c r="C2" s="657"/>
      <c r="D2" s="657"/>
      <c r="E2" s="657"/>
    </row>
    <row r="3" spans="1:5" ht="18.75" customHeight="1" x14ac:dyDescent="0.2">
      <c r="A3" s="657"/>
      <c r="B3" s="657"/>
      <c r="C3" s="657"/>
      <c r="D3" s="657"/>
      <c r="E3" s="657"/>
    </row>
    <row r="4" spans="1:5" ht="18.75" customHeight="1" x14ac:dyDescent="0.25">
      <c r="A4" s="279"/>
      <c r="B4" s="279"/>
      <c r="C4" s="279"/>
      <c r="D4" s="280"/>
      <c r="E4" s="279"/>
    </row>
    <row r="5" spans="1:5" ht="15" customHeight="1" x14ac:dyDescent="0.25">
      <c r="A5" s="279"/>
      <c r="B5" s="279"/>
      <c r="C5" s="279"/>
      <c r="D5" s="280"/>
      <c r="E5" s="279"/>
    </row>
    <row r="6" spans="1:5" ht="18.75" customHeight="1" x14ac:dyDescent="0.25">
      <c r="A6" s="658" t="s">
        <v>640</v>
      </c>
      <c r="B6" s="658"/>
      <c r="C6" s="658"/>
      <c r="D6" s="658"/>
      <c r="E6" s="658"/>
    </row>
    <row r="7" spans="1:5" ht="18.75" customHeight="1" x14ac:dyDescent="0.25">
      <c r="A7" s="658" t="str">
        <f>+'15'!A8:H8</f>
        <v>AL 31 DE MARZO DE 2023</v>
      </c>
      <c r="B7" s="658"/>
      <c r="C7" s="658"/>
      <c r="D7" s="658"/>
      <c r="E7" s="658"/>
    </row>
    <row r="8" spans="1:5" ht="18.75" customHeight="1" x14ac:dyDescent="0.25">
      <c r="A8" s="658" t="s">
        <v>582</v>
      </c>
      <c r="B8" s="658"/>
      <c r="C8" s="658"/>
      <c r="D8" s="658"/>
      <c r="E8" s="658"/>
    </row>
    <row r="9" spans="1:5" ht="9.75" customHeight="1" x14ac:dyDescent="0.2">
      <c r="A9" s="659"/>
      <c r="B9" s="659"/>
      <c r="C9" s="659"/>
      <c r="D9" s="659"/>
      <c r="E9" s="659"/>
    </row>
    <row r="10" spans="1:5" ht="17.25" customHeight="1" x14ac:dyDescent="0.2">
      <c r="A10" s="281"/>
      <c r="B10" s="281"/>
      <c r="C10" s="281"/>
      <c r="D10" s="282"/>
      <c r="E10" s="281"/>
    </row>
    <row r="11" spans="1:5" ht="9.75" customHeight="1" x14ac:dyDescent="0.2">
      <c r="A11" s="281"/>
      <c r="B11" s="281"/>
      <c r="C11" s="281"/>
      <c r="D11" s="282"/>
      <c r="E11" s="281"/>
    </row>
    <row r="12" spans="1:5" ht="13.5" customHeight="1" x14ac:dyDescent="0.2">
      <c r="A12" s="654"/>
      <c r="B12" s="655" t="s">
        <v>641</v>
      </c>
      <c r="C12" s="283"/>
      <c r="D12" s="656" t="s">
        <v>27</v>
      </c>
      <c r="E12" s="284"/>
    </row>
    <row r="13" spans="1:5" ht="13.5" customHeight="1" x14ac:dyDescent="0.2">
      <c r="A13" s="654"/>
      <c r="B13" s="655"/>
      <c r="C13" s="285"/>
      <c r="D13" s="656"/>
      <c r="E13" s="284"/>
    </row>
    <row r="14" spans="1:5" ht="13.5" customHeight="1" x14ac:dyDescent="0.2">
      <c r="A14" s="654"/>
      <c r="B14" s="655"/>
      <c r="C14" s="283"/>
      <c r="D14" s="656"/>
      <c r="E14" s="285"/>
    </row>
    <row r="15" spans="1:5" ht="11.25" customHeight="1" x14ac:dyDescent="0.2">
      <c r="A15" s="286"/>
      <c r="B15" s="287"/>
      <c r="C15" s="287"/>
      <c r="D15" s="288"/>
      <c r="E15" s="157"/>
    </row>
    <row r="16" spans="1:5" ht="19.5" customHeight="1" x14ac:dyDescent="0.2">
      <c r="A16" s="286"/>
      <c r="B16" s="289" t="e">
        <f>'18'!#REF!</f>
        <v>#REF!</v>
      </c>
      <c r="C16" s="287"/>
      <c r="D16" s="288">
        <v>647276</v>
      </c>
      <c r="E16" s="157"/>
    </row>
    <row r="17" spans="1:8" ht="19.5" customHeight="1" x14ac:dyDescent="0.2">
      <c r="A17" s="286"/>
      <c r="B17" s="289" t="s">
        <v>642</v>
      </c>
      <c r="C17" s="287"/>
      <c r="D17" s="288">
        <v>82000</v>
      </c>
      <c r="E17" s="157"/>
    </row>
    <row r="18" spans="1:8" ht="19.5" customHeight="1" x14ac:dyDescent="0.2">
      <c r="A18" s="286"/>
      <c r="B18" s="289" t="s">
        <v>436</v>
      </c>
      <c r="C18" s="287"/>
      <c r="D18" s="288">
        <v>30000</v>
      </c>
      <c r="E18" s="157"/>
    </row>
    <row r="19" spans="1:8" ht="19.5" customHeight="1" x14ac:dyDescent="0.2">
      <c r="A19" s="286"/>
      <c r="B19" s="289" t="e">
        <f>'18'!#REF!</f>
        <v>#REF!</v>
      </c>
      <c r="C19" s="287"/>
      <c r="D19" s="288">
        <v>220904</v>
      </c>
      <c r="E19" s="157"/>
    </row>
    <row r="20" spans="1:8" ht="19.5" customHeight="1" x14ac:dyDescent="0.2">
      <c r="A20" s="286"/>
      <c r="B20" s="289" t="s">
        <v>412</v>
      </c>
      <c r="C20" s="81"/>
      <c r="D20" s="290">
        <v>1152580.68</v>
      </c>
      <c r="E20" s="287"/>
      <c r="F20" s="287"/>
      <c r="G20" s="287"/>
      <c r="H20" s="50" t="s">
        <v>26</v>
      </c>
    </row>
    <row r="21" spans="1:8" ht="19.5" customHeight="1" x14ac:dyDescent="0.2">
      <c r="A21" s="286"/>
      <c r="B21" s="289" t="s">
        <v>419</v>
      </c>
      <c r="C21" s="81"/>
      <c r="D21" s="290">
        <v>1548396</v>
      </c>
      <c r="E21" s="287"/>
      <c r="F21" s="287"/>
      <c r="G21" s="287"/>
    </row>
    <row r="22" spans="1:8" ht="19.5" customHeight="1" x14ac:dyDescent="0.2">
      <c r="A22" s="286"/>
      <c r="B22" s="289" t="s">
        <v>643</v>
      </c>
      <c r="C22" s="81"/>
      <c r="D22" s="290">
        <v>40000</v>
      </c>
      <c r="E22" s="287"/>
      <c r="F22" s="287"/>
      <c r="G22" s="287"/>
    </row>
    <row r="23" spans="1:8" ht="19.5" customHeight="1" x14ac:dyDescent="0.2">
      <c r="A23" s="286"/>
      <c r="B23" s="289" t="s">
        <v>437</v>
      </c>
      <c r="C23" s="81"/>
      <c r="D23" s="290">
        <v>62000</v>
      </c>
      <c r="E23" s="287"/>
      <c r="F23" s="287"/>
      <c r="G23" s="287"/>
    </row>
    <row r="24" spans="1:8" ht="19.5" customHeight="1" x14ac:dyDescent="0.2">
      <c r="A24" s="286"/>
      <c r="B24" s="289" t="s">
        <v>402</v>
      </c>
      <c r="C24" s="81"/>
      <c r="D24" s="290">
        <v>229200</v>
      </c>
      <c r="E24" s="287"/>
      <c r="F24" s="287"/>
      <c r="G24" s="287"/>
    </row>
    <row r="25" spans="1:8" ht="19.5" customHeight="1" x14ac:dyDescent="0.2">
      <c r="A25" s="286"/>
      <c r="B25" s="289" t="s">
        <v>433</v>
      </c>
      <c r="C25" s="81"/>
      <c r="D25" s="290">
        <v>33500</v>
      </c>
      <c r="E25" s="287"/>
      <c r="F25" s="287"/>
      <c r="G25" s="287"/>
    </row>
    <row r="26" spans="1:8" ht="19.5" customHeight="1" x14ac:dyDescent="0.2">
      <c r="A26" s="286"/>
      <c r="B26" s="289" t="s">
        <v>432</v>
      </c>
      <c r="C26" s="81"/>
      <c r="D26" s="290">
        <v>25000</v>
      </c>
      <c r="E26" s="287"/>
      <c r="F26" s="287"/>
      <c r="G26" s="287"/>
    </row>
    <row r="27" spans="1:8" ht="19.5" customHeight="1" x14ac:dyDescent="0.2">
      <c r="A27" s="286"/>
      <c r="B27" s="289" t="s">
        <v>644</v>
      </c>
      <c r="C27" s="81"/>
      <c r="D27" s="290">
        <v>25000</v>
      </c>
      <c r="E27" s="287"/>
      <c r="F27" s="287"/>
      <c r="G27" s="287"/>
    </row>
    <row r="28" spans="1:8" hidden="1" x14ac:dyDescent="0.2">
      <c r="A28" s="286"/>
      <c r="B28" s="289" t="s">
        <v>418</v>
      </c>
      <c r="C28" s="81"/>
      <c r="D28" s="290">
        <v>0</v>
      </c>
      <c r="E28" s="287"/>
      <c r="F28" s="287"/>
      <c r="G28" s="287"/>
    </row>
    <row r="29" spans="1:8" ht="19.5" customHeight="1" x14ac:dyDescent="0.2">
      <c r="A29" s="286"/>
      <c r="B29" s="289" t="s">
        <v>421</v>
      </c>
      <c r="C29" s="81"/>
      <c r="D29" s="290">
        <v>25000</v>
      </c>
      <c r="E29" s="287"/>
      <c r="F29" s="287"/>
      <c r="G29" s="287"/>
    </row>
    <row r="30" spans="1:8" ht="19.5" customHeight="1" x14ac:dyDescent="0.2">
      <c r="A30" s="286"/>
      <c r="B30" s="289" t="s">
        <v>413</v>
      </c>
      <c r="C30" s="81"/>
      <c r="D30" s="290">
        <v>19330</v>
      </c>
      <c r="E30" s="287"/>
      <c r="F30" s="287"/>
      <c r="G30" s="287"/>
    </row>
    <row r="31" spans="1:8" ht="19.5" hidden="1" customHeight="1" x14ac:dyDescent="0.2">
      <c r="A31" s="286"/>
      <c r="B31" s="289" t="s">
        <v>645</v>
      </c>
      <c r="C31" s="81"/>
      <c r="D31" s="290">
        <v>0</v>
      </c>
      <c r="E31" s="287"/>
      <c r="F31" s="287"/>
      <c r="G31" s="287"/>
    </row>
    <row r="32" spans="1:8" ht="19.5" customHeight="1" x14ac:dyDescent="0.2">
      <c r="A32" s="286"/>
      <c r="B32" s="289" t="s">
        <v>646</v>
      </c>
      <c r="C32" s="81"/>
      <c r="D32" s="290">
        <v>25000</v>
      </c>
      <c r="E32" s="287"/>
      <c r="F32" s="287"/>
      <c r="G32" s="287"/>
    </row>
    <row r="33" spans="1:8" ht="19.5" customHeight="1" x14ac:dyDescent="0.2">
      <c r="A33" s="286"/>
      <c r="B33" s="289" t="s">
        <v>442</v>
      </c>
      <c r="C33" s="81"/>
      <c r="D33" s="290">
        <v>25000</v>
      </c>
      <c r="E33" s="287"/>
      <c r="F33" s="287"/>
      <c r="G33" s="287"/>
    </row>
    <row r="34" spans="1:8" ht="19.149999999999999" customHeight="1" x14ac:dyDescent="0.2">
      <c r="A34" s="286"/>
      <c r="B34" s="289" t="s">
        <v>429</v>
      </c>
      <c r="C34" s="81"/>
      <c r="D34" s="290">
        <v>25000</v>
      </c>
      <c r="E34" s="287"/>
      <c r="F34" s="287"/>
      <c r="G34" s="287"/>
    </row>
    <row r="35" spans="1:8" ht="19.5" hidden="1" customHeight="1" x14ac:dyDescent="0.2">
      <c r="A35" s="286"/>
      <c r="B35" s="289" t="s">
        <v>647</v>
      </c>
      <c r="C35" s="81"/>
      <c r="D35" s="290">
        <v>0</v>
      </c>
      <c r="E35" s="287"/>
      <c r="F35" s="287"/>
      <c r="G35" s="287"/>
    </row>
    <row r="36" spans="1:8" ht="19.5" customHeight="1" x14ac:dyDescent="0.2">
      <c r="A36" s="286"/>
      <c r="B36" s="289" t="s">
        <v>648</v>
      </c>
      <c r="C36" s="81"/>
      <c r="D36" s="290">
        <v>5000</v>
      </c>
      <c r="E36" s="287"/>
      <c r="F36" s="287"/>
      <c r="G36" s="287"/>
    </row>
    <row r="37" spans="1:8" ht="19.5" hidden="1" customHeight="1" x14ac:dyDescent="0.2">
      <c r="A37" s="286"/>
      <c r="B37" s="289" t="s">
        <v>422</v>
      </c>
      <c r="C37" s="291"/>
      <c r="D37" s="290">
        <v>0</v>
      </c>
      <c r="E37" s="291"/>
      <c r="F37" s="291"/>
      <c r="G37" s="291"/>
      <c r="H37" s="291"/>
    </row>
    <row r="38" spans="1:8" ht="19.5" customHeight="1" x14ac:dyDescent="0.2">
      <c r="A38" s="286"/>
      <c r="B38" s="289" t="s">
        <v>649</v>
      </c>
      <c r="C38" s="81"/>
      <c r="D38" s="290">
        <v>75675</v>
      </c>
      <c r="E38" s="287"/>
      <c r="F38" s="287"/>
      <c r="G38" s="287"/>
    </row>
    <row r="39" spans="1:8" ht="19.5" customHeight="1" x14ac:dyDescent="0.2">
      <c r="A39" s="286"/>
      <c r="B39" s="289" t="s">
        <v>650</v>
      </c>
      <c r="C39" s="81"/>
      <c r="D39" s="290">
        <v>3526042</v>
      </c>
      <c r="E39" s="287"/>
      <c r="F39" s="287"/>
      <c r="G39" s="287"/>
    </row>
    <row r="40" spans="1:8" ht="19.5" customHeight="1" x14ac:dyDescent="0.2">
      <c r="A40" s="286"/>
      <c r="B40" s="289" t="s">
        <v>438</v>
      </c>
      <c r="C40" s="291"/>
      <c r="D40" s="290">
        <v>43571</v>
      </c>
      <c r="E40" s="291"/>
      <c r="F40" s="291"/>
      <c r="G40" s="291"/>
      <c r="H40" s="291"/>
    </row>
    <row r="41" spans="1:8" ht="19.5" customHeight="1" x14ac:dyDescent="0.2">
      <c r="A41" s="286"/>
      <c r="B41" s="289" t="s">
        <v>408</v>
      </c>
      <c r="C41" s="292"/>
      <c r="D41" s="290">
        <v>40000</v>
      </c>
      <c r="E41" s="292"/>
      <c r="F41" s="292"/>
      <c r="G41" s="292"/>
      <c r="H41" s="292"/>
    </row>
    <row r="42" spans="1:8" ht="19.5" customHeight="1" x14ac:dyDescent="0.2">
      <c r="A42" s="286"/>
      <c r="B42" s="289" t="s">
        <v>409</v>
      </c>
      <c r="C42" s="291"/>
      <c r="D42" s="290">
        <v>35000</v>
      </c>
      <c r="E42" s="291"/>
      <c r="F42" s="291"/>
      <c r="G42" s="291"/>
      <c r="H42" s="291"/>
    </row>
    <row r="43" spans="1:8" ht="19.5" customHeight="1" x14ac:dyDescent="0.2">
      <c r="A43" s="286"/>
      <c r="B43" s="289" t="s">
        <v>395</v>
      </c>
      <c r="C43" s="291"/>
      <c r="D43" s="290">
        <v>54986</v>
      </c>
      <c r="E43" s="291"/>
      <c r="F43" s="291"/>
      <c r="G43" s="291"/>
      <c r="H43" s="291"/>
    </row>
    <row r="44" spans="1:8" ht="19.5" customHeight="1" x14ac:dyDescent="0.2">
      <c r="A44" s="286"/>
      <c r="B44" s="289" t="s">
        <v>420</v>
      </c>
      <c r="C44" s="291"/>
      <c r="D44" s="290">
        <v>20000</v>
      </c>
      <c r="E44" s="291"/>
      <c r="F44" s="291"/>
      <c r="G44" s="291"/>
      <c r="H44" s="291"/>
    </row>
    <row r="45" spans="1:8" ht="19.5" customHeight="1" x14ac:dyDescent="0.2">
      <c r="A45" s="286"/>
      <c r="B45" s="289" t="s">
        <v>394</v>
      </c>
      <c r="C45" s="291"/>
      <c r="D45" s="290">
        <v>70000</v>
      </c>
      <c r="E45" s="291"/>
      <c r="F45" s="291"/>
      <c r="G45" s="291"/>
      <c r="H45" s="291"/>
    </row>
    <row r="46" spans="1:8" ht="19.5" customHeight="1" x14ac:dyDescent="0.2">
      <c r="A46" s="286"/>
      <c r="B46" s="289" t="s">
        <v>441</v>
      </c>
      <c r="C46" s="291"/>
      <c r="D46" s="290">
        <v>25000</v>
      </c>
      <c r="E46" s="291"/>
      <c r="F46" s="291"/>
      <c r="G46" s="291"/>
      <c r="H46" s="291"/>
    </row>
    <row r="47" spans="1:8" ht="19.149999999999999" customHeight="1" x14ac:dyDescent="0.2">
      <c r="A47" s="286"/>
      <c r="B47" s="289" t="s">
        <v>424</v>
      </c>
      <c r="C47" s="81"/>
      <c r="D47" s="290">
        <v>20000</v>
      </c>
      <c r="E47" s="287"/>
      <c r="F47" s="287"/>
      <c r="G47" s="287"/>
    </row>
    <row r="48" spans="1:8" ht="19.5" hidden="1" customHeight="1" x14ac:dyDescent="0.2">
      <c r="A48" s="286"/>
      <c r="B48" s="289" t="s">
        <v>397</v>
      </c>
      <c r="C48" s="291"/>
      <c r="D48" s="290">
        <v>0</v>
      </c>
      <c r="E48" s="291"/>
      <c r="F48" s="291"/>
      <c r="G48" s="291"/>
      <c r="H48" s="291"/>
    </row>
    <row r="49" spans="1:7" ht="19.5" hidden="1" customHeight="1" x14ac:dyDescent="0.2">
      <c r="A49" s="286"/>
      <c r="B49" s="289" t="s">
        <v>651</v>
      </c>
      <c r="C49" s="81"/>
      <c r="D49" s="290">
        <v>0</v>
      </c>
      <c r="E49" s="287"/>
      <c r="F49" s="287"/>
      <c r="G49" s="287"/>
    </row>
    <row r="50" spans="1:7" ht="19.5" hidden="1" customHeight="1" x14ac:dyDescent="0.2">
      <c r="A50" s="286"/>
      <c r="B50" s="289" t="s">
        <v>652</v>
      </c>
      <c r="C50" s="81"/>
      <c r="D50" s="290">
        <v>0</v>
      </c>
      <c r="E50" s="287"/>
      <c r="F50" s="287"/>
      <c r="G50" s="287"/>
    </row>
    <row r="51" spans="1:7" ht="19.5" customHeight="1" x14ac:dyDescent="0.2">
      <c r="A51" s="286"/>
      <c r="B51" s="289" t="s">
        <v>653</v>
      </c>
      <c r="C51" s="81"/>
      <c r="D51" s="290">
        <v>24061988</v>
      </c>
      <c r="E51" s="287"/>
      <c r="F51" s="287"/>
      <c r="G51" s="287"/>
    </row>
    <row r="52" spans="1:7" ht="19.5" customHeight="1" x14ac:dyDescent="0.2">
      <c r="A52" s="286"/>
      <c r="B52" s="289" t="s">
        <v>440</v>
      </c>
      <c r="C52" s="81"/>
      <c r="D52" s="290">
        <v>50</v>
      </c>
      <c r="E52" s="287"/>
      <c r="F52" s="287"/>
      <c r="G52" s="287"/>
    </row>
    <row r="53" spans="1:7" ht="19.5" customHeight="1" x14ac:dyDescent="0.2">
      <c r="A53" s="286"/>
      <c r="B53" s="289" t="s">
        <v>431</v>
      </c>
      <c r="C53" s="81"/>
      <c r="D53" s="290">
        <v>1927</v>
      </c>
      <c r="E53" s="287"/>
      <c r="F53" s="287"/>
      <c r="G53" s="287"/>
    </row>
    <row r="54" spans="1:7" ht="19.5" customHeight="1" x14ac:dyDescent="0.2">
      <c r="A54" s="286"/>
      <c r="B54" s="289" t="s">
        <v>12</v>
      </c>
      <c r="C54" s="81"/>
      <c r="D54" s="290">
        <v>231508</v>
      </c>
      <c r="E54" s="287"/>
      <c r="F54" s="287"/>
      <c r="G54" s="287"/>
    </row>
    <row r="55" spans="1:7" ht="19.5" customHeight="1" x14ac:dyDescent="0.2">
      <c r="A55" s="286"/>
      <c r="B55" s="289" t="s">
        <v>13</v>
      </c>
      <c r="C55" s="81"/>
      <c r="D55" s="290">
        <v>243007</v>
      </c>
      <c r="E55" s="287"/>
      <c r="F55" s="287"/>
      <c r="G55" s="287"/>
    </row>
    <row r="56" spans="1:7" ht="19.5" customHeight="1" x14ac:dyDescent="0.2">
      <c r="A56" s="286"/>
      <c r="B56" s="289" t="s">
        <v>654</v>
      </c>
      <c r="C56" s="81"/>
      <c r="D56" s="290">
        <v>101492</v>
      </c>
      <c r="E56" s="287"/>
      <c r="F56" s="287"/>
      <c r="G56" s="287"/>
    </row>
    <row r="57" spans="1:7" ht="19.5" customHeight="1" x14ac:dyDescent="0.2">
      <c r="A57" s="286"/>
      <c r="B57" s="289"/>
      <c r="C57" s="81"/>
      <c r="D57" s="290"/>
      <c r="E57" s="287"/>
      <c r="F57" s="287"/>
      <c r="G57" s="287"/>
    </row>
    <row r="58" spans="1:7" ht="17.25" customHeight="1" x14ac:dyDescent="0.25">
      <c r="A58" s="293" t="s">
        <v>620</v>
      </c>
      <c r="B58" s="294" t="s">
        <v>590</v>
      </c>
      <c r="C58" s="295"/>
      <c r="D58" s="296">
        <v>32770433.68</v>
      </c>
      <c r="E58" s="297"/>
      <c r="F58" s="145"/>
      <c r="G58" s="145"/>
    </row>
    <row r="59" spans="1:7" ht="17.25" customHeight="1" x14ac:dyDescent="0.2">
      <c r="A59" s="286"/>
      <c r="B59" s="287"/>
      <c r="C59" s="287"/>
      <c r="D59" s="298"/>
      <c r="E59" s="287"/>
      <c r="F59" s="287"/>
      <c r="G59" s="287"/>
    </row>
    <row r="60" spans="1:7" ht="13.5" customHeight="1" x14ac:dyDescent="0.2">
      <c r="A60" s="299"/>
      <c r="B60" s="299"/>
      <c r="C60" s="299"/>
      <c r="D60" s="300"/>
      <c r="E60" s="299"/>
    </row>
    <row r="61" spans="1:7" ht="13.5" customHeight="1" x14ac:dyDescent="0.2">
      <c r="A61" s="299"/>
      <c r="B61" s="299"/>
      <c r="C61" s="299"/>
      <c r="D61" s="301"/>
      <c r="E61" s="299"/>
    </row>
    <row r="62" spans="1:7" ht="13.5" customHeight="1" x14ac:dyDescent="0.2">
      <c r="A62" s="299"/>
      <c r="B62" s="299"/>
      <c r="C62" s="299"/>
      <c r="D62" s="302"/>
      <c r="E62" s="299"/>
    </row>
    <row r="63" spans="1:7" ht="13.5" customHeight="1" x14ac:dyDescent="0.2">
      <c r="A63" s="299"/>
      <c r="B63" s="299"/>
      <c r="C63" s="299"/>
      <c r="D63" s="219"/>
      <c r="E63" s="299"/>
    </row>
    <row r="64" spans="1:7" ht="13.5" customHeight="1" x14ac:dyDescent="0.2">
      <c r="A64" s="299"/>
      <c r="B64" s="299"/>
      <c r="C64" s="299"/>
      <c r="D64" s="222"/>
      <c r="E64" s="299"/>
    </row>
    <row r="65" spans="1:5" ht="13.5" customHeight="1" x14ac:dyDescent="0.2">
      <c r="A65" s="299"/>
      <c r="B65" s="299"/>
      <c r="C65" s="299"/>
      <c r="D65" s="303"/>
      <c r="E65" s="299"/>
    </row>
    <row r="66" spans="1:5" ht="13.5" customHeight="1" x14ac:dyDescent="0.2">
      <c r="A66" s="299"/>
      <c r="B66" s="299"/>
      <c r="C66" s="299"/>
      <c r="D66" s="222"/>
      <c r="E66" s="299"/>
    </row>
    <row r="67" spans="1:5" ht="13.5" customHeight="1" x14ac:dyDescent="0.2">
      <c r="A67" s="299"/>
      <c r="B67" s="299"/>
      <c r="C67" s="299"/>
      <c r="D67" s="300"/>
      <c r="E67" s="299"/>
    </row>
    <row r="68" spans="1:5" ht="13.5" customHeight="1" x14ac:dyDescent="0.2">
      <c r="A68" s="299"/>
      <c r="B68" s="299"/>
      <c r="C68" s="299"/>
      <c r="D68" s="300"/>
      <c r="E68" s="299"/>
    </row>
    <row r="69" spans="1:5" ht="13.5" customHeight="1" x14ac:dyDescent="0.2">
      <c r="A69" s="299"/>
      <c r="B69" s="299"/>
      <c r="C69" s="299"/>
      <c r="D69" s="300"/>
      <c r="E69" s="299"/>
    </row>
    <row r="70" spans="1:5" ht="13.5" customHeight="1" x14ac:dyDescent="0.2">
      <c r="A70" s="299"/>
      <c r="B70" s="299"/>
      <c r="C70" s="299"/>
      <c r="D70" s="300"/>
      <c r="E70" s="299"/>
    </row>
    <row r="71" spans="1:5" ht="13.5" customHeight="1" x14ac:dyDescent="0.2">
      <c r="A71" s="299"/>
      <c r="B71" s="299"/>
      <c r="C71" s="299"/>
      <c r="D71" s="300"/>
      <c r="E71" s="299"/>
    </row>
    <row r="72" spans="1:5" ht="13.5" customHeight="1" x14ac:dyDescent="0.2">
      <c r="A72" s="299"/>
      <c r="B72" s="299"/>
      <c r="C72" s="299"/>
      <c r="D72" s="300"/>
      <c r="E72" s="299"/>
    </row>
    <row r="73" spans="1:5" ht="13.5" customHeight="1" x14ac:dyDescent="0.2">
      <c r="A73" s="299"/>
      <c r="B73" s="299"/>
      <c r="C73" s="299"/>
      <c r="D73" s="300"/>
      <c r="E73" s="299"/>
    </row>
    <row r="74" spans="1:5" ht="13.5" customHeight="1" x14ac:dyDescent="0.2">
      <c r="A74" s="299"/>
      <c r="B74" s="299"/>
      <c r="C74" s="299"/>
      <c r="D74" s="300"/>
      <c r="E74" s="299"/>
    </row>
    <row r="75" spans="1:5" ht="13.5" customHeight="1" x14ac:dyDescent="0.2">
      <c r="A75" s="299"/>
      <c r="B75" s="299"/>
      <c r="C75" s="299"/>
      <c r="D75" s="300"/>
      <c r="E75" s="299"/>
    </row>
    <row r="76" spans="1:5" ht="13.5" customHeight="1" x14ac:dyDescent="0.2">
      <c r="A76" s="299"/>
      <c r="B76" s="299"/>
      <c r="C76" s="299"/>
      <c r="D76" s="300"/>
      <c r="E76" s="299"/>
    </row>
    <row r="77" spans="1:5" ht="13.5" customHeight="1" x14ac:dyDescent="0.2">
      <c r="A77" s="299"/>
      <c r="B77" s="299"/>
      <c r="C77" s="299"/>
      <c r="D77" s="300"/>
      <c r="E77" s="299"/>
    </row>
    <row r="78" spans="1:5" ht="13.5" customHeight="1" x14ac:dyDescent="0.2">
      <c r="A78" s="299"/>
      <c r="B78" s="299"/>
      <c r="C78" s="299"/>
      <c r="D78" s="300"/>
      <c r="E78" s="299"/>
    </row>
    <row r="79" spans="1:5" ht="13.5" customHeight="1" x14ac:dyDescent="0.2">
      <c r="A79" s="299"/>
      <c r="B79" s="299"/>
      <c r="C79" s="299"/>
      <c r="D79" s="300"/>
      <c r="E79" s="299"/>
    </row>
    <row r="80" spans="1:5" ht="13.5" customHeight="1" x14ac:dyDescent="0.2">
      <c r="A80" s="299"/>
      <c r="B80" s="299"/>
      <c r="C80" s="299"/>
      <c r="D80" s="300"/>
      <c r="E80" s="299"/>
    </row>
    <row r="81" spans="1:6" ht="13.5" customHeight="1" x14ac:dyDescent="0.2">
      <c r="A81" s="299"/>
      <c r="B81" s="299"/>
      <c r="C81" s="299"/>
      <c r="D81" s="300"/>
      <c r="E81" s="299"/>
    </row>
    <row r="82" spans="1:6" ht="13.5" customHeight="1" x14ac:dyDescent="0.2">
      <c r="A82" s="299"/>
      <c r="B82" s="299"/>
      <c r="C82" s="299"/>
      <c r="D82" s="300"/>
      <c r="E82" s="299"/>
    </row>
    <row r="83" spans="1:6" ht="13.5" customHeight="1" x14ac:dyDescent="0.2">
      <c r="A83" s="299"/>
      <c r="B83" s="299"/>
      <c r="C83" s="299"/>
      <c r="D83" s="300"/>
      <c r="E83" s="299"/>
    </row>
    <row r="84" spans="1:6" ht="13.5" customHeight="1" x14ac:dyDescent="0.2">
      <c r="A84" s="299"/>
      <c r="B84" s="299"/>
      <c r="C84" s="299"/>
      <c r="D84" s="300"/>
      <c r="E84" s="299"/>
    </row>
    <row r="85" spans="1:6" ht="13.5" customHeight="1" x14ac:dyDescent="0.2">
      <c r="A85" s="299"/>
      <c r="B85" s="299"/>
      <c r="C85" s="299"/>
      <c r="D85" s="300"/>
      <c r="E85" s="299"/>
    </row>
    <row r="86" spans="1:6" ht="13.5" customHeight="1" x14ac:dyDescent="0.2">
      <c r="A86" s="299"/>
      <c r="B86" s="299"/>
      <c r="C86" s="299"/>
      <c r="D86" s="300"/>
      <c r="E86" s="299"/>
    </row>
    <row r="87" spans="1:6" ht="13.5" customHeight="1" x14ac:dyDescent="0.2">
      <c r="A87" s="299"/>
      <c r="B87" s="299"/>
      <c r="C87" s="299"/>
      <c r="D87" s="300"/>
      <c r="E87" s="299"/>
    </row>
    <row r="88" spans="1:6" ht="13.5" customHeight="1" x14ac:dyDescent="0.2">
      <c r="A88" s="299"/>
      <c r="B88" s="299"/>
      <c r="C88" s="299"/>
      <c r="D88" s="300"/>
      <c r="E88" s="299"/>
    </row>
    <row r="89" spans="1:6" ht="13.5" customHeight="1" x14ac:dyDescent="0.2">
      <c r="A89" s="299"/>
      <c r="B89" s="299"/>
      <c r="C89" s="299"/>
      <c r="D89" s="300"/>
      <c r="E89" s="299"/>
    </row>
    <row r="90" spans="1:6" ht="13.5" customHeight="1" x14ac:dyDescent="0.2">
      <c r="A90" s="299"/>
      <c r="B90" s="299"/>
      <c r="C90" s="299"/>
      <c r="D90" s="300"/>
      <c r="E90" s="299"/>
    </row>
    <row r="91" spans="1:6" ht="13.5" customHeight="1" x14ac:dyDescent="0.2">
      <c r="A91" s="277"/>
      <c r="B91" s="156"/>
      <c r="C91" s="156"/>
      <c r="D91" s="278"/>
      <c r="E91" s="156"/>
    </row>
    <row r="92" spans="1:6" ht="13.5" customHeight="1" x14ac:dyDescent="0.2">
      <c r="A92" s="304"/>
      <c r="B92" s="305"/>
      <c r="C92" s="228"/>
      <c r="D92" s="229"/>
      <c r="E92" s="228"/>
    </row>
    <row r="93" spans="1:6" ht="13.5" customHeight="1" x14ac:dyDescent="0.2">
      <c r="A93" s="306"/>
      <c r="B93" s="305"/>
      <c r="C93" s="231"/>
      <c r="D93" s="229"/>
      <c r="E93" s="231"/>
    </row>
    <row r="94" spans="1:6" ht="13.5" customHeight="1" x14ac:dyDescent="0.25">
      <c r="A94" s="307"/>
      <c r="B94" s="308"/>
      <c r="C94" s="232"/>
      <c r="D94" s="234"/>
      <c r="E94" s="232"/>
    </row>
    <row r="95" spans="1:6" ht="13.5" customHeight="1" x14ac:dyDescent="0.2">
      <c r="A95" s="306"/>
      <c r="B95" s="305"/>
      <c r="C95" s="231"/>
      <c r="D95" s="229"/>
      <c r="E95" s="231"/>
      <c r="F95" s="309"/>
    </row>
    <row r="96" spans="1:6" ht="13.5" customHeight="1" x14ac:dyDescent="0.2">
      <c r="A96" s="310"/>
      <c r="B96" s="311"/>
      <c r="C96" s="237"/>
      <c r="D96" s="239"/>
      <c r="E96" s="237"/>
    </row>
    <row r="97" spans="1:5" ht="13.5" customHeight="1" x14ac:dyDescent="0.2">
      <c r="A97" s="277"/>
      <c r="B97" s="156"/>
      <c r="C97" s="156"/>
      <c r="D97" s="278"/>
      <c r="E97" s="156"/>
    </row>
    <row r="98" spans="1:5" ht="13.5" customHeight="1" x14ac:dyDescent="0.2">
      <c r="A98" s="277"/>
      <c r="B98" s="156"/>
      <c r="C98" s="156"/>
      <c r="D98" s="278"/>
      <c r="E98" s="156"/>
    </row>
    <row r="99" spans="1:5" ht="13.5" customHeight="1" x14ac:dyDescent="0.2">
      <c r="A99" s="277"/>
      <c r="B99" s="156"/>
      <c r="C99" s="156"/>
      <c r="D99" s="278"/>
      <c r="E99" s="156"/>
    </row>
    <row r="100" spans="1:5" ht="13.5" customHeight="1" x14ac:dyDescent="0.2">
      <c r="A100" s="277"/>
      <c r="B100" s="156"/>
      <c r="C100" s="156"/>
      <c r="D100" s="278"/>
      <c r="E100" s="156"/>
    </row>
    <row r="101" spans="1:5" ht="13.5" customHeight="1" x14ac:dyDescent="0.2">
      <c r="A101" s="277"/>
      <c r="B101" s="156"/>
      <c r="C101" s="156"/>
      <c r="D101" s="278"/>
      <c r="E101" s="156"/>
    </row>
    <row r="102" spans="1:5" x14ac:dyDescent="0.2">
      <c r="A102" s="277"/>
      <c r="B102" s="156"/>
      <c r="C102" s="156"/>
      <c r="D102" s="278"/>
      <c r="E102" s="156"/>
    </row>
    <row r="103" spans="1:5" x14ac:dyDescent="0.2">
      <c r="A103" s="277"/>
      <c r="B103" s="156"/>
      <c r="C103" s="156"/>
      <c r="D103" s="278"/>
      <c r="E103" s="156"/>
    </row>
    <row r="104" spans="1:5" x14ac:dyDescent="0.2">
      <c r="A104" s="277"/>
      <c r="B104" s="156"/>
      <c r="C104" s="156"/>
      <c r="D104" s="278"/>
      <c r="E104" s="156"/>
    </row>
    <row r="105" spans="1:5" x14ac:dyDescent="0.2">
      <c r="A105" s="277"/>
      <c r="B105" s="156"/>
      <c r="C105" s="156"/>
      <c r="D105" s="278"/>
      <c r="E105" s="156"/>
    </row>
    <row r="106" spans="1:5" x14ac:dyDescent="0.2">
      <c r="A106" s="277"/>
      <c r="B106" s="156"/>
      <c r="C106" s="156"/>
      <c r="D106" s="278"/>
      <c r="E106" s="156"/>
    </row>
    <row r="107" spans="1:5" x14ac:dyDescent="0.2">
      <c r="A107" s="277"/>
      <c r="B107" s="156"/>
      <c r="C107" s="156"/>
      <c r="D107" s="278"/>
      <c r="E107" s="156"/>
    </row>
  </sheetData>
  <mergeCells count="8">
    <mergeCell ref="A12:A14"/>
    <mergeCell ref="B12:B14"/>
    <mergeCell ref="D12:D14"/>
    <mergeCell ref="A2:E3"/>
    <mergeCell ref="A6:E6"/>
    <mergeCell ref="A7:E7"/>
    <mergeCell ref="A8:E8"/>
    <mergeCell ref="A9:E9"/>
  </mergeCells>
  <printOptions horizontalCentered="1"/>
  <pageMargins left="0.59055118110236227" right="0.39370078740157483" top="0.39370078740157483" bottom="0.59055118110236227" header="0" footer="0.78740157480314965"/>
  <pageSetup paperSize="9" scale="80" orientation="portrait" r:id="rId1"/>
  <headerFooter alignWithMargins="0">
    <oddFooter>&amp;C&amp;P de &amp;N&amp;R&amp;9CO-FM-017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675"/>
  <sheetViews>
    <sheetView topLeftCell="B1" zoomScale="80" zoomScaleNormal="80" zoomScaleSheetLayoutView="115" workbookViewId="0">
      <selection activeCell="I19" sqref="I19"/>
    </sheetView>
  </sheetViews>
  <sheetFormatPr baseColWidth="10" defaultColWidth="11.42578125" defaultRowHeight="12.75" x14ac:dyDescent="0.2"/>
  <cols>
    <col min="1" max="1" width="6.42578125" style="81" customWidth="1"/>
    <col min="2" max="2" width="39.7109375" style="356" customWidth="1"/>
    <col min="3" max="3" width="3.85546875" style="81" customWidth="1"/>
    <col min="4" max="4" width="34.28515625" style="357" customWidth="1"/>
    <col min="5" max="5" width="7.5703125" style="357" customWidth="1"/>
    <col min="6" max="6" width="26.42578125" style="86" customWidth="1"/>
    <col min="7" max="7" width="6.42578125" style="81" hidden="1" customWidth="1"/>
    <col min="8" max="16384" width="11.42578125" style="81"/>
  </cols>
  <sheetData>
    <row r="2" spans="1:7" x14ac:dyDescent="0.2">
      <c r="A2" s="312"/>
      <c r="B2" s="657"/>
      <c r="C2" s="657"/>
      <c r="D2" s="657"/>
      <c r="E2" s="657"/>
      <c r="F2" s="657"/>
      <c r="G2" s="312"/>
    </row>
    <row r="3" spans="1:7" x14ac:dyDescent="0.2">
      <c r="A3" s="312" t="s">
        <v>26</v>
      </c>
      <c r="B3" s="657"/>
      <c r="C3" s="657"/>
      <c r="D3" s="657"/>
      <c r="E3" s="657"/>
      <c r="F3" s="657"/>
      <c r="G3" s="313"/>
    </row>
    <row r="4" spans="1:7" ht="15.75" x14ac:dyDescent="0.2">
      <c r="A4" s="314"/>
      <c r="B4" s="315"/>
      <c r="C4" s="314"/>
      <c r="D4" s="316"/>
      <c r="E4" s="314"/>
      <c r="F4" s="317"/>
      <c r="G4" s="314"/>
    </row>
    <row r="5" spans="1:7" ht="18" x14ac:dyDescent="0.2">
      <c r="A5" s="318"/>
      <c r="B5" s="319"/>
      <c r="C5" s="318"/>
      <c r="D5" s="318"/>
      <c r="E5" s="318"/>
      <c r="F5" s="320"/>
      <c r="G5" s="318"/>
    </row>
    <row r="6" spans="1:7" ht="15.75" x14ac:dyDescent="0.2">
      <c r="A6" s="314"/>
      <c r="B6" s="661" t="s">
        <v>655</v>
      </c>
      <c r="C6" s="661"/>
      <c r="D6" s="661"/>
      <c r="E6" s="661"/>
      <c r="F6" s="661"/>
      <c r="G6" s="314"/>
    </row>
    <row r="7" spans="1:7" ht="15.75" x14ac:dyDescent="0.2">
      <c r="A7" s="661" t="str">
        <f>+'15'!A8:H8</f>
        <v>AL 31 DE MARZO DE 2023</v>
      </c>
      <c r="B7" s="661"/>
      <c r="C7" s="661"/>
      <c r="D7" s="661"/>
      <c r="E7" s="661"/>
      <c r="F7" s="661"/>
      <c r="G7" s="661"/>
    </row>
    <row r="8" spans="1:7" ht="15.75" x14ac:dyDescent="0.2">
      <c r="A8" s="314"/>
      <c r="B8" s="661" t="s">
        <v>582</v>
      </c>
      <c r="C8" s="661"/>
      <c r="D8" s="661"/>
      <c r="E8" s="661"/>
      <c r="F8" s="661"/>
      <c r="G8" s="314"/>
    </row>
    <row r="9" spans="1:7" ht="15" x14ac:dyDescent="0.2">
      <c r="A9" s="321"/>
      <c r="B9" s="322"/>
      <c r="C9" s="321"/>
      <c r="D9" s="323"/>
      <c r="E9" s="321"/>
      <c r="F9" s="324"/>
      <c r="G9" s="321"/>
    </row>
    <row r="10" spans="1:7" ht="15" x14ac:dyDescent="0.2">
      <c r="A10" s="321"/>
      <c r="B10" s="322"/>
      <c r="C10" s="321"/>
      <c r="D10" s="323"/>
      <c r="E10" s="321"/>
      <c r="F10" s="324"/>
      <c r="G10" s="321"/>
    </row>
    <row r="11" spans="1:7" x14ac:dyDescent="0.2">
      <c r="A11" s="654"/>
      <c r="B11" s="655" t="s">
        <v>583</v>
      </c>
      <c r="C11" s="325"/>
      <c r="D11" s="655" t="s">
        <v>28</v>
      </c>
      <c r="E11" s="325"/>
      <c r="F11" s="656" t="s">
        <v>27</v>
      </c>
      <c r="G11" s="326"/>
    </row>
    <row r="12" spans="1:7" x14ac:dyDescent="0.2">
      <c r="A12" s="654"/>
      <c r="B12" s="655"/>
      <c r="C12" s="325"/>
      <c r="D12" s="655" t="s">
        <v>28</v>
      </c>
      <c r="E12" s="325"/>
      <c r="F12" s="656" t="s">
        <v>27</v>
      </c>
      <c r="G12" s="327"/>
    </row>
    <row r="13" spans="1:7" ht="15.75" x14ac:dyDescent="0.2">
      <c r="A13" s="654"/>
      <c r="B13" s="655"/>
      <c r="C13" s="283"/>
      <c r="D13" s="655"/>
      <c r="E13" s="325"/>
      <c r="F13" s="656"/>
      <c r="G13" s="325"/>
    </row>
    <row r="14" spans="1:7" x14ac:dyDescent="0.2">
      <c r="A14" s="328"/>
      <c r="B14" s="329"/>
      <c r="C14" s="328"/>
      <c r="D14" s="328"/>
      <c r="E14" s="328"/>
      <c r="F14" s="330"/>
      <c r="G14" s="328"/>
    </row>
    <row r="15" spans="1:7" x14ac:dyDescent="0.2">
      <c r="A15" s="660" t="s">
        <v>656</v>
      </c>
      <c r="B15" s="660"/>
      <c r="C15" s="660"/>
      <c r="D15" s="660"/>
      <c r="E15" s="660"/>
      <c r="F15" s="660"/>
      <c r="G15" s="660"/>
    </row>
    <row r="16" spans="1:7" x14ac:dyDescent="0.2">
      <c r="A16" s="331"/>
      <c r="B16" s="331"/>
      <c r="C16" s="331"/>
      <c r="D16" s="331"/>
      <c r="E16" s="331"/>
      <c r="F16" s="331"/>
      <c r="G16" s="331"/>
    </row>
    <row r="17" spans="1:10" hidden="1" x14ac:dyDescent="0.2">
      <c r="A17" s="331"/>
      <c r="B17" s="332" t="s">
        <v>592</v>
      </c>
      <c r="C17" s="331"/>
      <c r="D17" s="273" t="s">
        <v>584</v>
      </c>
      <c r="E17" s="331"/>
      <c r="F17" s="333">
        <v>0</v>
      </c>
      <c r="G17" s="331"/>
    </row>
    <row r="18" spans="1:10" x14ac:dyDescent="0.2">
      <c r="A18" s="331"/>
      <c r="B18" s="332" t="s">
        <v>592</v>
      </c>
      <c r="C18" s="331"/>
      <c r="D18" s="273" t="s">
        <v>584</v>
      </c>
      <c r="E18" s="331"/>
      <c r="F18" s="333">
        <v>340000</v>
      </c>
      <c r="G18" s="331"/>
    </row>
    <row r="19" spans="1:10" x14ac:dyDescent="0.2">
      <c r="A19" s="331"/>
      <c r="B19" s="332" t="s">
        <v>592</v>
      </c>
      <c r="C19" s="265"/>
      <c r="D19" s="273" t="s">
        <v>657</v>
      </c>
      <c r="E19" s="265"/>
      <c r="F19" s="333">
        <v>300000</v>
      </c>
      <c r="G19" s="331"/>
    </row>
    <row r="20" spans="1:10" x14ac:dyDescent="0.2">
      <c r="A20" s="331"/>
      <c r="B20" s="265" t="s">
        <v>633</v>
      </c>
      <c r="C20" s="265"/>
      <c r="D20" s="273" t="s">
        <v>657</v>
      </c>
      <c r="E20" s="265"/>
      <c r="F20" s="333">
        <v>7276</v>
      </c>
      <c r="G20" s="331"/>
    </row>
    <row r="21" spans="1:10" x14ac:dyDescent="0.2">
      <c r="A21" s="331"/>
      <c r="B21" s="265"/>
      <c r="C21" s="265"/>
      <c r="D21" s="273"/>
      <c r="E21" s="265"/>
      <c r="F21" s="333"/>
      <c r="G21" s="331"/>
    </row>
    <row r="22" spans="1:10" ht="15" x14ac:dyDescent="0.2">
      <c r="A22" s="331"/>
      <c r="B22" s="331"/>
      <c r="C22" s="331"/>
      <c r="D22" s="334" t="s">
        <v>590</v>
      </c>
      <c r="E22" s="335"/>
      <c r="F22" s="336">
        <v>647276</v>
      </c>
      <c r="G22" s="331"/>
    </row>
    <row r="23" spans="1:10" x14ac:dyDescent="0.2">
      <c r="A23" s="331"/>
      <c r="B23" s="331"/>
      <c r="C23" s="331"/>
      <c r="D23" s="328"/>
      <c r="E23" s="328"/>
      <c r="F23" s="330"/>
      <c r="G23" s="331"/>
    </row>
    <row r="24" spans="1:10" x14ac:dyDescent="0.2">
      <c r="A24" s="660" t="s">
        <v>642</v>
      </c>
      <c r="B24" s="660"/>
      <c r="C24" s="660"/>
      <c r="D24" s="660"/>
      <c r="E24" s="660"/>
      <c r="F24" s="660"/>
      <c r="G24" s="660"/>
      <c r="H24" s="662"/>
      <c r="I24" s="662"/>
      <c r="J24" s="662"/>
    </row>
    <row r="25" spans="1:10" x14ac:dyDescent="0.2">
      <c r="A25" s="331"/>
      <c r="B25" s="331"/>
      <c r="C25" s="331"/>
      <c r="D25" s="331"/>
      <c r="E25" s="331"/>
      <c r="F25" s="331"/>
      <c r="G25" s="331"/>
      <c r="H25" s="337"/>
      <c r="I25" s="337"/>
      <c r="J25" s="337"/>
    </row>
    <row r="26" spans="1:10" hidden="1" x14ac:dyDescent="0.2">
      <c r="A26" s="331"/>
      <c r="B26" s="265" t="s">
        <v>595</v>
      </c>
      <c r="C26" s="331"/>
      <c r="D26" s="273" t="s">
        <v>657</v>
      </c>
      <c r="E26" s="331"/>
      <c r="F26" s="333">
        <v>0</v>
      </c>
      <c r="G26" s="331"/>
    </row>
    <row r="27" spans="1:10" x14ac:dyDescent="0.2">
      <c r="A27" s="331"/>
      <c r="B27" s="265" t="s">
        <v>595</v>
      </c>
      <c r="C27" s="331"/>
      <c r="D27" s="273" t="s">
        <v>584</v>
      </c>
      <c r="E27" s="331"/>
      <c r="F27" s="333">
        <v>82000</v>
      </c>
      <c r="G27" s="331"/>
    </row>
    <row r="28" spans="1:10" hidden="1" x14ac:dyDescent="0.2">
      <c r="A28" s="331"/>
      <c r="B28" s="265" t="s">
        <v>595</v>
      </c>
      <c r="C28" s="265"/>
      <c r="D28" s="273" t="s">
        <v>657</v>
      </c>
      <c r="E28" s="265"/>
      <c r="F28" s="333">
        <v>0</v>
      </c>
      <c r="G28" s="331"/>
    </row>
    <row r="29" spans="1:10" x14ac:dyDescent="0.2">
      <c r="A29" s="331"/>
      <c r="B29" s="331"/>
      <c r="C29" s="331"/>
      <c r="D29" s="331"/>
      <c r="E29" s="331"/>
      <c r="F29" s="331"/>
      <c r="G29" s="331"/>
    </row>
    <row r="30" spans="1:10" ht="15" x14ac:dyDescent="0.2">
      <c r="A30" s="331"/>
      <c r="B30" s="331"/>
      <c r="C30" s="331"/>
      <c r="D30" s="334" t="s">
        <v>590</v>
      </c>
      <c r="E30" s="335"/>
      <c r="F30" s="336">
        <v>82000</v>
      </c>
      <c r="G30" s="331"/>
    </row>
    <row r="31" spans="1:10" x14ac:dyDescent="0.2">
      <c r="A31" s="331"/>
      <c r="B31" s="331"/>
      <c r="C31" s="331"/>
      <c r="D31" s="328"/>
      <c r="E31" s="328"/>
      <c r="F31" s="330"/>
      <c r="G31" s="331"/>
    </row>
    <row r="32" spans="1:10" x14ac:dyDescent="0.2">
      <c r="A32" s="660" t="s">
        <v>436</v>
      </c>
      <c r="B32" s="660"/>
      <c r="C32" s="660"/>
      <c r="D32" s="660"/>
      <c r="E32" s="660"/>
      <c r="F32" s="660"/>
      <c r="G32" s="660"/>
      <c r="H32" s="662"/>
      <c r="I32" s="662"/>
      <c r="J32" s="662"/>
    </row>
    <row r="33" spans="1:12" x14ac:dyDescent="0.2">
      <c r="A33" s="331"/>
      <c r="B33" s="331"/>
      <c r="C33" s="331"/>
      <c r="D33" s="81"/>
      <c r="E33" s="331"/>
      <c r="F33" s="331"/>
      <c r="G33" s="331"/>
      <c r="H33" s="337"/>
      <c r="I33" s="337"/>
      <c r="J33" s="337"/>
    </row>
    <row r="34" spans="1:12" hidden="1" x14ac:dyDescent="0.2">
      <c r="A34" s="331"/>
      <c r="B34" s="265" t="s">
        <v>604</v>
      </c>
      <c r="C34" s="331"/>
      <c r="D34" s="266" t="s">
        <v>657</v>
      </c>
      <c r="E34" s="331"/>
      <c r="F34" s="333">
        <v>0</v>
      </c>
      <c r="G34" s="331"/>
    </row>
    <row r="35" spans="1:12" x14ac:dyDescent="0.2">
      <c r="A35" s="331"/>
      <c r="B35" s="265" t="s">
        <v>604</v>
      </c>
      <c r="C35" s="331"/>
      <c r="D35" s="273" t="s">
        <v>584</v>
      </c>
      <c r="E35" s="331"/>
      <c r="F35" s="333">
        <v>30000</v>
      </c>
      <c r="G35" s="331"/>
    </row>
    <row r="36" spans="1:12" x14ac:dyDescent="0.2">
      <c r="A36" s="331"/>
      <c r="B36" s="265"/>
      <c r="C36" s="331"/>
      <c r="D36" s="273"/>
      <c r="E36" s="331"/>
      <c r="F36" s="333"/>
      <c r="G36" s="331"/>
    </row>
    <row r="37" spans="1:12" ht="15" x14ac:dyDescent="0.2">
      <c r="A37" s="331"/>
      <c r="B37" s="331"/>
      <c r="C37" s="331"/>
      <c r="D37" s="334" t="s">
        <v>590</v>
      </c>
      <c r="E37" s="335"/>
      <c r="F37" s="336">
        <v>30000</v>
      </c>
      <c r="G37" s="331"/>
    </row>
    <row r="38" spans="1:12" x14ac:dyDescent="0.2">
      <c r="A38" s="660" t="s">
        <v>658</v>
      </c>
      <c r="B38" s="660"/>
      <c r="C38" s="660"/>
      <c r="D38" s="660"/>
      <c r="E38" s="660"/>
      <c r="F38" s="660"/>
      <c r="G38" s="660"/>
    </row>
    <row r="39" spans="1:12" x14ac:dyDescent="0.2">
      <c r="A39" s="328"/>
      <c r="B39" s="329"/>
      <c r="C39" s="328"/>
      <c r="D39" s="328"/>
      <c r="E39" s="328"/>
      <c r="F39" s="330"/>
      <c r="G39" s="328"/>
    </row>
    <row r="40" spans="1:12" x14ac:dyDescent="0.2">
      <c r="A40" s="328"/>
      <c r="B40" s="267" t="s">
        <v>625</v>
      </c>
      <c r="C40" s="328"/>
      <c r="D40" s="266" t="s">
        <v>657</v>
      </c>
      <c r="E40" s="328"/>
      <c r="F40" s="333">
        <v>150904</v>
      </c>
      <c r="G40" s="328"/>
    </row>
    <row r="41" spans="1:12" x14ac:dyDescent="0.2">
      <c r="A41" s="328"/>
      <c r="B41" s="267" t="s">
        <v>596</v>
      </c>
      <c r="C41" s="328"/>
      <c r="D41" s="273" t="s">
        <v>584</v>
      </c>
      <c r="E41" s="328"/>
      <c r="F41" s="333">
        <v>70000</v>
      </c>
      <c r="G41" s="328"/>
    </row>
    <row r="43" spans="1:12" ht="15" x14ac:dyDescent="0.2">
      <c r="A43" s="328"/>
      <c r="B43" s="329"/>
      <c r="C43" s="328"/>
      <c r="D43" s="334" t="s">
        <v>590</v>
      </c>
      <c r="E43" s="335"/>
      <c r="F43" s="336">
        <v>220904</v>
      </c>
      <c r="G43" s="328"/>
    </row>
    <row r="44" spans="1:12" x14ac:dyDescent="0.2">
      <c r="A44" s="328"/>
      <c r="B44" s="329"/>
      <c r="C44" s="328"/>
      <c r="D44" s="328"/>
      <c r="E44" s="328"/>
      <c r="F44" s="330"/>
      <c r="G44" s="328"/>
    </row>
    <row r="45" spans="1:12" s="292" customFormat="1" x14ac:dyDescent="0.2">
      <c r="A45" s="660" t="s">
        <v>412</v>
      </c>
      <c r="B45" s="660"/>
      <c r="C45" s="660"/>
      <c r="D45" s="660"/>
      <c r="E45" s="660"/>
      <c r="F45" s="660"/>
      <c r="G45" s="660"/>
    </row>
    <row r="46" spans="1:12" s="292" customFormat="1" x14ac:dyDescent="0.2">
      <c r="A46" s="331"/>
      <c r="B46" s="331"/>
      <c r="C46" s="331"/>
      <c r="D46" s="331"/>
      <c r="E46" s="331"/>
      <c r="F46" s="331"/>
      <c r="G46" s="331"/>
    </row>
    <row r="47" spans="1:12" s="338" customFormat="1" x14ac:dyDescent="0.2">
      <c r="B47" s="265" t="s">
        <v>594</v>
      </c>
      <c r="C47" s="265"/>
      <c r="D47" s="273" t="s">
        <v>657</v>
      </c>
      <c r="E47" s="265"/>
      <c r="F47" s="333">
        <v>304786.27</v>
      </c>
      <c r="G47" s="339"/>
      <c r="H47" s="339"/>
      <c r="I47" s="339"/>
      <c r="J47" s="340"/>
      <c r="K47" s="340"/>
      <c r="L47" s="341"/>
    </row>
    <row r="48" spans="1:12" s="338" customFormat="1" x14ac:dyDescent="0.2">
      <c r="B48" s="265" t="s">
        <v>624</v>
      </c>
      <c r="C48" s="265"/>
      <c r="D48" s="273" t="s">
        <v>657</v>
      </c>
      <c r="E48" s="265"/>
      <c r="F48" s="333">
        <v>300000</v>
      </c>
      <c r="G48" s="339"/>
      <c r="H48" s="339"/>
      <c r="I48" s="339"/>
      <c r="J48" s="340"/>
      <c r="K48" s="340"/>
      <c r="L48" s="341"/>
    </row>
    <row r="49" spans="1:12" s="338" customFormat="1" x14ac:dyDescent="0.2">
      <c r="B49" s="265" t="s">
        <v>626</v>
      </c>
      <c r="C49" s="265"/>
      <c r="D49" s="273" t="s">
        <v>657</v>
      </c>
      <c r="E49" s="265"/>
      <c r="F49" s="333">
        <v>150000</v>
      </c>
      <c r="G49" s="339"/>
      <c r="H49" s="339"/>
      <c r="I49" s="339"/>
      <c r="J49" s="340"/>
      <c r="K49" s="340"/>
      <c r="L49" s="341"/>
    </row>
    <row r="50" spans="1:12" s="338" customFormat="1" x14ac:dyDescent="0.2">
      <c r="B50" s="265" t="s">
        <v>593</v>
      </c>
      <c r="C50" s="265"/>
      <c r="D50" s="273" t="s">
        <v>584</v>
      </c>
      <c r="E50" s="265"/>
      <c r="F50" s="333">
        <v>125000</v>
      </c>
      <c r="G50" s="339"/>
      <c r="H50" s="339"/>
      <c r="I50" s="339"/>
      <c r="J50" s="340"/>
      <c r="K50" s="340"/>
      <c r="L50" s="341"/>
    </row>
    <row r="51" spans="1:12" x14ac:dyDescent="0.2">
      <c r="B51" s="265" t="s">
        <v>594</v>
      </c>
      <c r="C51" s="265"/>
      <c r="D51" s="273" t="s">
        <v>584</v>
      </c>
      <c r="E51" s="265"/>
      <c r="F51" s="333">
        <v>110324.47</v>
      </c>
    </row>
    <row r="52" spans="1:12" s="338" customFormat="1" x14ac:dyDescent="0.2">
      <c r="B52" s="265" t="s">
        <v>593</v>
      </c>
      <c r="C52" s="265"/>
      <c r="D52" s="273" t="s">
        <v>657</v>
      </c>
      <c r="E52" s="265"/>
      <c r="F52" s="333">
        <v>74944.14</v>
      </c>
      <c r="G52" s="339"/>
      <c r="H52" s="339"/>
      <c r="I52" s="339"/>
      <c r="J52" s="340"/>
      <c r="K52" s="340"/>
      <c r="L52" s="341"/>
    </row>
    <row r="53" spans="1:12" s="338" customFormat="1" x14ac:dyDescent="0.2">
      <c r="B53" s="265" t="s">
        <v>628</v>
      </c>
      <c r="C53" s="265"/>
      <c r="D53" s="273" t="s">
        <v>657</v>
      </c>
      <c r="E53" s="265"/>
      <c r="F53" s="333">
        <v>40000</v>
      </c>
      <c r="G53" s="339"/>
      <c r="H53" s="339"/>
      <c r="I53" s="339"/>
      <c r="J53" s="340"/>
      <c r="K53" s="340"/>
      <c r="L53" s="341"/>
    </row>
    <row r="54" spans="1:12" s="338" customFormat="1" x14ac:dyDescent="0.2">
      <c r="B54" s="265" t="s">
        <v>630</v>
      </c>
      <c r="C54" s="265"/>
      <c r="D54" s="273" t="s">
        <v>657</v>
      </c>
      <c r="E54" s="265"/>
      <c r="F54" s="333">
        <v>20000</v>
      </c>
      <c r="G54" s="339"/>
      <c r="H54" s="339"/>
      <c r="I54" s="339"/>
      <c r="J54" s="340"/>
      <c r="K54" s="340"/>
      <c r="L54" s="341"/>
    </row>
    <row r="55" spans="1:12" s="338" customFormat="1" x14ac:dyDescent="0.2">
      <c r="B55" s="265" t="s">
        <v>622</v>
      </c>
      <c r="C55" s="265"/>
      <c r="D55" s="273" t="s">
        <v>659</v>
      </c>
      <c r="E55" s="265"/>
      <c r="F55" s="333">
        <v>14486.12</v>
      </c>
      <c r="G55" s="339"/>
      <c r="H55" s="339"/>
      <c r="I55" s="339"/>
      <c r="J55" s="340"/>
      <c r="K55" s="340"/>
      <c r="L55" s="341"/>
    </row>
    <row r="56" spans="1:12" s="338" customFormat="1" x14ac:dyDescent="0.2">
      <c r="B56" s="265" t="s">
        <v>631</v>
      </c>
      <c r="C56" s="265"/>
      <c r="D56" s="273" t="s">
        <v>657</v>
      </c>
      <c r="E56" s="265"/>
      <c r="F56" s="333">
        <v>10500</v>
      </c>
      <c r="G56" s="339"/>
      <c r="H56" s="339"/>
      <c r="I56" s="339"/>
      <c r="J56" s="340"/>
      <c r="K56" s="340"/>
      <c r="L56" s="341"/>
    </row>
    <row r="57" spans="1:12" s="338" customFormat="1" x14ac:dyDescent="0.2">
      <c r="B57" s="265" t="s">
        <v>634</v>
      </c>
      <c r="C57" s="265"/>
      <c r="D57" s="273" t="s">
        <v>657</v>
      </c>
      <c r="E57" s="265"/>
      <c r="F57" s="333">
        <v>2539.6799999999998</v>
      </c>
      <c r="G57" s="339"/>
      <c r="H57" s="339"/>
      <c r="I57" s="339"/>
      <c r="J57" s="340"/>
      <c r="K57" s="340"/>
      <c r="L57" s="341"/>
    </row>
    <row r="58" spans="1:12" s="338" customFormat="1" x14ac:dyDescent="0.2">
      <c r="B58" s="265"/>
      <c r="C58" s="265"/>
      <c r="D58" s="273"/>
      <c r="E58" s="265"/>
      <c r="F58" s="333"/>
      <c r="G58" s="339"/>
      <c r="H58" s="339"/>
      <c r="I58" s="339"/>
      <c r="J58" s="340"/>
      <c r="K58" s="340"/>
      <c r="L58" s="341"/>
    </row>
    <row r="59" spans="1:12" s="338" customFormat="1" hidden="1" x14ac:dyDescent="0.2">
      <c r="B59" s="265" t="s">
        <v>660</v>
      </c>
      <c r="C59" s="265"/>
      <c r="D59" s="273" t="s">
        <v>657</v>
      </c>
      <c r="E59" s="265"/>
      <c r="F59" s="333">
        <v>0</v>
      </c>
      <c r="G59" s="339"/>
      <c r="H59" s="339"/>
      <c r="I59" s="339"/>
      <c r="J59" s="340"/>
      <c r="K59" s="340"/>
      <c r="L59" s="341"/>
    </row>
    <row r="60" spans="1:12" ht="15" x14ac:dyDescent="0.2">
      <c r="A60" s="342"/>
      <c r="B60" s="343"/>
      <c r="C60" s="342"/>
      <c r="D60" s="334" t="s">
        <v>590</v>
      </c>
      <c r="E60" s="335"/>
      <c r="F60" s="336">
        <v>1152580.68</v>
      </c>
      <c r="G60" s="344"/>
    </row>
    <row r="61" spans="1:12" x14ac:dyDescent="0.2">
      <c r="A61" s="328"/>
      <c r="B61" s="329"/>
      <c r="C61" s="328"/>
      <c r="D61" s="328"/>
      <c r="E61" s="328"/>
      <c r="F61" s="330"/>
      <c r="G61" s="328"/>
    </row>
    <row r="62" spans="1:12" s="292" customFormat="1" x14ac:dyDescent="0.2">
      <c r="A62" s="663" t="s">
        <v>419</v>
      </c>
      <c r="B62" s="663"/>
      <c r="C62" s="663"/>
      <c r="D62" s="663"/>
      <c r="E62" s="663"/>
      <c r="F62" s="663"/>
      <c r="G62" s="663"/>
    </row>
    <row r="63" spans="1:12" s="338" customFormat="1" x14ac:dyDescent="0.2">
      <c r="B63" s="345"/>
      <c r="C63" s="340"/>
      <c r="D63" s="346"/>
      <c r="E63" s="340"/>
      <c r="F63" s="339"/>
      <c r="G63" s="339"/>
      <c r="H63" s="339"/>
      <c r="I63" s="339"/>
      <c r="J63" s="340"/>
      <c r="K63" s="340"/>
      <c r="L63" s="341"/>
    </row>
    <row r="64" spans="1:12" s="338" customFormat="1" ht="25.5" x14ac:dyDescent="0.2">
      <c r="B64" s="267" t="s">
        <v>637</v>
      </c>
      <c r="C64" s="265"/>
      <c r="D64" s="273" t="s">
        <v>588</v>
      </c>
      <c r="E64" s="265"/>
      <c r="F64" s="347">
        <v>1523396</v>
      </c>
      <c r="G64" s="339"/>
      <c r="H64" s="339"/>
      <c r="I64" s="339"/>
      <c r="J64" s="340"/>
      <c r="K64" s="340"/>
      <c r="L64" s="341"/>
    </row>
    <row r="65" spans="1:12" s="338" customFormat="1" x14ac:dyDescent="0.2">
      <c r="B65" s="267" t="s">
        <v>605</v>
      </c>
      <c r="C65" s="265"/>
      <c r="D65" s="273" t="s">
        <v>584</v>
      </c>
      <c r="E65" s="265"/>
      <c r="F65" s="347">
        <v>25000</v>
      </c>
      <c r="G65" s="339"/>
      <c r="H65" s="339"/>
      <c r="I65" s="339"/>
      <c r="J65" s="340"/>
      <c r="K65" s="340"/>
      <c r="L65" s="341"/>
    </row>
    <row r="66" spans="1:12" s="338" customFormat="1" x14ac:dyDescent="0.2">
      <c r="B66" s="267"/>
      <c r="C66" s="265"/>
      <c r="D66" s="273"/>
      <c r="E66" s="265"/>
      <c r="F66" s="347"/>
      <c r="G66" s="339"/>
      <c r="H66" s="339"/>
      <c r="I66" s="339"/>
      <c r="J66" s="340"/>
      <c r="K66" s="340"/>
      <c r="L66" s="341"/>
    </row>
    <row r="67" spans="1:12" ht="15" x14ac:dyDescent="0.2">
      <c r="A67" s="342"/>
      <c r="B67" s="343"/>
      <c r="C67" s="342"/>
      <c r="D67" s="334" t="s">
        <v>590</v>
      </c>
      <c r="E67" s="335"/>
      <c r="F67" s="336">
        <v>1548396</v>
      </c>
      <c r="G67" s="344"/>
    </row>
    <row r="68" spans="1:12" x14ac:dyDescent="0.2">
      <c r="A68" s="328"/>
      <c r="B68" s="329"/>
      <c r="C68" s="328"/>
      <c r="D68" s="328"/>
      <c r="E68" s="328"/>
      <c r="F68" s="330"/>
      <c r="G68" s="328"/>
    </row>
    <row r="69" spans="1:12" x14ac:dyDescent="0.2">
      <c r="A69" s="663" t="s">
        <v>643</v>
      </c>
      <c r="B69" s="663"/>
      <c r="C69" s="663"/>
      <c r="D69" s="663"/>
      <c r="E69" s="663"/>
      <c r="F69" s="663"/>
      <c r="G69" s="663"/>
      <c r="H69" s="664"/>
      <c r="I69" s="664"/>
      <c r="J69" s="664"/>
    </row>
    <row r="70" spans="1:12" x14ac:dyDescent="0.2">
      <c r="A70" s="348"/>
      <c r="B70" s="348"/>
      <c r="C70" s="348"/>
      <c r="D70" s="81"/>
      <c r="E70" s="348"/>
      <c r="F70" s="348"/>
      <c r="G70" s="348"/>
      <c r="H70" s="349"/>
      <c r="I70" s="349"/>
      <c r="J70" s="349"/>
    </row>
    <row r="71" spans="1:12" hidden="1" x14ac:dyDescent="0.2">
      <c r="A71" s="338"/>
      <c r="B71" s="267" t="s">
        <v>598</v>
      </c>
      <c r="C71" s="340"/>
      <c r="D71" s="273" t="s">
        <v>657</v>
      </c>
      <c r="E71" s="340"/>
      <c r="F71" s="347">
        <v>0</v>
      </c>
      <c r="G71" s="339"/>
    </row>
    <row r="72" spans="1:12" x14ac:dyDescent="0.2">
      <c r="A72" s="338"/>
      <c r="B72" s="267" t="s">
        <v>598</v>
      </c>
      <c r="C72" s="265"/>
      <c r="D72" s="273" t="s">
        <v>584</v>
      </c>
      <c r="E72" s="265"/>
      <c r="F72" s="347">
        <v>40000</v>
      </c>
      <c r="G72" s="339"/>
    </row>
    <row r="74" spans="1:12" ht="15" x14ac:dyDescent="0.2">
      <c r="A74" s="342"/>
      <c r="B74" s="343"/>
      <c r="C74" s="342"/>
      <c r="D74" s="334" t="s">
        <v>590</v>
      </c>
      <c r="E74" s="335"/>
      <c r="F74" s="336">
        <v>40000</v>
      </c>
      <c r="G74" s="344"/>
    </row>
    <row r="75" spans="1:12" x14ac:dyDescent="0.2">
      <c r="A75" s="328"/>
      <c r="B75" s="329"/>
      <c r="C75" s="328"/>
      <c r="D75" s="328"/>
      <c r="E75" s="328"/>
      <c r="F75" s="330"/>
      <c r="G75" s="328"/>
    </row>
    <row r="76" spans="1:12" x14ac:dyDescent="0.2">
      <c r="A76" s="663" t="s">
        <v>437</v>
      </c>
      <c r="B76" s="663"/>
      <c r="C76" s="663"/>
      <c r="D76" s="663"/>
      <c r="E76" s="663"/>
      <c r="F76" s="663"/>
      <c r="G76" s="663"/>
      <c r="H76" s="664"/>
      <c r="I76" s="664"/>
      <c r="J76" s="664"/>
    </row>
    <row r="77" spans="1:12" x14ac:dyDescent="0.2">
      <c r="A77" s="338"/>
      <c r="B77" s="345"/>
      <c r="C77" s="340"/>
      <c r="D77" s="273" t="s">
        <v>26</v>
      </c>
      <c r="E77" s="340"/>
      <c r="F77" s="339"/>
      <c r="G77" s="339"/>
    </row>
    <row r="78" spans="1:12" hidden="1" x14ac:dyDescent="0.2">
      <c r="A78" s="338"/>
      <c r="B78" s="267" t="s">
        <v>599</v>
      </c>
      <c r="C78" s="265"/>
      <c r="D78" s="273" t="s">
        <v>657</v>
      </c>
      <c r="E78" s="265"/>
      <c r="F78" s="347">
        <v>0</v>
      </c>
      <c r="G78" s="339"/>
    </row>
    <row r="79" spans="1:12" x14ac:dyDescent="0.2">
      <c r="A79" s="338"/>
      <c r="B79" s="267" t="s">
        <v>599</v>
      </c>
      <c r="C79" s="265"/>
      <c r="D79" s="273" t="s">
        <v>584</v>
      </c>
      <c r="E79" s="265"/>
      <c r="F79" s="347">
        <v>40000</v>
      </c>
      <c r="G79" s="339"/>
    </row>
    <row r="80" spans="1:12" x14ac:dyDescent="0.2">
      <c r="A80" s="338"/>
      <c r="B80" s="267" t="s">
        <v>599</v>
      </c>
      <c r="C80" s="265"/>
      <c r="D80" s="273" t="s">
        <v>657</v>
      </c>
      <c r="E80" s="265"/>
      <c r="F80" s="347">
        <v>22000</v>
      </c>
      <c r="G80" s="339"/>
    </row>
    <row r="81" spans="1:10" x14ac:dyDescent="0.2">
      <c r="A81" s="338"/>
      <c r="B81" s="267" t="s">
        <v>26</v>
      </c>
      <c r="C81" s="265"/>
      <c r="D81" s="273" t="s">
        <v>26</v>
      </c>
      <c r="E81" s="265"/>
      <c r="F81" s="347" t="s">
        <v>26</v>
      </c>
      <c r="G81" s="339"/>
    </row>
    <row r="82" spans="1:10" ht="15" x14ac:dyDescent="0.2">
      <c r="A82" s="342"/>
      <c r="B82" s="343"/>
      <c r="C82" s="342"/>
      <c r="D82" s="334" t="s">
        <v>590</v>
      </c>
      <c r="E82" s="335"/>
      <c r="F82" s="336">
        <v>62000</v>
      </c>
      <c r="G82" s="344"/>
    </row>
    <row r="83" spans="1:10" x14ac:dyDescent="0.2">
      <c r="A83" s="328"/>
      <c r="B83" s="329"/>
      <c r="C83" s="328"/>
      <c r="D83" s="328"/>
      <c r="E83" s="328"/>
      <c r="F83" s="330"/>
      <c r="G83" s="328"/>
    </row>
    <row r="84" spans="1:10" x14ac:dyDescent="0.2">
      <c r="A84" s="663" t="s">
        <v>402</v>
      </c>
      <c r="B84" s="663"/>
      <c r="C84" s="663"/>
      <c r="D84" s="663"/>
      <c r="E84" s="663"/>
      <c r="F84" s="663"/>
      <c r="G84" s="663"/>
      <c r="H84" s="664"/>
      <c r="I84" s="664"/>
      <c r="J84" s="664"/>
    </row>
    <row r="85" spans="1:10" x14ac:dyDescent="0.2">
      <c r="A85" s="348"/>
      <c r="B85" s="348"/>
      <c r="C85" s="348"/>
      <c r="D85" s="348"/>
      <c r="E85" s="348"/>
      <c r="F85" s="348"/>
      <c r="G85" s="348"/>
      <c r="H85" s="349"/>
      <c r="I85" s="349"/>
      <c r="J85" s="349"/>
    </row>
    <row r="86" spans="1:10" x14ac:dyDescent="0.2">
      <c r="A86" s="338"/>
      <c r="B86" s="267" t="s">
        <v>621</v>
      </c>
      <c r="C86" s="265"/>
      <c r="D86" s="273" t="s">
        <v>659</v>
      </c>
      <c r="E86" s="265"/>
      <c r="F86" s="347">
        <v>176000</v>
      </c>
      <c r="G86" s="339"/>
    </row>
    <row r="87" spans="1:10" x14ac:dyDescent="0.2">
      <c r="A87" s="338"/>
      <c r="B87" s="267" t="s">
        <v>629</v>
      </c>
      <c r="C87" s="265"/>
      <c r="D87" s="273" t="s">
        <v>657</v>
      </c>
      <c r="E87" s="265"/>
      <c r="F87" s="347">
        <v>28200</v>
      </c>
      <c r="G87" s="339"/>
    </row>
    <row r="88" spans="1:10" x14ac:dyDescent="0.2">
      <c r="A88" s="338"/>
      <c r="B88" s="267" t="s">
        <v>606</v>
      </c>
      <c r="C88" s="265"/>
      <c r="D88" s="273" t="s">
        <v>584</v>
      </c>
      <c r="E88" s="265"/>
      <c r="F88" s="347">
        <v>25000</v>
      </c>
      <c r="G88" s="339"/>
    </row>
    <row r="89" spans="1:10" x14ac:dyDescent="0.2">
      <c r="A89" s="338"/>
      <c r="B89" s="345"/>
      <c r="C89" s="340"/>
      <c r="D89" s="346"/>
      <c r="E89" s="340"/>
      <c r="F89" s="339"/>
      <c r="G89" s="339"/>
    </row>
    <row r="90" spans="1:10" ht="15" x14ac:dyDescent="0.2">
      <c r="A90" s="342"/>
      <c r="B90" s="343"/>
      <c r="C90" s="342"/>
      <c r="D90" s="334" t="s">
        <v>590</v>
      </c>
      <c r="E90" s="335"/>
      <c r="F90" s="336">
        <v>229200</v>
      </c>
      <c r="G90" s="344"/>
    </row>
    <row r="91" spans="1:10" x14ac:dyDescent="0.2">
      <c r="A91" s="328"/>
      <c r="B91" s="329"/>
      <c r="C91" s="328"/>
      <c r="D91" s="328"/>
      <c r="E91" s="328"/>
      <c r="F91" s="330"/>
      <c r="G91" s="328"/>
    </row>
    <row r="92" spans="1:10" x14ac:dyDescent="0.2">
      <c r="A92" s="663" t="s">
        <v>433</v>
      </c>
      <c r="B92" s="663"/>
      <c r="C92" s="663"/>
      <c r="D92" s="663"/>
      <c r="E92" s="663"/>
      <c r="F92" s="663"/>
      <c r="G92" s="663"/>
      <c r="H92" s="664"/>
      <c r="I92" s="664"/>
      <c r="J92" s="664"/>
    </row>
    <row r="93" spans="1:10" x14ac:dyDescent="0.2">
      <c r="A93" s="338"/>
      <c r="B93" s="345"/>
      <c r="C93" s="340"/>
      <c r="D93" s="346"/>
      <c r="E93" s="340"/>
      <c r="F93" s="339"/>
      <c r="G93" s="339"/>
    </row>
    <row r="94" spans="1:10" x14ac:dyDescent="0.2">
      <c r="A94" s="338"/>
      <c r="B94" s="267" t="s">
        <v>603</v>
      </c>
      <c r="C94" s="265"/>
      <c r="D94" s="273" t="s">
        <v>584</v>
      </c>
      <c r="E94" s="265"/>
      <c r="F94" s="347">
        <v>33500</v>
      </c>
      <c r="G94" s="339"/>
    </row>
    <row r="95" spans="1:10" x14ac:dyDescent="0.2">
      <c r="A95" s="338"/>
      <c r="B95" s="345"/>
      <c r="C95" s="340"/>
      <c r="D95" s="346"/>
      <c r="E95" s="340"/>
      <c r="F95" s="339"/>
      <c r="G95" s="339"/>
    </row>
    <row r="96" spans="1:10" ht="15" x14ac:dyDescent="0.2">
      <c r="A96" s="342"/>
      <c r="B96" s="343"/>
      <c r="C96" s="342"/>
      <c r="D96" s="334" t="s">
        <v>590</v>
      </c>
      <c r="E96" s="335"/>
      <c r="F96" s="336">
        <v>33500</v>
      </c>
      <c r="G96" s="344"/>
    </row>
    <row r="97" spans="1:10" x14ac:dyDescent="0.2">
      <c r="A97" s="328"/>
      <c r="B97" s="329"/>
      <c r="C97" s="328"/>
      <c r="D97" s="328"/>
      <c r="E97" s="328"/>
      <c r="F97" s="330"/>
      <c r="G97" s="328"/>
    </row>
    <row r="98" spans="1:10" x14ac:dyDescent="0.2">
      <c r="A98" s="663" t="s">
        <v>432</v>
      </c>
      <c r="B98" s="663"/>
      <c r="C98" s="663"/>
      <c r="D98" s="663"/>
      <c r="E98" s="663"/>
      <c r="F98" s="663"/>
      <c r="G98" s="663"/>
      <c r="H98" s="664"/>
      <c r="I98" s="664"/>
      <c r="J98" s="664"/>
    </row>
    <row r="99" spans="1:10" x14ac:dyDescent="0.2">
      <c r="A99" s="338"/>
      <c r="B99" s="345"/>
      <c r="C99" s="340"/>
      <c r="D99" s="346"/>
      <c r="E99" s="340"/>
      <c r="F99" s="339"/>
      <c r="G99" s="339"/>
    </row>
    <row r="100" spans="1:10" x14ac:dyDescent="0.2">
      <c r="A100" s="338"/>
      <c r="B100" s="267" t="s">
        <v>607</v>
      </c>
      <c r="C100" s="265"/>
      <c r="D100" s="273" t="s">
        <v>584</v>
      </c>
      <c r="E100" s="265"/>
      <c r="F100" s="347">
        <v>25000</v>
      </c>
      <c r="G100" s="339"/>
    </row>
    <row r="101" spans="1:10" x14ac:dyDescent="0.2">
      <c r="A101" s="338"/>
      <c r="B101" s="267"/>
      <c r="C101" s="265"/>
      <c r="D101" s="273"/>
      <c r="E101" s="265"/>
      <c r="F101" s="347"/>
      <c r="G101" s="339"/>
    </row>
    <row r="102" spans="1:10" ht="15" x14ac:dyDescent="0.2">
      <c r="A102" s="342"/>
      <c r="B102" s="343"/>
      <c r="C102" s="342"/>
      <c r="D102" s="334" t="s">
        <v>590</v>
      </c>
      <c r="E102" s="335"/>
      <c r="F102" s="336">
        <v>25000</v>
      </c>
      <c r="G102" s="344"/>
    </row>
    <row r="103" spans="1:10" x14ac:dyDescent="0.2">
      <c r="A103" s="328"/>
      <c r="B103" s="329"/>
      <c r="C103" s="328"/>
      <c r="D103" s="328"/>
      <c r="E103" s="328"/>
      <c r="F103" s="330"/>
      <c r="G103" s="328"/>
    </row>
    <row r="104" spans="1:10" x14ac:dyDescent="0.2">
      <c r="A104" s="663" t="s">
        <v>661</v>
      </c>
      <c r="B104" s="663"/>
      <c r="C104" s="663"/>
      <c r="D104" s="663"/>
      <c r="E104" s="663"/>
      <c r="F104" s="663"/>
      <c r="G104" s="663"/>
      <c r="H104" s="664"/>
      <c r="I104" s="664"/>
      <c r="J104" s="664"/>
    </row>
    <row r="105" spans="1:10" x14ac:dyDescent="0.2">
      <c r="A105" s="338"/>
      <c r="B105" s="345"/>
      <c r="C105" s="340"/>
      <c r="D105" s="346"/>
      <c r="E105" s="340"/>
      <c r="F105" s="339"/>
      <c r="G105" s="339"/>
    </row>
    <row r="106" spans="1:10" hidden="1" x14ac:dyDescent="0.2">
      <c r="A106" s="338"/>
      <c r="B106" s="267" t="s">
        <v>662</v>
      </c>
      <c r="C106" s="265"/>
      <c r="D106" s="273" t="s">
        <v>584</v>
      </c>
      <c r="E106" s="265"/>
      <c r="F106" s="347">
        <v>0</v>
      </c>
      <c r="G106" s="339"/>
    </row>
    <row r="107" spans="1:10" x14ac:dyDescent="0.2">
      <c r="A107" s="338"/>
      <c r="B107" s="267" t="s">
        <v>609</v>
      </c>
      <c r="C107" s="265"/>
      <c r="D107" s="273" t="s">
        <v>584</v>
      </c>
      <c r="E107" s="265"/>
      <c r="F107" s="347">
        <v>25000</v>
      </c>
      <c r="G107" s="339"/>
    </row>
    <row r="108" spans="1:10" x14ac:dyDescent="0.2">
      <c r="A108" s="338"/>
      <c r="B108" s="267" t="s">
        <v>26</v>
      </c>
      <c r="C108" s="265"/>
      <c r="D108" s="273" t="s">
        <v>26</v>
      </c>
      <c r="E108" s="265"/>
      <c r="F108" s="347" t="s">
        <v>26</v>
      </c>
      <c r="G108" s="339"/>
    </row>
    <row r="109" spans="1:10" ht="15" x14ac:dyDescent="0.2">
      <c r="A109" s="342"/>
      <c r="B109" s="343"/>
      <c r="C109" s="342"/>
      <c r="D109" s="334" t="s">
        <v>590</v>
      </c>
      <c r="E109" s="335"/>
      <c r="F109" s="336">
        <v>25000</v>
      </c>
      <c r="G109" s="344"/>
    </row>
    <row r="110" spans="1:10" x14ac:dyDescent="0.2">
      <c r="A110" s="328"/>
      <c r="B110" s="329"/>
      <c r="C110" s="328"/>
      <c r="D110" s="328"/>
      <c r="E110" s="328"/>
      <c r="F110" s="330"/>
      <c r="G110" s="328"/>
    </row>
    <row r="111" spans="1:10" hidden="1" x14ac:dyDescent="0.2">
      <c r="A111" s="663" t="s">
        <v>418</v>
      </c>
      <c r="B111" s="663"/>
      <c r="C111" s="663"/>
      <c r="D111" s="663"/>
      <c r="E111" s="663"/>
      <c r="F111" s="663"/>
      <c r="G111" s="663"/>
    </row>
    <row r="112" spans="1:10" hidden="1" x14ac:dyDescent="0.2">
      <c r="A112" s="338"/>
      <c r="B112" s="345"/>
      <c r="C112" s="340"/>
      <c r="D112" s="346"/>
      <c r="E112" s="340"/>
      <c r="F112" s="339"/>
      <c r="G112" s="339"/>
    </row>
    <row r="113" spans="1:10" hidden="1" x14ac:dyDescent="0.2">
      <c r="A113" s="338"/>
      <c r="B113" s="267" t="s">
        <v>663</v>
      </c>
      <c r="C113" s="265"/>
      <c r="D113" s="273" t="s">
        <v>584</v>
      </c>
      <c r="E113" s="265"/>
      <c r="F113" s="347">
        <v>0</v>
      </c>
      <c r="G113" s="339"/>
    </row>
    <row r="114" spans="1:10" hidden="1" x14ac:dyDescent="0.2">
      <c r="A114" s="338"/>
      <c r="B114" s="267" t="s">
        <v>26</v>
      </c>
      <c r="C114" s="265"/>
      <c r="D114" s="273" t="s">
        <v>26</v>
      </c>
      <c r="E114" s="265"/>
      <c r="F114" s="347" t="s">
        <v>26</v>
      </c>
      <c r="G114" s="339"/>
    </row>
    <row r="115" spans="1:10" ht="15" hidden="1" x14ac:dyDescent="0.2">
      <c r="A115" s="342"/>
      <c r="B115" s="343"/>
      <c r="C115" s="342"/>
      <c r="D115" s="334" t="s">
        <v>590</v>
      </c>
      <c r="E115" s="335"/>
      <c r="F115" s="336">
        <f>SUM(F113:F114)</f>
        <v>0</v>
      </c>
      <c r="G115" s="344"/>
    </row>
    <row r="116" spans="1:10" hidden="1" x14ac:dyDescent="0.2">
      <c r="A116" s="328"/>
      <c r="B116" s="329"/>
      <c r="C116" s="328"/>
      <c r="D116" s="328"/>
      <c r="E116" s="328"/>
      <c r="F116" s="330"/>
      <c r="G116" s="328"/>
    </row>
    <row r="117" spans="1:10" x14ac:dyDescent="0.2">
      <c r="A117" s="328"/>
      <c r="B117" s="329"/>
      <c r="C117" s="328"/>
      <c r="D117" s="328"/>
      <c r="E117" s="328"/>
      <c r="F117" s="330"/>
      <c r="G117" s="328"/>
    </row>
    <row r="118" spans="1:10" x14ac:dyDescent="0.2">
      <c r="A118" s="663" t="s">
        <v>421</v>
      </c>
      <c r="B118" s="663"/>
      <c r="C118" s="663"/>
      <c r="D118" s="663"/>
      <c r="E118" s="663"/>
      <c r="F118" s="663"/>
      <c r="G118" s="663"/>
      <c r="H118" s="664"/>
      <c r="I118" s="664"/>
      <c r="J118" s="664"/>
    </row>
    <row r="119" spans="1:10" x14ac:dyDescent="0.2">
      <c r="A119" s="338"/>
      <c r="B119" s="345"/>
      <c r="C119" s="340"/>
      <c r="D119" s="346"/>
      <c r="E119" s="340"/>
      <c r="F119" s="339"/>
      <c r="G119" s="339"/>
    </row>
    <row r="120" spans="1:10" x14ac:dyDescent="0.2">
      <c r="A120" s="338"/>
      <c r="B120" s="267" t="s">
        <v>611</v>
      </c>
      <c r="C120" s="265"/>
      <c r="D120" s="273" t="s">
        <v>584</v>
      </c>
      <c r="E120" s="265"/>
      <c r="F120" s="347">
        <v>25000</v>
      </c>
      <c r="G120" s="339"/>
    </row>
    <row r="121" spans="1:10" x14ac:dyDescent="0.2">
      <c r="A121" s="338"/>
      <c r="B121" s="267" t="s">
        <v>26</v>
      </c>
      <c r="C121" s="265" t="s">
        <v>26</v>
      </c>
      <c r="D121" s="273" t="s">
        <v>26</v>
      </c>
      <c r="E121" s="265"/>
      <c r="F121" s="347" t="s">
        <v>26</v>
      </c>
      <c r="G121" s="339"/>
      <c r="H121" s="349"/>
      <c r="I121" s="349"/>
      <c r="J121" s="349"/>
    </row>
    <row r="122" spans="1:10" ht="15" x14ac:dyDescent="0.2">
      <c r="A122" s="342"/>
      <c r="B122" s="343"/>
      <c r="C122" s="342"/>
      <c r="D122" s="334" t="s">
        <v>590</v>
      </c>
      <c r="E122" s="335"/>
      <c r="F122" s="336">
        <v>25000</v>
      </c>
      <c r="G122" s="344"/>
    </row>
    <row r="123" spans="1:10" ht="15" x14ac:dyDescent="0.2">
      <c r="A123" s="342"/>
      <c r="B123" s="343"/>
      <c r="C123" s="342"/>
      <c r="D123" s="342"/>
      <c r="E123" s="342"/>
      <c r="F123" s="342"/>
      <c r="G123" s="344"/>
    </row>
    <row r="124" spans="1:10" x14ac:dyDescent="0.2">
      <c r="A124" s="663" t="s">
        <v>413</v>
      </c>
      <c r="B124" s="663"/>
      <c r="C124" s="663"/>
      <c r="D124" s="663"/>
      <c r="E124" s="663"/>
      <c r="F124" s="663"/>
      <c r="G124" s="663"/>
      <c r="H124" s="664"/>
      <c r="I124" s="664"/>
      <c r="J124" s="664"/>
    </row>
    <row r="125" spans="1:10" x14ac:dyDescent="0.2">
      <c r="A125" s="348"/>
      <c r="B125" s="348"/>
      <c r="C125" s="348"/>
      <c r="D125" s="348"/>
      <c r="E125" s="348"/>
      <c r="F125" s="348"/>
      <c r="G125" s="348"/>
      <c r="H125" s="349"/>
      <c r="I125" s="349"/>
      <c r="J125" s="349"/>
    </row>
    <row r="126" spans="1:10" x14ac:dyDescent="0.2">
      <c r="A126" s="338"/>
      <c r="B126" s="267" t="s">
        <v>618</v>
      </c>
      <c r="C126" s="265"/>
      <c r="D126" s="273" t="s">
        <v>584</v>
      </c>
      <c r="E126" s="265"/>
      <c r="F126" s="347">
        <v>19330</v>
      </c>
      <c r="G126" s="339"/>
    </row>
    <row r="127" spans="1:10" x14ac:dyDescent="0.2">
      <c r="A127" s="348"/>
      <c r="B127" s="267" t="s">
        <v>26</v>
      </c>
      <c r="C127" s="348"/>
      <c r="D127" s="273" t="s">
        <v>26</v>
      </c>
      <c r="E127" s="348"/>
      <c r="F127" s="347" t="s">
        <v>26</v>
      </c>
      <c r="G127" s="348"/>
      <c r="H127" s="349"/>
      <c r="I127" s="349"/>
      <c r="J127" s="349"/>
    </row>
    <row r="128" spans="1:10" ht="15" x14ac:dyDescent="0.2">
      <c r="A128" s="342"/>
      <c r="B128" s="343"/>
      <c r="C128" s="342"/>
      <c r="D128" s="334" t="s">
        <v>590</v>
      </c>
      <c r="E128" s="335"/>
      <c r="F128" s="336">
        <v>19330</v>
      </c>
      <c r="G128" s="344"/>
    </row>
    <row r="129" spans="1:7" x14ac:dyDescent="0.2">
      <c r="A129" s="328"/>
      <c r="B129" s="329"/>
      <c r="C129" s="328"/>
      <c r="D129" s="328"/>
      <c r="E129" s="328"/>
      <c r="F129" s="330"/>
      <c r="G129" s="328"/>
    </row>
    <row r="130" spans="1:7" hidden="1" x14ac:dyDescent="0.2">
      <c r="A130" s="328"/>
      <c r="B130" s="329"/>
      <c r="C130" s="328"/>
      <c r="D130" s="328"/>
      <c r="E130" s="328"/>
      <c r="F130" s="330"/>
      <c r="G130" s="328"/>
    </row>
    <row r="131" spans="1:7" hidden="1" x14ac:dyDescent="0.2">
      <c r="A131" s="663" t="s">
        <v>664</v>
      </c>
      <c r="B131" s="663"/>
      <c r="C131" s="663"/>
      <c r="D131" s="663"/>
      <c r="E131" s="663"/>
      <c r="F131" s="663"/>
      <c r="G131" s="663"/>
    </row>
    <row r="132" spans="1:7" hidden="1" x14ac:dyDescent="0.2">
      <c r="A132" s="338"/>
      <c r="B132" s="345"/>
      <c r="C132" s="340"/>
      <c r="D132" s="346"/>
      <c r="E132" s="340"/>
      <c r="F132" s="339"/>
      <c r="G132" s="339"/>
    </row>
    <row r="133" spans="1:7" hidden="1" x14ac:dyDescent="0.2">
      <c r="A133" s="338"/>
      <c r="B133" s="267" t="s">
        <v>665</v>
      </c>
      <c r="C133" s="265"/>
      <c r="D133" s="273" t="s">
        <v>584</v>
      </c>
      <c r="E133" s="265"/>
      <c r="F133" s="347">
        <v>0</v>
      </c>
      <c r="G133" s="339"/>
    </row>
    <row r="134" spans="1:7" hidden="1" x14ac:dyDescent="0.2">
      <c r="A134" s="338"/>
      <c r="B134" s="345"/>
      <c r="C134" s="340"/>
      <c r="D134" s="346"/>
      <c r="E134" s="340"/>
      <c r="F134" s="339"/>
      <c r="G134" s="339"/>
    </row>
    <row r="135" spans="1:7" ht="15" hidden="1" x14ac:dyDescent="0.2">
      <c r="A135" s="342"/>
      <c r="B135" s="343"/>
      <c r="C135" s="342"/>
      <c r="D135" s="334" t="s">
        <v>590</v>
      </c>
      <c r="E135" s="335"/>
      <c r="F135" s="336">
        <f>SUM(F133:F134)</f>
        <v>0</v>
      </c>
      <c r="G135" s="344"/>
    </row>
    <row r="136" spans="1:7" x14ac:dyDescent="0.2">
      <c r="A136" s="663" t="s">
        <v>427</v>
      </c>
      <c r="B136" s="663"/>
      <c r="C136" s="663"/>
      <c r="D136" s="663"/>
      <c r="E136" s="663"/>
      <c r="F136" s="663"/>
      <c r="G136" s="663"/>
    </row>
    <row r="137" spans="1:7" x14ac:dyDescent="0.2">
      <c r="A137" s="338"/>
      <c r="B137" s="345"/>
      <c r="C137" s="340"/>
      <c r="D137" s="346"/>
      <c r="E137" s="340"/>
      <c r="F137" s="339"/>
      <c r="G137" s="339"/>
    </row>
    <row r="138" spans="1:7" hidden="1" x14ac:dyDescent="0.2">
      <c r="A138" s="338"/>
      <c r="B138" s="267" t="s">
        <v>666</v>
      </c>
      <c r="C138" s="265"/>
      <c r="D138" s="273" t="s">
        <v>584</v>
      </c>
      <c r="E138" s="265"/>
      <c r="F138" s="347">
        <v>0</v>
      </c>
      <c r="G138" s="339"/>
    </row>
    <row r="139" spans="1:7" x14ac:dyDescent="0.2">
      <c r="A139" s="338"/>
      <c r="B139" s="267" t="s">
        <v>612</v>
      </c>
      <c r="C139" s="265"/>
      <c r="D139" s="273" t="s">
        <v>584</v>
      </c>
      <c r="E139" s="265"/>
      <c r="F139" s="347">
        <v>25000</v>
      </c>
      <c r="G139" s="339"/>
    </row>
    <row r="140" spans="1:7" x14ac:dyDescent="0.2">
      <c r="A140" s="338"/>
      <c r="B140" s="267"/>
      <c r="C140" s="265"/>
      <c r="D140" s="273"/>
      <c r="E140" s="265"/>
      <c r="F140" s="347"/>
      <c r="G140" s="339"/>
    </row>
    <row r="141" spans="1:7" ht="15" x14ac:dyDescent="0.2">
      <c r="A141" s="342"/>
      <c r="B141" s="343"/>
      <c r="C141" s="342"/>
      <c r="D141" s="334" t="s">
        <v>590</v>
      </c>
      <c r="E141" s="335"/>
      <c r="F141" s="336">
        <v>25000</v>
      </c>
      <c r="G141" s="344"/>
    </row>
    <row r="142" spans="1:7" x14ac:dyDescent="0.2">
      <c r="A142" s="328"/>
      <c r="B142" s="329"/>
      <c r="C142" s="328"/>
      <c r="D142" s="328"/>
      <c r="E142" s="328"/>
      <c r="F142" s="330"/>
      <c r="G142" s="328"/>
    </row>
    <row r="143" spans="1:7" x14ac:dyDescent="0.2">
      <c r="A143" s="328"/>
      <c r="B143" s="329"/>
      <c r="C143" s="328"/>
      <c r="D143" s="328"/>
      <c r="E143" s="328"/>
      <c r="F143" s="330"/>
      <c r="G143" s="328"/>
    </row>
    <row r="144" spans="1:7" x14ac:dyDescent="0.2">
      <c r="A144" s="663" t="s">
        <v>442</v>
      </c>
      <c r="B144" s="663"/>
      <c r="C144" s="663"/>
      <c r="D144" s="663"/>
      <c r="E144" s="663"/>
      <c r="F144" s="663"/>
      <c r="G144" s="663"/>
    </row>
    <row r="145" spans="1:10" x14ac:dyDescent="0.2">
      <c r="A145" s="338"/>
      <c r="B145" s="345"/>
      <c r="C145" s="340"/>
      <c r="D145" s="346"/>
      <c r="E145" s="340"/>
      <c r="F145" s="339"/>
      <c r="G145" s="339"/>
    </row>
    <row r="146" spans="1:10" x14ac:dyDescent="0.2">
      <c r="A146" s="338"/>
      <c r="B146" s="267" t="s">
        <v>613</v>
      </c>
      <c r="C146" s="265"/>
      <c r="D146" s="273" t="s">
        <v>584</v>
      </c>
      <c r="E146" s="265"/>
      <c r="F146" s="347">
        <v>25000</v>
      </c>
      <c r="G146" s="339"/>
    </row>
    <row r="147" spans="1:10" x14ac:dyDescent="0.2">
      <c r="A147" s="338"/>
      <c r="B147" s="267" t="s">
        <v>26</v>
      </c>
      <c r="C147" s="265"/>
      <c r="D147" s="273" t="s">
        <v>26</v>
      </c>
      <c r="E147" s="265"/>
      <c r="F147" s="347" t="s">
        <v>26</v>
      </c>
      <c r="G147" s="339"/>
    </row>
    <row r="148" spans="1:10" x14ac:dyDescent="0.2">
      <c r="A148" s="338"/>
      <c r="B148" s="267"/>
      <c r="C148" s="265"/>
      <c r="D148" s="273"/>
      <c r="E148" s="265"/>
      <c r="F148" s="347"/>
      <c r="G148" s="339"/>
    </row>
    <row r="149" spans="1:10" x14ac:dyDescent="0.2">
      <c r="A149" s="338"/>
      <c r="B149" s="345"/>
      <c r="C149" s="340"/>
      <c r="D149" s="346"/>
      <c r="E149" s="340"/>
      <c r="F149" s="339"/>
      <c r="G149" s="339"/>
    </row>
    <row r="150" spans="1:10" ht="15" x14ac:dyDescent="0.2">
      <c r="A150" s="342"/>
      <c r="B150" s="343"/>
      <c r="C150" s="342"/>
      <c r="D150" s="334" t="s">
        <v>590</v>
      </c>
      <c r="E150" s="335"/>
      <c r="F150" s="336">
        <v>25000</v>
      </c>
      <c r="G150" s="344"/>
    </row>
    <row r="151" spans="1:10" x14ac:dyDescent="0.2">
      <c r="A151" s="328"/>
      <c r="B151" s="329"/>
      <c r="C151" s="328"/>
      <c r="D151" s="328"/>
      <c r="E151" s="328"/>
      <c r="F151" s="330"/>
      <c r="G151" s="328"/>
    </row>
    <row r="152" spans="1:10" x14ac:dyDescent="0.2">
      <c r="A152" s="328"/>
      <c r="B152" s="329"/>
      <c r="C152" s="328"/>
      <c r="D152" s="328"/>
      <c r="E152" s="328"/>
      <c r="F152" s="330"/>
      <c r="G152" s="328"/>
    </row>
    <row r="153" spans="1:10" x14ac:dyDescent="0.2">
      <c r="A153" s="663" t="s">
        <v>429</v>
      </c>
      <c r="B153" s="663"/>
      <c r="C153" s="663"/>
      <c r="D153" s="663"/>
      <c r="E153" s="663"/>
      <c r="F153" s="663"/>
      <c r="G153" s="663"/>
      <c r="H153" s="664"/>
      <c r="I153" s="664"/>
      <c r="J153" s="664"/>
    </row>
    <row r="154" spans="1:10" x14ac:dyDescent="0.2">
      <c r="A154" s="338"/>
      <c r="B154" s="345"/>
      <c r="C154" s="340"/>
      <c r="D154" s="346"/>
      <c r="E154" s="340"/>
      <c r="F154" s="339"/>
      <c r="G154" s="339"/>
    </row>
    <row r="155" spans="1:10" x14ac:dyDescent="0.2">
      <c r="A155" s="338"/>
      <c r="B155" s="267" t="s">
        <v>614</v>
      </c>
      <c r="C155" s="265"/>
      <c r="D155" s="273" t="s">
        <v>584</v>
      </c>
      <c r="E155" s="265"/>
      <c r="F155" s="347">
        <v>25000</v>
      </c>
      <c r="G155" s="339"/>
    </row>
    <row r="156" spans="1:10" x14ac:dyDescent="0.2">
      <c r="A156" s="338"/>
      <c r="B156" s="267" t="s">
        <v>26</v>
      </c>
      <c r="C156" s="265"/>
      <c r="D156" s="273" t="s">
        <v>26</v>
      </c>
      <c r="E156" s="265"/>
      <c r="F156" s="347" t="s">
        <v>26</v>
      </c>
      <c r="G156" s="339"/>
    </row>
    <row r="157" spans="1:10" ht="15" x14ac:dyDescent="0.2">
      <c r="A157" s="342"/>
      <c r="B157" s="343"/>
      <c r="C157" s="342"/>
      <c r="D157" s="334" t="s">
        <v>590</v>
      </c>
      <c r="E157" s="335"/>
      <c r="F157" s="336">
        <v>25000</v>
      </c>
      <c r="G157" s="344"/>
    </row>
    <row r="158" spans="1:10" x14ac:dyDescent="0.2">
      <c r="A158" s="328"/>
      <c r="B158" s="329"/>
      <c r="C158" s="328"/>
      <c r="D158" s="328"/>
      <c r="E158" s="328"/>
      <c r="F158" s="330"/>
      <c r="G158" s="328"/>
    </row>
    <row r="159" spans="1:10" hidden="1" x14ac:dyDescent="0.2">
      <c r="A159" s="663" t="s">
        <v>647</v>
      </c>
      <c r="B159" s="663"/>
      <c r="C159" s="663"/>
      <c r="D159" s="663"/>
      <c r="E159" s="663"/>
      <c r="F159" s="663"/>
      <c r="G159" s="663"/>
      <c r="H159" s="664"/>
      <c r="I159" s="664"/>
      <c r="J159" s="664"/>
    </row>
    <row r="160" spans="1:10" hidden="1" x14ac:dyDescent="0.2">
      <c r="A160" s="338"/>
      <c r="B160" s="81"/>
      <c r="D160" s="81"/>
      <c r="E160" s="81"/>
      <c r="F160" s="81"/>
      <c r="G160" s="339"/>
    </row>
    <row r="161" spans="1:12" hidden="1" x14ac:dyDescent="0.2">
      <c r="A161" s="338"/>
      <c r="B161" s="267" t="s">
        <v>26</v>
      </c>
      <c r="C161" s="265"/>
      <c r="D161" s="273" t="s">
        <v>586</v>
      </c>
      <c r="E161" s="265"/>
      <c r="F161" s="347">
        <v>0</v>
      </c>
      <c r="G161" s="339"/>
    </row>
    <row r="162" spans="1:12" hidden="1" x14ac:dyDescent="0.2">
      <c r="A162" s="338"/>
      <c r="B162" s="267" t="s">
        <v>26</v>
      </c>
      <c r="C162" s="265"/>
      <c r="D162" s="273" t="s">
        <v>584</v>
      </c>
      <c r="E162" s="265"/>
      <c r="F162" s="347">
        <v>0</v>
      </c>
      <c r="G162" s="339"/>
    </row>
    <row r="163" spans="1:12" hidden="1" x14ac:dyDescent="0.2">
      <c r="A163" s="338"/>
      <c r="B163" s="267"/>
      <c r="C163" s="265"/>
      <c r="D163" s="273"/>
      <c r="E163" s="265"/>
      <c r="F163" s="347"/>
      <c r="G163" s="339"/>
    </row>
    <row r="164" spans="1:12" hidden="1" x14ac:dyDescent="0.2">
      <c r="A164" s="338"/>
      <c r="B164" s="345"/>
      <c r="C164" s="340"/>
      <c r="D164" s="346"/>
      <c r="E164" s="340"/>
      <c r="F164" s="339"/>
      <c r="G164" s="339"/>
    </row>
    <row r="165" spans="1:12" ht="15" hidden="1" x14ac:dyDescent="0.2">
      <c r="A165" s="342"/>
      <c r="B165" s="343"/>
      <c r="C165" s="342"/>
      <c r="D165" s="334" t="s">
        <v>590</v>
      </c>
      <c r="E165" s="335"/>
      <c r="F165" s="336">
        <f>SUM(F161:F164)</f>
        <v>0</v>
      </c>
      <c r="G165" s="344"/>
    </row>
    <row r="166" spans="1:12" hidden="1" x14ac:dyDescent="0.2">
      <c r="A166" s="328"/>
      <c r="B166" s="329"/>
      <c r="C166" s="328"/>
      <c r="D166" s="328"/>
      <c r="E166" s="328"/>
      <c r="F166" s="330"/>
      <c r="G166" s="328"/>
    </row>
    <row r="167" spans="1:12" ht="15" hidden="1" x14ac:dyDescent="0.2">
      <c r="A167" s="342"/>
      <c r="B167" s="343"/>
      <c r="C167" s="342"/>
      <c r="D167" s="346"/>
      <c r="E167" s="340"/>
      <c r="F167" s="339"/>
      <c r="G167" s="344"/>
    </row>
    <row r="168" spans="1:12" hidden="1" x14ac:dyDescent="0.2">
      <c r="A168" s="663" t="s">
        <v>422</v>
      </c>
      <c r="B168" s="663"/>
      <c r="C168" s="663"/>
      <c r="D168" s="663"/>
      <c r="E168" s="663"/>
      <c r="F168" s="663"/>
      <c r="G168" s="663"/>
      <c r="H168" s="664"/>
      <c r="I168" s="664"/>
      <c r="J168" s="664"/>
    </row>
    <row r="169" spans="1:12" hidden="1" x14ac:dyDescent="0.2">
      <c r="A169" s="338"/>
      <c r="B169" s="345"/>
      <c r="C169" s="340"/>
      <c r="D169" s="346"/>
      <c r="E169" s="340"/>
      <c r="F169" s="339"/>
      <c r="G169" s="339"/>
    </row>
    <row r="170" spans="1:12" ht="38.25" hidden="1" x14ac:dyDescent="0.2">
      <c r="A170" s="338"/>
      <c r="B170" s="267" t="s">
        <v>422</v>
      </c>
      <c r="C170" s="265"/>
      <c r="D170" s="273" t="s">
        <v>587</v>
      </c>
      <c r="E170" s="265"/>
      <c r="F170" s="347">
        <v>0</v>
      </c>
      <c r="G170" s="339"/>
    </row>
    <row r="171" spans="1:12" hidden="1" x14ac:dyDescent="0.2">
      <c r="A171" s="338"/>
      <c r="B171" s="267"/>
      <c r="C171" s="265"/>
      <c r="D171" s="273"/>
      <c r="E171" s="265"/>
      <c r="F171" s="347"/>
      <c r="G171" s="339"/>
    </row>
    <row r="172" spans="1:12" x14ac:dyDescent="0.2">
      <c r="A172" s="338"/>
      <c r="B172" s="345"/>
      <c r="C172" s="340"/>
      <c r="D172" s="346"/>
      <c r="E172" s="340"/>
      <c r="F172" s="339"/>
      <c r="G172" s="339"/>
    </row>
    <row r="173" spans="1:12" ht="15" hidden="1" x14ac:dyDescent="0.2">
      <c r="A173" s="342"/>
      <c r="B173" s="343"/>
      <c r="C173" s="342"/>
      <c r="D173" s="334" t="s">
        <v>590</v>
      </c>
      <c r="E173" s="335"/>
      <c r="F173" s="336">
        <f>SUM(F170:F172)</f>
        <v>0</v>
      </c>
      <c r="G173" s="344"/>
    </row>
    <row r="174" spans="1:12" ht="15" hidden="1" x14ac:dyDescent="0.2">
      <c r="A174" s="342"/>
      <c r="B174" s="343"/>
      <c r="C174" s="342"/>
      <c r="D174" s="350"/>
      <c r="E174" s="335"/>
      <c r="F174" s="351"/>
      <c r="G174" s="344"/>
    </row>
    <row r="175" spans="1:12" s="292" customFormat="1" x14ac:dyDescent="0.2">
      <c r="A175" s="660" t="s">
        <v>649</v>
      </c>
      <c r="B175" s="660"/>
      <c r="C175" s="660"/>
      <c r="D175" s="660"/>
      <c r="E175" s="660"/>
      <c r="F175" s="660"/>
      <c r="G175" s="660"/>
    </row>
    <row r="176" spans="1:12" s="338" customFormat="1" x14ac:dyDescent="0.2">
      <c r="B176" s="345"/>
      <c r="C176" s="340"/>
      <c r="D176" s="346"/>
      <c r="E176" s="340"/>
      <c r="F176" s="339"/>
      <c r="G176" s="339"/>
      <c r="H176" s="339"/>
      <c r="I176" s="339"/>
      <c r="J176" s="340"/>
      <c r="K176" s="340"/>
      <c r="L176" s="341"/>
    </row>
    <row r="177" spans="1:12" s="338" customFormat="1" x14ac:dyDescent="0.2">
      <c r="B177" s="265" t="s">
        <v>627</v>
      </c>
      <c r="C177" s="265"/>
      <c r="D177" s="273" t="s">
        <v>586</v>
      </c>
      <c r="E177" s="265"/>
      <c r="F177" s="333">
        <v>50675</v>
      </c>
      <c r="G177" s="339"/>
      <c r="H177" s="339"/>
      <c r="I177" s="339"/>
      <c r="J177" s="340"/>
      <c r="K177" s="340"/>
      <c r="L177" s="341"/>
    </row>
    <row r="178" spans="1:12" s="338" customFormat="1" x14ac:dyDescent="0.2">
      <c r="B178" s="265" t="s">
        <v>608</v>
      </c>
      <c r="C178" s="265"/>
      <c r="D178" s="273" t="s">
        <v>584</v>
      </c>
      <c r="E178" s="265"/>
      <c r="F178" s="333">
        <v>25000</v>
      </c>
      <c r="G178" s="339"/>
      <c r="H178" s="339"/>
      <c r="I178" s="339"/>
      <c r="J178" s="340"/>
      <c r="K178" s="340"/>
      <c r="L178" s="341"/>
    </row>
    <row r="179" spans="1:12" s="338" customFormat="1" x14ac:dyDescent="0.2">
      <c r="B179" s="265"/>
      <c r="C179" s="265"/>
      <c r="D179" s="273"/>
      <c r="E179" s="265"/>
      <c r="F179" s="333"/>
      <c r="G179" s="339"/>
      <c r="H179" s="339"/>
      <c r="I179" s="339"/>
      <c r="J179" s="340"/>
      <c r="K179" s="340"/>
      <c r="L179" s="341"/>
    </row>
    <row r="180" spans="1:12" ht="15" x14ac:dyDescent="0.2">
      <c r="A180" s="342"/>
      <c r="B180" s="343"/>
      <c r="C180" s="342"/>
      <c r="D180" s="334" t="s">
        <v>590</v>
      </c>
      <c r="E180" s="335"/>
      <c r="F180" s="336">
        <v>75675</v>
      </c>
      <c r="G180" s="344"/>
    </row>
    <row r="181" spans="1:12" x14ac:dyDescent="0.2">
      <c r="A181" s="328"/>
      <c r="B181" s="352"/>
      <c r="C181" s="328"/>
      <c r="D181" s="328"/>
      <c r="E181" s="328"/>
      <c r="F181" s="330"/>
      <c r="G181" s="328"/>
    </row>
    <row r="182" spans="1:12" x14ac:dyDescent="0.2">
      <c r="A182" s="663" t="s">
        <v>650</v>
      </c>
      <c r="B182" s="663"/>
      <c r="C182" s="663"/>
      <c r="D182" s="663"/>
      <c r="E182" s="663"/>
      <c r="F182" s="663"/>
      <c r="G182" s="663"/>
    </row>
    <row r="183" spans="1:12" x14ac:dyDescent="0.2">
      <c r="A183" s="338"/>
      <c r="B183" s="345"/>
      <c r="C183" s="340"/>
      <c r="D183" s="346"/>
      <c r="E183" s="340"/>
      <c r="F183" s="339"/>
      <c r="G183" s="339"/>
    </row>
    <row r="184" spans="1:12" ht="25.5" x14ac:dyDescent="0.2">
      <c r="A184" s="338"/>
      <c r="B184" s="267" t="s">
        <v>636</v>
      </c>
      <c r="C184" s="353"/>
      <c r="D184" s="273" t="s">
        <v>587</v>
      </c>
      <c r="E184" s="353"/>
      <c r="F184" s="354">
        <v>3526042</v>
      </c>
      <c r="G184" s="339"/>
    </row>
    <row r="185" spans="1:12" hidden="1" x14ac:dyDescent="0.2">
      <c r="A185" s="338"/>
      <c r="B185" s="267" t="s">
        <v>667</v>
      </c>
      <c r="C185" s="353"/>
      <c r="D185" s="273" t="s">
        <v>584</v>
      </c>
      <c r="E185" s="353"/>
      <c r="F185" s="354">
        <v>0</v>
      </c>
      <c r="G185" s="339"/>
    </row>
    <row r="186" spans="1:12" x14ac:dyDescent="0.2">
      <c r="A186" s="338"/>
      <c r="B186" s="345"/>
      <c r="C186" s="340"/>
      <c r="D186" s="346"/>
      <c r="E186" s="340"/>
      <c r="F186" s="339"/>
      <c r="G186" s="339"/>
    </row>
    <row r="187" spans="1:12" ht="15" x14ac:dyDescent="0.2">
      <c r="A187" s="338"/>
      <c r="B187" s="345"/>
      <c r="C187" s="340"/>
      <c r="D187" s="334" t="s">
        <v>590</v>
      </c>
      <c r="E187" s="335"/>
      <c r="F187" s="336">
        <v>3526042</v>
      </c>
      <c r="G187" s="339"/>
    </row>
    <row r="188" spans="1:12" x14ac:dyDescent="0.2">
      <c r="A188" s="328"/>
      <c r="B188" s="329"/>
      <c r="C188" s="328"/>
      <c r="D188" s="328"/>
      <c r="E188" s="328"/>
      <c r="F188" s="330"/>
      <c r="G188" s="328"/>
    </row>
    <row r="189" spans="1:12" s="338" customFormat="1" x14ac:dyDescent="0.2">
      <c r="A189" s="660" t="s">
        <v>438</v>
      </c>
      <c r="B189" s="660"/>
      <c r="C189" s="660"/>
      <c r="D189" s="660"/>
      <c r="E189" s="660"/>
      <c r="F189" s="660"/>
      <c r="G189" s="660"/>
      <c r="H189" s="339"/>
      <c r="I189" s="339"/>
      <c r="J189" s="340"/>
      <c r="K189" s="340"/>
      <c r="L189" s="341"/>
    </row>
    <row r="190" spans="1:12" s="338" customFormat="1" x14ac:dyDescent="0.2">
      <c r="B190" s="345"/>
      <c r="C190" s="340"/>
      <c r="D190" s="346"/>
      <c r="E190" s="340"/>
      <c r="F190" s="339"/>
      <c r="G190" s="339"/>
      <c r="H190" s="339"/>
      <c r="I190" s="339"/>
      <c r="J190" s="340"/>
      <c r="K190" s="340"/>
      <c r="L190" s="341"/>
    </row>
    <row r="191" spans="1:12" s="338" customFormat="1" x14ac:dyDescent="0.2">
      <c r="B191" s="345" t="s">
        <v>601</v>
      </c>
      <c r="C191" s="340"/>
      <c r="D191" s="346" t="s">
        <v>584</v>
      </c>
      <c r="E191" s="340"/>
      <c r="F191" s="339">
        <v>35000</v>
      </c>
      <c r="G191" s="339"/>
      <c r="H191" s="339"/>
      <c r="I191" s="339"/>
      <c r="J191" s="340"/>
      <c r="K191" s="340"/>
      <c r="L191" s="341"/>
    </row>
    <row r="192" spans="1:12" s="338" customFormat="1" x14ac:dyDescent="0.2">
      <c r="B192" s="265" t="s">
        <v>632</v>
      </c>
      <c r="C192" s="265"/>
      <c r="D192" s="273" t="s">
        <v>586</v>
      </c>
      <c r="E192" s="265"/>
      <c r="F192" s="339">
        <v>8571</v>
      </c>
      <c r="G192" s="339"/>
      <c r="H192" s="339"/>
      <c r="I192" s="339"/>
      <c r="J192" s="340"/>
      <c r="K192" s="340"/>
      <c r="L192" s="341"/>
    </row>
    <row r="193" spans="1:12" s="338" customFormat="1" x14ac:dyDescent="0.2">
      <c r="B193" s="265"/>
      <c r="C193" s="265"/>
      <c r="D193" s="273"/>
      <c r="E193" s="265"/>
      <c r="F193" s="355"/>
      <c r="G193" s="339"/>
      <c r="H193" s="339"/>
      <c r="I193" s="339"/>
      <c r="J193" s="340"/>
      <c r="K193" s="340"/>
      <c r="L193" s="341"/>
    </row>
    <row r="194" spans="1:12" ht="15" x14ac:dyDescent="0.2">
      <c r="A194" s="342"/>
      <c r="B194" s="343"/>
      <c r="C194" s="342"/>
      <c r="D194" s="334" t="s">
        <v>590</v>
      </c>
      <c r="E194" s="335"/>
      <c r="F194" s="336">
        <v>43571</v>
      </c>
      <c r="G194" s="344"/>
    </row>
    <row r="195" spans="1:12" x14ac:dyDescent="0.2">
      <c r="A195" s="328"/>
      <c r="B195" s="329"/>
      <c r="C195" s="328"/>
      <c r="D195" s="328"/>
      <c r="E195" s="328"/>
      <c r="F195" s="330"/>
      <c r="G195" s="328"/>
    </row>
    <row r="196" spans="1:12" x14ac:dyDescent="0.2">
      <c r="A196" s="663" t="s">
        <v>408</v>
      </c>
      <c r="B196" s="663"/>
      <c r="C196" s="663"/>
      <c r="D196" s="663"/>
      <c r="E196" s="663"/>
      <c r="F196" s="663"/>
      <c r="G196" s="663"/>
    </row>
    <row r="197" spans="1:12" x14ac:dyDescent="0.2">
      <c r="A197" s="338"/>
      <c r="B197" s="345"/>
      <c r="C197" s="340"/>
      <c r="D197" s="346"/>
      <c r="E197" s="340"/>
      <c r="F197" s="339"/>
      <c r="G197" s="339"/>
    </row>
    <row r="198" spans="1:12" x14ac:dyDescent="0.2">
      <c r="A198" s="338"/>
      <c r="B198" s="345" t="s">
        <v>600</v>
      </c>
      <c r="C198" s="340"/>
      <c r="D198" s="273" t="s">
        <v>584</v>
      </c>
      <c r="E198" s="340"/>
      <c r="F198" s="339">
        <v>40000</v>
      </c>
      <c r="G198" s="339"/>
    </row>
    <row r="199" spans="1:12" hidden="1" x14ac:dyDescent="0.2">
      <c r="A199" s="338"/>
      <c r="B199" s="345" t="s">
        <v>668</v>
      </c>
      <c r="C199" s="340"/>
      <c r="D199" s="273" t="s">
        <v>584</v>
      </c>
      <c r="E199" s="340"/>
      <c r="F199" s="339">
        <v>0</v>
      </c>
      <c r="G199" s="339"/>
    </row>
    <row r="200" spans="1:12" x14ac:dyDescent="0.2">
      <c r="A200" s="338"/>
      <c r="B200" s="267" t="s">
        <v>26</v>
      </c>
      <c r="C200" s="340"/>
      <c r="D200" s="273" t="s">
        <v>26</v>
      </c>
      <c r="E200" s="340"/>
      <c r="F200" s="339" t="s">
        <v>26</v>
      </c>
      <c r="G200" s="339"/>
    </row>
    <row r="201" spans="1:12" ht="15" x14ac:dyDescent="0.2">
      <c r="A201" s="338"/>
      <c r="B201" s="345"/>
      <c r="C201" s="340"/>
      <c r="D201" s="334" t="s">
        <v>590</v>
      </c>
      <c r="E201" s="335"/>
      <c r="F201" s="336">
        <v>40000</v>
      </c>
      <c r="G201" s="339"/>
    </row>
    <row r="202" spans="1:12" x14ac:dyDescent="0.2">
      <c r="A202" s="338"/>
      <c r="B202" s="345"/>
      <c r="C202" s="340"/>
      <c r="D202" s="346"/>
      <c r="E202" s="340"/>
      <c r="F202" s="339"/>
      <c r="G202" s="339"/>
    </row>
    <row r="203" spans="1:12" hidden="1" x14ac:dyDescent="0.2">
      <c r="A203" s="328"/>
      <c r="B203" s="329"/>
      <c r="C203" s="328"/>
      <c r="D203" s="328"/>
      <c r="E203" s="328"/>
      <c r="F203" s="330"/>
      <c r="G203" s="328"/>
    </row>
    <row r="204" spans="1:12" hidden="1" x14ac:dyDescent="0.2">
      <c r="A204" s="660" t="s">
        <v>396</v>
      </c>
      <c r="B204" s="660"/>
      <c r="C204" s="660"/>
      <c r="D204" s="660"/>
      <c r="E204" s="660"/>
      <c r="F204" s="660"/>
      <c r="G204" s="660"/>
    </row>
    <row r="205" spans="1:12" hidden="1" x14ac:dyDescent="0.2">
      <c r="A205" s="328"/>
      <c r="B205" s="329"/>
      <c r="C205" s="328"/>
      <c r="D205" s="328"/>
      <c r="E205" s="328"/>
      <c r="F205" s="330"/>
      <c r="G205" s="328"/>
    </row>
    <row r="206" spans="1:12" ht="25.5" hidden="1" x14ac:dyDescent="0.2">
      <c r="A206" s="328"/>
      <c r="B206" s="267" t="s">
        <v>396</v>
      </c>
      <c r="C206" s="328"/>
      <c r="D206" s="273" t="s">
        <v>587</v>
      </c>
      <c r="E206" s="328"/>
      <c r="F206" s="333">
        <v>0</v>
      </c>
      <c r="G206" s="328"/>
    </row>
    <row r="207" spans="1:12" hidden="1" x14ac:dyDescent="0.2">
      <c r="A207" s="328"/>
      <c r="B207" s="329"/>
      <c r="C207" s="328"/>
      <c r="D207" s="328"/>
      <c r="E207" s="328"/>
      <c r="F207" s="330"/>
      <c r="G207" s="328"/>
    </row>
    <row r="208" spans="1:12" ht="15" hidden="1" x14ac:dyDescent="0.2">
      <c r="A208" s="328"/>
      <c r="B208" s="329"/>
      <c r="C208" s="328"/>
      <c r="D208" s="334" t="s">
        <v>590</v>
      </c>
      <c r="E208" s="335"/>
      <c r="F208" s="336">
        <f>SUM(F206:F207)</f>
        <v>0</v>
      </c>
      <c r="G208" s="328"/>
    </row>
    <row r="209" spans="1:7" hidden="1" x14ac:dyDescent="0.2">
      <c r="A209" s="660" t="s">
        <v>409</v>
      </c>
      <c r="B209" s="660"/>
      <c r="C209" s="660"/>
      <c r="D209" s="660"/>
      <c r="E209" s="660"/>
      <c r="F209" s="660"/>
      <c r="G209" s="660"/>
    </row>
    <row r="210" spans="1:7" x14ac:dyDescent="0.2">
      <c r="A210" s="338"/>
      <c r="B210" s="265" t="s">
        <v>669</v>
      </c>
      <c r="C210" s="265"/>
      <c r="D210" s="273" t="s">
        <v>584</v>
      </c>
      <c r="E210" s="265"/>
      <c r="F210" s="333">
        <v>35000</v>
      </c>
      <c r="G210" s="339"/>
    </row>
    <row r="211" spans="1:7" x14ac:dyDescent="0.2">
      <c r="A211" s="338"/>
      <c r="B211" s="265"/>
      <c r="C211" s="265"/>
      <c r="D211" s="273"/>
      <c r="E211" s="265"/>
      <c r="F211" s="333"/>
      <c r="G211" s="339"/>
    </row>
    <row r="212" spans="1:7" ht="15" x14ac:dyDescent="0.2">
      <c r="A212" s="342"/>
      <c r="B212" s="343"/>
      <c r="C212" s="342"/>
      <c r="D212" s="334" t="s">
        <v>590</v>
      </c>
      <c r="E212" s="335"/>
      <c r="F212" s="336">
        <v>35000</v>
      </c>
      <c r="G212" s="344"/>
    </row>
    <row r="213" spans="1:7" x14ac:dyDescent="0.2">
      <c r="A213" s="328"/>
      <c r="B213" s="329"/>
      <c r="C213" s="328"/>
      <c r="D213" s="328"/>
      <c r="E213" s="328"/>
      <c r="F213" s="330"/>
      <c r="G213" s="328"/>
    </row>
    <row r="214" spans="1:7" x14ac:dyDescent="0.2">
      <c r="A214" s="660" t="s">
        <v>395</v>
      </c>
      <c r="B214" s="660"/>
      <c r="C214" s="660"/>
      <c r="D214" s="660"/>
      <c r="E214" s="660"/>
      <c r="F214" s="660"/>
      <c r="G214" s="660"/>
    </row>
    <row r="215" spans="1:7" x14ac:dyDescent="0.2">
      <c r="A215" s="338"/>
      <c r="B215" s="345"/>
      <c r="C215" s="340"/>
      <c r="D215" s="346"/>
      <c r="E215" s="340"/>
      <c r="F215" s="339"/>
      <c r="G215" s="339"/>
    </row>
    <row r="216" spans="1:7" x14ac:dyDescent="0.2">
      <c r="A216" s="338"/>
      <c r="B216" s="265" t="s">
        <v>615</v>
      </c>
      <c r="C216" s="265"/>
      <c r="D216" s="273" t="s">
        <v>657</v>
      </c>
      <c r="E216" s="265"/>
      <c r="F216" s="333">
        <v>29986</v>
      </c>
      <c r="G216" s="339"/>
    </row>
    <row r="217" spans="1:7" x14ac:dyDescent="0.2">
      <c r="A217" s="338"/>
      <c r="B217" s="265" t="s">
        <v>615</v>
      </c>
      <c r="C217" s="265"/>
      <c r="D217" s="273" t="s">
        <v>584</v>
      </c>
      <c r="E217" s="265"/>
      <c r="F217" s="333">
        <v>25000</v>
      </c>
      <c r="G217" s="339"/>
    </row>
    <row r="218" spans="1:7" x14ac:dyDescent="0.2">
      <c r="A218" s="338"/>
      <c r="B218" s="265"/>
      <c r="C218" s="265"/>
      <c r="D218" s="273"/>
      <c r="E218" s="265"/>
      <c r="F218" s="333"/>
      <c r="G218" s="339"/>
    </row>
    <row r="219" spans="1:7" ht="15" x14ac:dyDescent="0.2">
      <c r="A219" s="342"/>
      <c r="B219" s="343"/>
      <c r="C219" s="342"/>
      <c r="D219" s="334" t="s">
        <v>590</v>
      </c>
      <c r="E219" s="335"/>
      <c r="F219" s="336">
        <v>54986</v>
      </c>
      <c r="G219" s="344"/>
    </row>
    <row r="220" spans="1:7" x14ac:dyDescent="0.2">
      <c r="A220" s="328"/>
      <c r="B220" s="329"/>
      <c r="C220" s="328"/>
      <c r="D220" s="328"/>
      <c r="E220" s="328"/>
      <c r="F220" s="330"/>
      <c r="G220" s="328"/>
    </row>
    <row r="221" spans="1:7" x14ac:dyDescent="0.2">
      <c r="A221" s="660" t="s">
        <v>420</v>
      </c>
      <c r="B221" s="660"/>
      <c r="C221" s="660"/>
      <c r="D221" s="660"/>
      <c r="E221" s="660"/>
      <c r="F221" s="660"/>
      <c r="G221" s="660"/>
    </row>
    <row r="222" spans="1:7" x14ac:dyDescent="0.2">
      <c r="A222" s="338"/>
      <c r="B222" s="345"/>
      <c r="C222" s="340"/>
      <c r="D222" s="346"/>
      <c r="E222" s="340"/>
      <c r="F222" s="339"/>
      <c r="G222" s="339"/>
    </row>
    <row r="223" spans="1:7" x14ac:dyDescent="0.2">
      <c r="A223" s="338"/>
      <c r="B223" s="265" t="s">
        <v>616</v>
      </c>
      <c r="C223" s="265"/>
      <c r="D223" s="273" t="s">
        <v>584</v>
      </c>
      <c r="E223" s="265"/>
      <c r="F223" s="333">
        <v>20000</v>
      </c>
      <c r="G223" s="339"/>
    </row>
    <row r="224" spans="1:7" hidden="1" x14ac:dyDescent="0.2">
      <c r="A224" s="338"/>
      <c r="B224" s="265" t="s">
        <v>616</v>
      </c>
      <c r="C224" s="265"/>
      <c r="D224" s="273" t="s">
        <v>586</v>
      </c>
      <c r="E224" s="265"/>
      <c r="F224" s="333">
        <v>0</v>
      </c>
      <c r="G224" s="339"/>
    </row>
    <row r="225" spans="1:7" x14ac:dyDescent="0.2">
      <c r="A225" s="338"/>
      <c r="B225" s="265"/>
      <c r="C225" s="265"/>
      <c r="D225" s="273"/>
      <c r="E225" s="265"/>
      <c r="F225" s="333"/>
      <c r="G225" s="339"/>
    </row>
    <row r="226" spans="1:7" ht="15" x14ac:dyDescent="0.2">
      <c r="A226" s="342"/>
      <c r="B226" s="343"/>
      <c r="C226" s="342"/>
      <c r="D226" s="334" t="s">
        <v>590</v>
      </c>
      <c r="E226" s="335"/>
      <c r="F226" s="336">
        <v>20000</v>
      </c>
      <c r="G226" s="344"/>
    </row>
    <row r="227" spans="1:7" x14ac:dyDescent="0.2">
      <c r="A227" s="328"/>
      <c r="B227" s="329"/>
      <c r="C227" s="328"/>
      <c r="D227" s="328"/>
      <c r="E227" s="328"/>
      <c r="F227" s="330"/>
      <c r="G227" s="328"/>
    </row>
    <row r="228" spans="1:7" x14ac:dyDescent="0.2">
      <c r="A228" s="660" t="s">
        <v>394</v>
      </c>
      <c r="B228" s="660"/>
      <c r="C228" s="660"/>
      <c r="D228" s="660"/>
      <c r="E228" s="660"/>
      <c r="F228" s="660"/>
      <c r="G228" s="660"/>
    </row>
    <row r="229" spans="1:7" x14ac:dyDescent="0.2">
      <c r="A229" s="338"/>
      <c r="B229" s="345"/>
      <c r="C229" s="340"/>
      <c r="D229" s="346"/>
      <c r="E229" s="340"/>
      <c r="F229" s="333"/>
      <c r="G229" s="339"/>
    </row>
    <row r="230" spans="1:7" hidden="1" x14ac:dyDescent="0.2">
      <c r="A230" s="338"/>
      <c r="B230" s="265" t="s">
        <v>612</v>
      </c>
      <c r="C230" s="265"/>
      <c r="D230" s="273" t="s">
        <v>586</v>
      </c>
      <c r="E230" s="265"/>
      <c r="F230" s="333">
        <v>0</v>
      </c>
      <c r="G230" s="339"/>
    </row>
    <row r="231" spans="1:7" x14ac:dyDescent="0.2">
      <c r="A231" s="338"/>
      <c r="B231" s="265" t="s">
        <v>597</v>
      </c>
      <c r="C231" s="265"/>
      <c r="D231" s="273" t="s">
        <v>584</v>
      </c>
      <c r="E231" s="265"/>
      <c r="F231" s="333">
        <v>70000</v>
      </c>
      <c r="G231" s="339"/>
    </row>
    <row r="232" spans="1:7" hidden="1" x14ac:dyDescent="0.2">
      <c r="A232" s="338"/>
      <c r="B232" s="265" t="s">
        <v>597</v>
      </c>
      <c r="C232" s="265"/>
      <c r="D232" s="273" t="s">
        <v>586</v>
      </c>
      <c r="E232" s="265"/>
      <c r="F232" s="333">
        <v>0</v>
      </c>
      <c r="G232" s="339"/>
    </row>
    <row r="233" spans="1:7" x14ac:dyDescent="0.2">
      <c r="A233" s="338"/>
      <c r="B233" s="265"/>
      <c r="C233" s="265"/>
      <c r="D233" s="273"/>
      <c r="E233" s="265"/>
      <c r="F233" s="333"/>
      <c r="G233" s="339"/>
    </row>
    <row r="234" spans="1:7" ht="15" x14ac:dyDescent="0.2">
      <c r="A234" s="342"/>
      <c r="B234" s="343"/>
      <c r="C234" s="342"/>
      <c r="D234" s="334" t="s">
        <v>590</v>
      </c>
      <c r="E234" s="335"/>
      <c r="F234" s="336">
        <v>70000</v>
      </c>
      <c r="G234" s="344"/>
    </row>
    <row r="235" spans="1:7" x14ac:dyDescent="0.2">
      <c r="A235" s="328"/>
      <c r="B235" s="329"/>
      <c r="C235" s="328"/>
      <c r="D235" s="328"/>
      <c r="E235" s="328"/>
      <c r="F235" s="330"/>
      <c r="G235" s="328"/>
    </row>
    <row r="236" spans="1:7" x14ac:dyDescent="0.2">
      <c r="A236" s="660" t="s">
        <v>441</v>
      </c>
      <c r="B236" s="660"/>
      <c r="C236" s="660"/>
      <c r="D236" s="660"/>
      <c r="E236" s="660"/>
      <c r="F236" s="660"/>
      <c r="G236" s="660"/>
    </row>
    <row r="237" spans="1:7" x14ac:dyDescent="0.2">
      <c r="A237" s="338"/>
      <c r="B237" s="345"/>
      <c r="C237" s="340"/>
      <c r="D237" s="346"/>
      <c r="E237" s="340"/>
      <c r="F237" s="333"/>
      <c r="G237" s="339"/>
    </row>
    <row r="238" spans="1:7" x14ac:dyDescent="0.2">
      <c r="A238" s="338"/>
      <c r="B238" s="265" t="s">
        <v>670</v>
      </c>
      <c r="C238" s="265"/>
      <c r="D238" s="273" t="s">
        <v>584</v>
      </c>
      <c r="E238" s="265"/>
      <c r="F238" s="333">
        <v>25000</v>
      </c>
      <c r="G238" s="339"/>
    </row>
    <row r="239" spans="1:7" x14ac:dyDescent="0.2">
      <c r="A239" s="338"/>
      <c r="B239" s="265" t="s">
        <v>26</v>
      </c>
      <c r="C239" s="265"/>
      <c r="D239" s="273" t="s">
        <v>26</v>
      </c>
      <c r="E239" s="265"/>
      <c r="F239" s="333" t="s">
        <v>26</v>
      </c>
      <c r="G239" s="339"/>
    </row>
    <row r="240" spans="1:7" ht="15" x14ac:dyDescent="0.2">
      <c r="A240" s="342"/>
      <c r="B240" s="343"/>
      <c r="C240" s="342"/>
      <c r="D240" s="334" t="s">
        <v>590</v>
      </c>
      <c r="E240" s="335"/>
      <c r="F240" s="336">
        <v>25000</v>
      </c>
      <c r="G240" s="344"/>
    </row>
    <row r="241" spans="1:7" x14ac:dyDescent="0.2">
      <c r="A241" s="328"/>
      <c r="B241" s="329"/>
      <c r="C241" s="328"/>
      <c r="D241" s="328"/>
      <c r="E241" s="328"/>
      <c r="F241" s="330"/>
      <c r="G241" s="328"/>
    </row>
    <row r="242" spans="1:7" x14ac:dyDescent="0.2">
      <c r="A242" s="660" t="s">
        <v>424</v>
      </c>
      <c r="B242" s="660"/>
      <c r="C242" s="660"/>
      <c r="D242" s="660"/>
      <c r="E242" s="660"/>
      <c r="F242" s="660"/>
      <c r="G242" s="660"/>
    </row>
    <row r="243" spans="1:7" x14ac:dyDescent="0.2">
      <c r="A243" s="338"/>
      <c r="B243" s="345"/>
      <c r="C243" s="340"/>
      <c r="D243" s="346"/>
      <c r="E243" s="340"/>
      <c r="F243" s="333"/>
      <c r="G243" s="339"/>
    </row>
    <row r="244" spans="1:7" x14ac:dyDescent="0.2">
      <c r="A244" s="338"/>
      <c r="B244" s="265" t="s">
        <v>617</v>
      </c>
      <c r="C244" s="265"/>
      <c r="D244" s="273" t="s">
        <v>584</v>
      </c>
      <c r="E244" s="265"/>
      <c r="F244" s="333">
        <v>20000</v>
      </c>
      <c r="G244" s="339"/>
    </row>
    <row r="245" spans="1:7" x14ac:dyDescent="0.2">
      <c r="A245" s="338"/>
      <c r="B245" s="265" t="s">
        <v>26</v>
      </c>
      <c r="C245" s="265"/>
      <c r="D245" s="273" t="s">
        <v>26</v>
      </c>
      <c r="E245" s="265"/>
      <c r="F245" s="333" t="s">
        <v>26</v>
      </c>
      <c r="G245" s="339"/>
    </row>
    <row r="246" spans="1:7" ht="15" x14ac:dyDescent="0.2">
      <c r="A246" s="342"/>
      <c r="B246" s="343"/>
      <c r="C246" s="342"/>
      <c r="D246" s="334" t="s">
        <v>590</v>
      </c>
      <c r="E246" s="335"/>
      <c r="F246" s="336">
        <v>20000</v>
      </c>
      <c r="G246" s="344"/>
    </row>
    <row r="247" spans="1:7" x14ac:dyDescent="0.2">
      <c r="A247" s="328"/>
      <c r="B247" s="329"/>
      <c r="C247" s="328"/>
      <c r="D247" s="328"/>
      <c r="E247" s="328"/>
      <c r="F247" s="330"/>
      <c r="G247" s="328"/>
    </row>
    <row r="248" spans="1:7" x14ac:dyDescent="0.2">
      <c r="A248" s="328"/>
      <c r="B248" s="329"/>
      <c r="C248" s="328"/>
      <c r="D248" s="328"/>
      <c r="E248" s="328"/>
      <c r="F248" s="330"/>
      <c r="G248" s="328"/>
    </row>
    <row r="249" spans="1:7" x14ac:dyDescent="0.2">
      <c r="A249" s="660" t="s">
        <v>671</v>
      </c>
      <c r="B249" s="660"/>
      <c r="C249" s="660"/>
      <c r="D249" s="660"/>
      <c r="E249" s="660"/>
      <c r="F249" s="660"/>
      <c r="G249" s="660"/>
    </row>
    <row r="250" spans="1:7" x14ac:dyDescent="0.2">
      <c r="A250" s="338"/>
      <c r="B250" s="345"/>
      <c r="C250" s="340"/>
      <c r="D250" s="346"/>
      <c r="E250" s="340"/>
      <c r="F250" s="333"/>
      <c r="G250" s="339"/>
    </row>
    <row r="251" spans="1:7" x14ac:dyDescent="0.2">
      <c r="A251" s="338"/>
      <c r="B251" s="265" t="s">
        <v>619</v>
      </c>
      <c r="C251" s="265"/>
      <c r="D251" s="273" t="s">
        <v>584</v>
      </c>
      <c r="E251" s="265"/>
      <c r="F251" s="333">
        <v>5000</v>
      </c>
      <c r="G251" s="339"/>
    </row>
    <row r="252" spans="1:7" x14ac:dyDescent="0.2">
      <c r="A252" s="338"/>
      <c r="B252" s="265"/>
      <c r="C252" s="265"/>
      <c r="D252" s="273"/>
      <c r="E252" s="265"/>
      <c r="F252" s="333"/>
      <c r="G252" s="339"/>
    </row>
    <row r="253" spans="1:7" ht="15" x14ac:dyDescent="0.2">
      <c r="A253" s="342"/>
      <c r="B253" s="343"/>
      <c r="C253" s="342"/>
      <c r="D253" s="334" t="s">
        <v>590</v>
      </c>
      <c r="E253" s="335"/>
      <c r="F253" s="336">
        <v>5000</v>
      </c>
      <c r="G253" s="344"/>
    </row>
    <row r="254" spans="1:7" ht="15" x14ac:dyDescent="0.2">
      <c r="A254" s="342"/>
      <c r="B254" s="343"/>
      <c r="C254" s="342"/>
      <c r="D254" s="346"/>
      <c r="E254" s="340"/>
      <c r="F254" s="333"/>
      <c r="G254" s="344"/>
    </row>
    <row r="255" spans="1:7" x14ac:dyDescent="0.2">
      <c r="A255" s="660" t="s">
        <v>672</v>
      </c>
      <c r="B255" s="660"/>
      <c r="C255" s="660"/>
      <c r="D255" s="660"/>
      <c r="E255" s="660"/>
      <c r="F255" s="660"/>
      <c r="G255" s="660"/>
    </row>
    <row r="256" spans="1:7" ht="15" x14ac:dyDescent="0.2">
      <c r="A256" s="342"/>
      <c r="B256" s="343"/>
      <c r="C256" s="342"/>
      <c r="D256" s="328"/>
      <c r="E256" s="328"/>
      <c r="F256" s="330"/>
      <c r="G256" s="344"/>
    </row>
    <row r="257" spans="1:7" ht="15" x14ac:dyDescent="0.2">
      <c r="A257" s="342"/>
      <c r="B257" s="265" t="s">
        <v>653</v>
      </c>
      <c r="C257" s="342"/>
      <c r="D257" s="273" t="s">
        <v>587</v>
      </c>
      <c r="E257" s="328"/>
      <c r="F257" s="333">
        <v>24061988</v>
      </c>
      <c r="G257" s="344"/>
    </row>
    <row r="259" spans="1:7" ht="15" x14ac:dyDescent="0.2">
      <c r="A259" s="342"/>
      <c r="B259" s="343"/>
      <c r="C259" s="342"/>
      <c r="D259" s="334" t="s">
        <v>590</v>
      </c>
      <c r="E259" s="335"/>
      <c r="F259" s="336">
        <v>24061988</v>
      </c>
      <c r="G259" s="344"/>
    </row>
    <row r="260" spans="1:7" ht="15" x14ac:dyDescent="0.2">
      <c r="A260" s="342"/>
      <c r="B260" s="343"/>
      <c r="C260" s="342"/>
      <c r="D260" s="350"/>
      <c r="E260" s="335"/>
      <c r="F260" s="351"/>
      <c r="G260" s="344"/>
    </row>
    <row r="261" spans="1:7" ht="14.25" hidden="1" x14ac:dyDescent="0.2">
      <c r="A261" s="665" t="s">
        <v>424</v>
      </c>
      <c r="B261" s="665"/>
      <c r="C261" s="665"/>
      <c r="D261" s="665"/>
      <c r="E261" s="665"/>
      <c r="F261" s="665"/>
      <c r="G261" s="344"/>
    </row>
    <row r="262" spans="1:7" ht="14.25" hidden="1" x14ac:dyDescent="0.2">
      <c r="A262" s="328"/>
      <c r="B262" s="265" t="s">
        <v>26</v>
      </c>
      <c r="C262" s="328" t="s">
        <v>26</v>
      </c>
      <c r="D262" s="273" t="s">
        <v>26</v>
      </c>
      <c r="E262" s="328"/>
      <c r="F262" s="333" t="s">
        <v>26</v>
      </c>
      <c r="G262" s="344"/>
    </row>
    <row r="263" spans="1:7" ht="14.25" hidden="1" x14ac:dyDescent="0.2">
      <c r="A263" s="328"/>
      <c r="B263" s="265" t="s">
        <v>673</v>
      </c>
      <c r="C263" s="328"/>
      <c r="D263" s="273" t="s">
        <v>584</v>
      </c>
      <c r="E263" s="328"/>
      <c r="F263" s="333">
        <v>0</v>
      </c>
      <c r="G263" s="344"/>
    </row>
    <row r="264" spans="1:7" ht="14.25" hidden="1" x14ac:dyDescent="0.2">
      <c r="A264" s="328"/>
      <c r="B264" s="329"/>
      <c r="C264" s="328"/>
      <c r="D264" s="328"/>
      <c r="E264" s="328"/>
      <c r="F264" s="330"/>
      <c r="G264" s="344"/>
    </row>
    <row r="265" spans="1:7" ht="15" hidden="1" x14ac:dyDescent="0.2">
      <c r="A265" s="328"/>
      <c r="B265" s="329"/>
      <c r="C265" s="328"/>
      <c r="D265" s="334" t="s">
        <v>590</v>
      </c>
      <c r="E265" s="335"/>
      <c r="F265" s="336">
        <f>SUM(F262:F264)</f>
        <v>0</v>
      </c>
      <c r="G265" s="344"/>
    </row>
    <row r="266" spans="1:7" ht="15" x14ac:dyDescent="0.2">
      <c r="A266" s="342"/>
      <c r="B266" s="343"/>
      <c r="C266" s="342"/>
      <c r="D266" s="328"/>
      <c r="E266" s="328"/>
      <c r="F266" s="330"/>
      <c r="G266" s="344"/>
    </row>
    <row r="267" spans="1:7" x14ac:dyDescent="0.2">
      <c r="A267" s="660" t="s">
        <v>440</v>
      </c>
      <c r="B267" s="660"/>
      <c r="C267" s="660"/>
      <c r="D267" s="660"/>
      <c r="E267" s="660"/>
      <c r="F267" s="660"/>
      <c r="G267" s="660"/>
    </row>
    <row r="268" spans="1:7" ht="15" x14ac:dyDescent="0.2">
      <c r="A268" s="342"/>
      <c r="B268" s="343"/>
      <c r="C268" s="342"/>
      <c r="D268" s="328"/>
      <c r="E268" s="328"/>
      <c r="F268" s="330"/>
      <c r="G268" s="344"/>
    </row>
    <row r="269" spans="1:7" ht="25.5" x14ac:dyDescent="0.2">
      <c r="A269" s="342"/>
      <c r="B269" s="267" t="s">
        <v>440</v>
      </c>
      <c r="C269" s="342"/>
      <c r="D269" s="273" t="s">
        <v>587</v>
      </c>
      <c r="E269" s="328"/>
      <c r="F269" s="333">
        <v>50</v>
      </c>
      <c r="G269" s="344"/>
    </row>
    <row r="271" spans="1:7" ht="15" x14ac:dyDescent="0.2">
      <c r="A271" s="342"/>
      <c r="B271" s="343"/>
      <c r="C271" s="342"/>
      <c r="D271" s="334" t="s">
        <v>590</v>
      </c>
      <c r="E271" s="335"/>
      <c r="F271" s="336">
        <v>50</v>
      </c>
      <c r="G271" s="344"/>
    </row>
    <row r="272" spans="1:7" ht="15" x14ac:dyDescent="0.2">
      <c r="A272" s="342"/>
      <c r="B272" s="343"/>
      <c r="C272" s="342"/>
      <c r="D272" s="328"/>
      <c r="E272" s="328"/>
      <c r="F272" s="330"/>
      <c r="G272" s="344"/>
    </row>
    <row r="273" spans="1:7" x14ac:dyDescent="0.2">
      <c r="A273" s="660" t="s">
        <v>431</v>
      </c>
      <c r="B273" s="660"/>
      <c r="C273" s="660"/>
      <c r="D273" s="660"/>
      <c r="E273" s="660"/>
      <c r="F273" s="660"/>
      <c r="G273" s="660"/>
    </row>
    <row r="274" spans="1:7" ht="15" x14ac:dyDescent="0.2">
      <c r="A274" s="342"/>
      <c r="B274" s="343"/>
      <c r="C274" s="342"/>
      <c r="D274" s="328"/>
      <c r="E274" s="328"/>
      <c r="F274" s="330"/>
      <c r="G274" s="344"/>
    </row>
    <row r="275" spans="1:7" ht="25.5" x14ac:dyDescent="0.2">
      <c r="A275" s="342"/>
      <c r="B275" s="267" t="s">
        <v>431</v>
      </c>
      <c r="C275" s="342"/>
      <c r="D275" s="273" t="s">
        <v>587</v>
      </c>
      <c r="E275" s="328"/>
      <c r="F275" s="333">
        <v>1927</v>
      </c>
      <c r="G275" s="344"/>
    </row>
    <row r="277" spans="1:7" ht="15" x14ac:dyDescent="0.2">
      <c r="A277" s="342"/>
      <c r="B277" s="343"/>
      <c r="C277" s="342"/>
      <c r="D277" s="334" t="s">
        <v>590</v>
      </c>
      <c r="E277" s="335"/>
      <c r="F277" s="336">
        <v>1927</v>
      </c>
      <c r="G277" s="344"/>
    </row>
    <row r="278" spans="1:7" ht="15" x14ac:dyDescent="0.2">
      <c r="A278" s="342"/>
      <c r="B278" s="343"/>
      <c r="C278" s="342"/>
      <c r="D278" s="328"/>
      <c r="E278" s="328"/>
      <c r="F278" s="330"/>
      <c r="G278" s="344"/>
    </row>
    <row r="279" spans="1:7" ht="15" x14ac:dyDescent="0.2">
      <c r="A279" s="342"/>
      <c r="B279" s="343"/>
      <c r="C279" s="342"/>
      <c r="D279" s="328"/>
      <c r="E279" s="328"/>
      <c r="F279" s="330"/>
      <c r="G279" s="344"/>
    </row>
    <row r="280" spans="1:7" x14ac:dyDescent="0.2">
      <c r="A280" s="660" t="s">
        <v>190</v>
      </c>
      <c r="B280" s="660"/>
      <c r="C280" s="660"/>
      <c r="D280" s="660"/>
      <c r="E280" s="660"/>
      <c r="F280" s="660"/>
      <c r="G280" s="660"/>
    </row>
    <row r="281" spans="1:7" ht="15" x14ac:dyDescent="0.2">
      <c r="A281" s="342"/>
      <c r="B281" s="343"/>
      <c r="C281" s="342"/>
      <c r="D281" s="328"/>
      <c r="E281" s="328"/>
      <c r="F281" s="330"/>
      <c r="G281" s="344"/>
    </row>
    <row r="282" spans="1:7" ht="15" x14ac:dyDescent="0.2">
      <c r="A282" s="342"/>
      <c r="B282" s="265" t="s">
        <v>12</v>
      </c>
      <c r="C282" s="342"/>
      <c r="D282" s="273" t="s">
        <v>639</v>
      </c>
      <c r="E282" s="328"/>
      <c r="F282" s="333">
        <v>231508</v>
      </c>
      <c r="G282" s="344"/>
    </row>
    <row r="283" spans="1:7" ht="15" x14ac:dyDescent="0.2">
      <c r="A283" s="342"/>
      <c r="B283" s="265" t="s">
        <v>13</v>
      </c>
      <c r="C283" s="342"/>
      <c r="D283" s="273" t="s">
        <v>639</v>
      </c>
      <c r="E283" s="328"/>
      <c r="F283" s="333">
        <v>243007</v>
      </c>
      <c r="G283" s="344"/>
    </row>
    <row r="284" spans="1:7" ht="15" x14ac:dyDescent="0.2">
      <c r="A284" s="342"/>
      <c r="B284" s="343"/>
      <c r="C284" s="342"/>
      <c r="D284" s="328"/>
      <c r="E284" s="328"/>
      <c r="F284" s="330"/>
      <c r="G284" s="344"/>
    </row>
    <row r="285" spans="1:7" ht="15" x14ac:dyDescent="0.2">
      <c r="A285" s="342"/>
      <c r="B285" s="343"/>
      <c r="C285" s="342"/>
      <c r="D285" s="334" t="s">
        <v>590</v>
      </c>
      <c r="E285" s="335"/>
      <c r="F285" s="336">
        <v>474515</v>
      </c>
      <c r="G285" s="344"/>
    </row>
    <row r="286" spans="1:7" ht="15" x14ac:dyDescent="0.2">
      <c r="A286" s="342"/>
      <c r="B286" s="343"/>
      <c r="C286" s="342"/>
      <c r="D286" s="328"/>
      <c r="E286" s="328"/>
      <c r="F286" s="330"/>
      <c r="G286" s="344"/>
    </row>
    <row r="287" spans="1:7" hidden="1" x14ac:dyDescent="0.2">
      <c r="A287" s="660" t="s">
        <v>674</v>
      </c>
      <c r="B287" s="660"/>
      <c r="C287" s="660"/>
      <c r="D287" s="660"/>
      <c r="E287" s="660"/>
      <c r="F287" s="660"/>
      <c r="G287" s="660"/>
    </row>
    <row r="288" spans="1:7" ht="15" hidden="1" x14ac:dyDescent="0.2">
      <c r="A288" s="342"/>
      <c r="B288" s="265" t="s">
        <v>674</v>
      </c>
      <c r="C288" s="342"/>
      <c r="D288" s="273" t="s">
        <v>587</v>
      </c>
      <c r="E288" s="328"/>
      <c r="F288" s="333">
        <v>0</v>
      </c>
      <c r="G288" s="344"/>
    </row>
    <row r="289" spans="1:7" ht="15" hidden="1" x14ac:dyDescent="0.2">
      <c r="A289" s="342"/>
      <c r="B289" s="265" t="s">
        <v>26</v>
      </c>
      <c r="C289" s="342"/>
      <c r="D289" s="273" t="s">
        <v>26</v>
      </c>
      <c r="E289" s="328" t="s">
        <v>26</v>
      </c>
      <c r="F289" s="333" t="s">
        <v>26</v>
      </c>
      <c r="G289" s="344"/>
    </row>
    <row r="290" spans="1:7" ht="15" hidden="1" x14ac:dyDescent="0.2">
      <c r="A290" s="342"/>
      <c r="B290" s="343"/>
      <c r="C290" s="342"/>
      <c r="D290" s="334" t="s">
        <v>590</v>
      </c>
      <c r="E290" s="335"/>
      <c r="F290" s="336">
        <f>SUM(F288:F289)</f>
        <v>0</v>
      </c>
      <c r="G290" s="344"/>
    </row>
    <row r="291" spans="1:7" ht="15" hidden="1" x14ac:dyDescent="0.2">
      <c r="A291" s="342"/>
      <c r="B291" s="343"/>
      <c r="C291" s="342"/>
      <c r="D291" s="328"/>
      <c r="E291" s="328"/>
      <c r="F291" s="330"/>
      <c r="G291" s="344"/>
    </row>
    <row r="292" spans="1:7" hidden="1" x14ac:dyDescent="0.2">
      <c r="A292" s="660" t="s">
        <v>652</v>
      </c>
      <c r="B292" s="660"/>
      <c r="C292" s="660"/>
      <c r="D292" s="660"/>
      <c r="E292" s="660"/>
      <c r="F292" s="660"/>
      <c r="G292" s="660"/>
    </row>
    <row r="293" spans="1:7" ht="15" hidden="1" x14ac:dyDescent="0.2">
      <c r="A293" s="342"/>
      <c r="B293" s="265" t="s">
        <v>652</v>
      </c>
      <c r="C293" s="342"/>
      <c r="D293" s="273" t="s">
        <v>587</v>
      </c>
      <c r="E293" s="328"/>
      <c r="F293" s="333">
        <v>0</v>
      </c>
      <c r="G293" s="344"/>
    </row>
    <row r="294" spans="1:7" ht="15" hidden="1" x14ac:dyDescent="0.2">
      <c r="A294" s="342"/>
      <c r="B294" s="265" t="s">
        <v>26</v>
      </c>
      <c r="C294" s="342"/>
      <c r="D294" s="273" t="s">
        <v>26</v>
      </c>
      <c r="E294" s="328" t="s">
        <v>26</v>
      </c>
      <c r="F294" s="333" t="s">
        <v>26</v>
      </c>
      <c r="G294" s="344"/>
    </row>
    <row r="295" spans="1:7" ht="15" hidden="1" x14ac:dyDescent="0.2">
      <c r="A295" s="342"/>
      <c r="B295" s="343"/>
      <c r="C295" s="342"/>
      <c r="D295" s="334" t="s">
        <v>590</v>
      </c>
      <c r="E295" s="335"/>
      <c r="F295" s="336">
        <f>SUM(F293:F294)</f>
        <v>0</v>
      </c>
      <c r="G295" s="344"/>
    </row>
    <row r="296" spans="1:7" ht="15" hidden="1" x14ac:dyDescent="0.2">
      <c r="A296" s="342"/>
      <c r="B296" s="343"/>
      <c r="C296" s="342"/>
      <c r="D296" s="328"/>
      <c r="E296" s="328"/>
      <c r="F296" s="330"/>
      <c r="G296" s="344"/>
    </row>
    <row r="297" spans="1:7" hidden="1" x14ac:dyDescent="0.2">
      <c r="A297" s="660" t="s">
        <v>675</v>
      </c>
      <c r="B297" s="660"/>
      <c r="C297" s="660"/>
      <c r="D297" s="660"/>
      <c r="E297" s="660"/>
      <c r="F297" s="660"/>
      <c r="G297" s="660"/>
    </row>
    <row r="298" spans="1:7" ht="15" hidden="1" x14ac:dyDescent="0.2">
      <c r="A298" s="342"/>
      <c r="B298" s="265" t="s">
        <v>675</v>
      </c>
      <c r="C298" s="342"/>
      <c r="D298" s="273" t="s">
        <v>587</v>
      </c>
      <c r="E298" s="328"/>
      <c r="F298" s="333">
        <v>0</v>
      </c>
      <c r="G298" s="344"/>
    </row>
    <row r="299" spans="1:7" ht="15" hidden="1" x14ac:dyDescent="0.2">
      <c r="A299" s="342"/>
      <c r="B299" s="265" t="s">
        <v>26</v>
      </c>
      <c r="C299" s="342"/>
      <c r="D299" s="273" t="s">
        <v>26</v>
      </c>
      <c r="E299" s="328" t="s">
        <v>26</v>
      </c>
      <c r="F299" s="333" t="s">
        <v>26</v>
      </c>
      <c r="G299" s="344"/>
    </row>
    <row r="300" spans="1:7" hidden="1" x14ac:dyDescent="0.2"/>
    <row r="301" spans="1:7" ht="15" hidden="1" x14ac:dyDescent="0.2">
      <c r="A301" s="342"/>
      <c r="B301" s="343"/>
      <c r="C301" s="342"/>
      <c r="D301" s="334" t="s">
        <v>590</v>
      </c>
      <c r="E301" s="335"/>
      <c r="F301" s="336">
        <f>SUM(F298:F300)</f>
        <v>0</v>
      </c>
      <c r="G301" s="344"/>
    </row>
    <row r="302" spans="1:7" ht="15" hidden="1" x14ac:dyDescent="0.2">
      <c r="A302" s="342"/>
      <c r="B302" s="343"/>
      <c r="C302" s="342"/>
      <c r="D302" s="328"/>
      <c r="E302" s="328"/>
      <c r="F302" s="330"/>
      <c r="G302" s="344"/>
    </row>
    <row r="303" spans="1:7" ht="15" hidden="1" x14ac:dyDescent="0.2">
      <c r="A303" s="342"/>
      <c r="B303" s="343"/>
      <c r="C303" s="342"/>
      <c r="D303" s="328"/>
      <c r="E303" s="328"/>
      <c r="F303" s="330"/>
      <c r="G303" s="344"/>
    </row>
    <row r="304" spans="1:7" hidden="1" x14ac:dyDescent="0.2">
      <c r="A304" s="660" t="s">
        <v>676</v>
      </c>
      <c r="B304" s="660"/>
      <c r="C304" s="660"/>
      <c r="D304" s="660"/>
      <c r="E304" s="660"/>
      <c r="F304" s="660"/>
      <c r="G304" s="660"/>
    </row>
    <row r="305" spans="1:7" ht="15" hidden="1" x14ac:dyDescent="0.2">
      <c r="A305" s="342"/>
      <c r="B305" s="265" t="s">
        <v>677</v>
      </c>
      <c r="C305" s="342"/>
      <c r="D305" s="273" t="s">
        <v>587</v>
      </c>
      <c r="E305" s="328"/>
      <c r="F305" s="333">
        <v>0</v>
      </c>
      <c r="G305" s="344"/>
    </row>
    <row r="306" spans="1:7" ht="15" hidden="1" x14ac:dyDescent="0.2">
      <c r="A306" s="342"/>
      <c r="B306" s="265" t="s">
        <v>26</v>
      </c>
      <c r="C306" s="342"/>
      <c r="D306" s="273" t="s">
        <v>26</v>
      </c>
      <c r="E306" s="328" t="s">
        <v>26</v>
      </c>
      <c r="F306" s="333" t="s">
        <v>26</v>
      </c>
      <c r="G306" s="344"/>
    </row>
    <row r="307" spans="1:7" hidden="1" x14ac:dyDescent="0.2"/>
    <row r="308" spans="1:7" ht="15" hidden="1" x14ac:dyDescent="0.2">
      <c r="A308" s="342"/>
      <c r="B308" s="343"/>
      <c r="C308" s="342"/>
      <c r="D308" s="334" t="s">
        <v>590</v>
      </c>
      <c r="E308" s="335"/>
      <c r="F308" s="336">
        <f>SUM(F305:F307)</f>
        <v>0</v>
      </c>
      <c r="G308" s="344"/>
    </row>
    <row r="309" spans="1:7" ht="15" hidden="1" x14ac:dyDescent="0.2">
      <c r="A309" s="342"/>
      <c r="B309" s="343"/>
      <c r="C309" s="342"/>
      <c r="D309" s="328"/>
      <c r="E309" s="328"/>
      <c r="F309" s="330"/>
      <c r="G309" s="344"/>
    </row>
    <row r="310" spans="1:7" ht="15" hidden="1" x14ac:dyDescent="0.2">
      <c r="A310" s="342"/>
      <c r="B310" s="343"/>
      <c r="C310" s="342"/>
      <c r="D310" s="328"/>
      <c r="E310" s="328"/>
      <c r="F310" s="330"/>
      <c r="G310" s="344"/>
    </row>
    <row r="311" spans="1:7" hidden="1" x14ac:dyDescent="0.2">
      <c r="A311" s="660" t="s">
        <v>678</v>
      </c>
      <c r="B311" s="660"/>
      <c r="C311" s="660"/>
      <c r="D311" s="660"/>
      <c r="E311" s="660"/>
      <c r="F311" s="660"/>
      <c r="G311" s="660"/>
    </row>
    <row r="312" spans="1:7" ht="15" hidden="1" x14ac:dyDescent="0.2">
      <c r="A312" s="342"/>
      <c r="B312" s="265" t="s">
        <v>678</v>
      </c>
      <c r="C312" s="342"/>
      <c r="D312" s="273" t="s">
        <v>587</v>
      </c>
      <c r="E312" s="328"/>
      <c r="F312" s="333">
        <v>0</v>
      </c>
      <c r="G312" s="344"/>
    </row>
    <row r="313" spans="1:7" ht="15" hidden="1" x14ac:dyDescent="0.2">
      <c r="A313" s="342"/>
      <c r="B313" s="265" t="s">
        <v>26</v>
      </c>
      <c r="C313" s="342"/>
      <c r="D313" s="273" t="s">
        <v>26</v>
      </c>
      <c r="E313" s="328" t="s">
        <v>26</v>
      </c>
      <c r="F313" s="333" t="s">
        <v>26</v>
      </c>
      <c r="G313" s="344"/>
    </row>
    <row r="314" spans="1:7" hidden="1" x14ac:dyDescent="0.2"/>
    <row r="315" spans="1:7" ht="15" hidden="1" x14ac:dyDescent="0.2">
      <c r="A315" s="342"/>
      <c r="B315" s="343"/>
      <c r="C315" s="342"/>
      <c r="D315" s="334" t="s">
        <v>590</v>
      </c>
      <c r="E315" s="335"/>
      <c r="F315" s="336">
        <f>SUM(F312:F314)</f>
        <v>0</v>
      </c>
      <c r="G315" s="344"/>
    </row>
    <row r="316" spans="1:7" ht="15" hidden="1" x14ac:dyDescent="0.2">
      <c r="A316" s="342"/>
      <c r="B316" s="343"/>
      <c r="C316" s="342"/>
      <c r="D316" s="328"/>
      <c r="E316" s="328"/>
      <c r="F316" s="330"/>
      <c r="G316" s="344"/>
    </row>
    <row r="317" spans="1:7" ht="15" hidden="1" x14ac:dyDescent="0.2">
      <c r="A317" s="342"/>
      <c r="B317" s="343"/>
      <c r="C317" s="342"/>
      <c r="D317" s="328"/>
      <c r="E317" s="328"/>
      <c r="F317" s="330"/>
      <c r="G317" s="344"/>
    </row>
    <row r="318" spans="1:7" hidden="1" x14ac:dyDescent="0.2">
      <c r="A318" s="660" t="s">
        <v>679</v>
      </c>
      <c r="B318" s="660"/>
      <c r="C318" s="660"/>
      <c r="D318" s="660"/>
      <c r="E318" s="660"/>
      <c r="F318" s="660"/>
      <c r="G318" s="660"/>
    </row>
    <row r="319" spans="1:7" ht="15" hidden="1" x14ac:dyDescent="0.2">
      <c r="A319" s="342"/>
      <c r="B319" s="265" t="s">
        <v>679</v>
      </c>
      <c r="C319" s="342"/>
      <c r="D319" s="273" t="s">
        <v>587</v>
      </c>
      <c r="E319" s="328"/>
      <c r="F319" s="333">
        <v>0</v>
      </c>
      <c r="G319" s="344"/>
    </row>
    <row r="320" spans="1:7" ht="15" hidden="1" x14ac:dyDescent="0.2">
      <c r="A320" s="342"/>
      <c r="B320" s="265" t="s">
        <v>26</v>
      </c>
      <c r="C320" s="342"/>
      <c r="D320" s="273" t="s">
        <v>26</v>
      </c>
      <c r="E320" s="328" t="s">
        <v>26</v>
      </c>
      <c r="F320" s="333" t="s">
        <v>26</v>
      </c>
      <c r="G320" s="344"/>
    </row>
    <row r="321" spans="1:7" hidden="1" x14ac:dyDescent="0.2"/>
    <row r="322" spans="1:7" ht="15" hidden="1" x14ac:dyDescent="0.2">
      <c r="A322" s="342"/>
      <c r="B322" s="343"/>
      <c r="C322" s="342"/>
      <c r="D322" s="334" t="s">
        <v>590</v>
      </c>
      <c r="E322" s="335"/>
      <c r="F322" s="336">
        <f>SUM(F319:F321)</f>
        <v>0</v>
      </c>
      <c r="G322" s="344"/>
    </row>
    <row r="323" spans="1:7" ht="15" x14ac:dyDescent="0.2">
      <c r="A323" s="342"/>
      <c r="B323" s="343"/>
      <c r="C323" s="342"/>
      <c r="D323" s="328"/>
      <c r="E323" s="328"/>
      <c r="F323" s="330"/>
      <c r="G323" s="344"/>
    </row>
    <row r="324" spans="1:7" x14ac:dyDescent="0.2">
      <c r="A324" s="660" t="s">
        <v>187</v>
      </c>
      <c r="B324" s="660"/>
      <c r="C324" s="660"/>
      <c r="D324" s="660"/>
      <c r="E324" s="660"/>
      <c r="F324" s="660"/>
      <c r="G324" s="660"/>
    </row>
    <row r="325" spans="1:7" ht="15" x14ac:dyDescent="0.2">
      <c r="A325" s="342"/>
      <c r="B325" s="265"/>
      <c r="C325" s="342"/>
      <c r="D325" s="328"/>
      <c r="E325" s="328"/>
      <c r="F325" s="330"/>
      <c r="G325" s="344"/>
    </row>
    <row r="326" spans="1:7" ht="15" x14ac:dyDescent="0.2">
      <c r="A326" s="342"/>
      <c r="B326" s="265" t="s">
        <v>26</v>
      </c>
      <c r="C326" s="342"/>
      <c r="D326" s="273" t="s">
        <v>26</v>
      </c>
      <c r="E326" s="328"/>
      <c r="F326" s="333" t="s">
        <v>26</v>
      </c>
      <c r="G326" s="344"/>
    </row>
    <row r="327" spans="1:7" ht="15" x14ac:dyDescent="0.2">
      <c r="A327" s="342"/>
      <c r="B327" s="265" t="s">
        <v>680</v>
      </c>
      <c r="C327" s="342"/>
      <c r="D327" s="273" t="s">
        <v>639</v>
      </c>
      <c r="E327" s="328"/>
      <c r="F327" s="333">
        <v>37024</v>
      </c>
      <c r="G327" s="344"/>
    </row>
    <row r="328" spans="1:7" ht="15" x14ac:dyDescent="0.2">
      <c r="A328" s="342"/>
      <c r="B328" s="265" t="s">
        <v>681</v>
      </c>
      <c r="C328" s="342"/>
      <c r="D328" s="273" t="s">
        <v>639</v>
      </c>
      <c r="E328" s="328"/>
      <c r="F328" s="333">
        <v>32908</v>
      </c>
      <c r="G328" s="344"/>
    </row>
    <row r="329" spans="1:7" ht="15" x14ac:dyDescent="0.2">
      <c r="A329" s="342"/>
      <c r="B329" s="265" t="s">
        <v>682</v>
      </c>
      <c r="C329" s="342"/>
      <c r="D329" s="273" t="s">
        <v>639</v>
      </c>
      <c r="E329" s="328"/>
      <c r="F329" s="333">
        <v>27578</v>
      </c>
      <c r="G329" s="344"/>
    </row>
    <row r="330" spans="1:7" ht="15" x14ac:dyDescent="0.2">
      <c r="A330" s="342"/>
      <c r="B330" s="265" t="s">
        <v>683</v>
      </c>
      <c r="C330" s="342"/>
      <c r="D330" s="273" t="s">
        <v>639</v>
      </c>
      <c r="E330" s="328"/>
      <c r="F330" s="333">
        <v>3982</v>
      </c>
      <c r="G330" s="344"/>
    </row>
    <row r="331" spans="1:7" ht="15" x14ac:dyDescent="0.2">
      <c r="A331" s="342"/>
      <c r="B331" s="265"/>
      <c r="C331" s="342"/>
      <c r="D331" s="273"/>
      <c r="E331" s="328"/>
      <c r="F331" s="333"/>
      <c r="G331" s="344"/>
    </row>
    <row r="332" spans="1:7" ht="15" x14ac:dyDescent="0.2">
      <c r="A332" s="342"/>
      <c r="B332" s="265"/>
      <c r="C332" s="342"/>
      <c r="D332" s="334" t="s">
        <v>590</v>
      </c>
      <c r="E332" s="335"/>
      <c r="F332" s="336">
        <v>101492</v>
      </c>
      <c r="G332" s="344"/>
    </row>
    <row r="333" spans="1:7" ht="15" x14ac:dyDescent="0.2">
      <c r="A333" s="342"/>
      <c r="B333" s="265"/>
      <c r="C333" s="342"/>
      <c r="D333" s="273"/>
      <c r="E333" s="328"/>
      <c r="F333" s="333"/>
      <c r="G333" s="344"/>
    </row>
    <row r="334" spans="1:7" ht="15" hidden="1" x14ac:dyDescent="0.2">
      <c r="A334" s="342"/>
      <c r="B334" s="265"/>
      <c r="C334" s="342"/>
      <c r="D334" s="328"/>
      <c r="E334" s="328"/>
      <c r="F334" s="330"/>
      <c r="G334" s="344"/>
    </row>
    <row r="335" spans="1:7" ht="15" hidden="1" x14ac:dyDescent="0.2">
      <c r="A335" s="342"/>
      <c r="B335" s="265"/>
      <c r="C335" s="342"/>
      <c r="D335" s="328"/>
      <c r="E335" s="328"/>
      <c r="F335" s="330"/>
      <c r="G335" s="344"/>
    </row>
    <row r="336" spans="1:7" ht="15" x14ac:dyDescent="0.2">
      <c r="B336" s="265"/>
      <c r="F336" s="336">
        <v>32770433.68</v>
      </c>
    </row>
    <row r="337" spans="2:6" x14ac:dyDescent="0.2">
      <c r="B337" s="265"/>
    </row>
    <row r="338" spans="2:6" x14ac:dyDescent="0.2">
      <c r="B338" s="265"/>
      <c r="E338" s="81"/>
    </row>
    <row r="339" spans="2:6" x14ac:dyDescent="0.2">
      <c r="B339" s="265"/>
      <c r="E339" s="81"/>
    </row>
    <row r="340" spans="2:6" x14ac:dyDescent="0.2">
      <c r="B340" s="265"/>
      <c r="E340" s="81"/>
    </row>
    <row r="341" spans="2:6" x14ac:dyDescent="0.2">
      <c r="B341" s="265"/>
      <c r="E341" s="81"/>
    </row>
    <row r="342" spans="2:6" x14ac:dyDescent="0.2">
      <c r="B342" s="265"/>
      <c r="E342" s="81"/>
    </row>
    <row r="343" spans="2:6" x14ac:dyDescent="0.2">
      <c r="B343" s="265"/>
      <c r="E343" s="81"/>
    </row>
    <row r="344" spans="2:6" x14ac:dyDescent="0.2">
      <c r="B344" s="265"/>
      <c r="E344" s="81"/>
      <c r="F344" s="86" t="s">
        <v>26</v>
      </c>
    </row>
    <row r="345" spans="2:6" x14ac:dyDescent="0.2">
      <c r="B345" s="265"/>
      <c r="E345" s="81"/>
      <c r="F345" s="86" t="s">
        <v>26</v>
      </c>
    </row>
    <row r="346" spans="2:6" x14ac:dyDescent="0.2">
      <c r="B346" s="265"/>
      <c r="E346" s="81"/>
      <c r="F346" s="86" t="s">
        <v>26</v>
      </c>
    </row>
    <row r="347" spans="2:6" x14ac:dyDescent="0.2">
      <c r="B347" s="265"/>
      <c r="E347" s="81"/>
    </row>
    <row r="348" spans="2:6" x14ac:dyDescent="0.2">
      <c r="B348" s="265"/>
      <c r="E348" s="81"/>
    </row>
    <row r="349" spans="2:6" x14ac:dyDescent="0.2">
      <c r="B349" s="265"/>
      <c r="E349" s="81"/>
    </row>
    <row r="350" spans="2:6" x14ac:dyDescent="0.2">
      <c r="B350" s="265"/>
      <c r="E350" s="81"/>
    </row>
    <row r="351" spans="2:6" x14ac:dyDescent="0.2">
      <c r="B351" s="265"/>
      <c r="E351" s="81"/>
    </row>
    <row r="352" spans="2:6" x14ac:dyDescent="0.2">
      <c r="B352" s="265"/>
      <c r="E352" s="81"/>
    </row>
    <row r="353" spans="2:5" x14ac:dyDescent="0.2">
      <c r="B353" s="265"/>
      <c r="E353" s="81"/>
    </row>
    <row r="354" spans="2:5" x14ac:dyDescent="0.2">
      <c r="B354" s="265"/>
      <c r="E354" s="81"/>
    </row>
    <row r="355" spans="2:5" x14ac:dyDescent="0.2">
      <c r="B355" s="265"/>
      <c r="E355" s="81"/>
    </row>
    <row r="356" spans="2:5" x14ac:dyDescent="0.2">
      <c r="B356" s="265"/>
      <c r="E356" s="81"/>
    </row>
    <row r="357" spans="2:5" x14ac:dyDescent="0.2">
      <c r="B357" s="265"/>
      <c r="E357" s="81"/>
    </row>
    <row r="358" spans="2:5" x14ac:dyDescent="0.2">
      <c r="B358" s="265"/>
      <c r="E358" s="81"/>
    </row>
    <row r="359" spans="2:5" x14ac:dyDescent="0.2">
      <c r="B359" s="265"/>
      <c r="E359" s="81"/>
    </row>
    <row r="360" spans="2:5" x14ac:dyDescent="0.2">
      <c r="B360" s="265"/>
      <c r="E360" s="81"/>
    </row>
    <row r="361" spans="2:5" x14ac:dyDescent="0.2">
      <c r="B361" s="265"/>
      <c r="E361" s="81"/>
    </row>
    <row r="362" spans="2:5" x14ac:dyDescent="0.2">
      <c r="B362" s="265"/>
      <c r="E362" s="81"/>
    </row>
    <row r="363" spans="2:5" x14ac:dyDescent="0.2">
      <c r="B363" s="265"/>
      <c r="E363" s="81"/>
    </row>
    <row r="364" spans="2:5" x14ac:dyDescent="0.2">
      <c r="B364" s="265"/>
      <c r="E364" s="81"/>
    </row>
    <row r="365" spans="2:5" x14ac:dyDescent="0.2">
      <c r="B365" s="265"/>
      <c r="E365" s="81"/>
    </row>
    <row r="366" spans="2:5" x14ac:dyDescent="0.2">
      <c r="B366" s="265"/>
      <c r="E366" s="81"/>
    </row>
    <row r="367" spans="2:5" x14ac:dyDescent="0.2">
      <c r="B367" s="265"/>
      <c r="E367" s="81"/>
    </row>
    <row r="368" spans="2:5" x14ac:dyDescent="0.2">
      <c r="B368" s="265"/>
      <c r="E368" s="81"/>
    </row>
    <row r="369" spans="2:5" x14ac:dyDescent="0.2">
      <c r="B369" s="265"/>
      <c r="E369" s="81"/>
    </row>
    <row r="370" spans="2:5" x14ac:dyDescent="0.2">
      <c r="B370" s="265"/>
      <c r="E370" s="81"/>
    </row>
    <row r="371" spans="2:5" x14ac:dyDescent="0.2">
      <c r="B371" s="265"/>
      <c r="E371" s="81"/>
    </row>
    <row r="372" spans="2:5" x14ac:dyDescent="0.2">
      <c r="B372" s="265"/>
      <c r="E372" s="81"/>
    </row>
    <row r="373" spans="2:5" x14ac:dyDescent="0.2">
      <c r="B373" s="265"/>
      <c r="E373" s="81"/>
    </row>
    <row r="374" spans="2:5" x14ac:dyDescent="0.2">
      <c r="B374" s="265"/>
      <c r="E374" s="81"/>
    </row>
    <row r="375" spans="2:5" x14ac:dyDescent="0.2">
      <c r="B375" s="265"/>
      <c r="E375" s="81"/>
    </row>
    <row r="376" spans="2:5" x14ac:dyDescent="0.2">
      <c r="B376" s="265"/>
      <c r="E376" s="81"/>
    </row>
    <row r="377" spans="2:5" x14ac:dyDescent="0.2">
      <c r="B377" s="265"/>
      <c r="E377" s="81"/>
    </row>
    <row r="378" spans="2:5" x14ac:dyDescent="0.2">
      <c r="B378" s="265"/>
      <c r="E378" s="81"/>
    </row>
    <row r="379" spans="2:5" x14ac:dyDescent="0.2">
      <c r="B379" s="265"/>
      <c r="E379" s="81"/>
    </row>
    <row r="380" spans="2:5" x14ac:dyDescent="0.2">
      <c r="B380" s="265"/>
      <c r="E380" s="81"/>
    </row>
    <row r="381" spans="2:5" x14ac:dyDescent="0.2">
      <c r="B381" s="265"/>
      <c r="E381" s="81"/>
    </row>
    <row r="382" spans="2:5" x14ac:dyDescent="0.2">
      <c r="B382" s="265"/>
      <c r="E382" s="81"/>
    </row>
    <row r="383" spans="2:5" x14ac:dyDescent="0.2">
      <c r="B383" s="265"/>
      <c r="E383" s="81"/>
    </row>
    <row r="384" spans="2:5" x14ac:dyDescent="0.2">
      <c r="B384" s="265"/>
      <c r="E384" s="81"/>
    </row>
    <row r="385" spans="2:5" x14ac:dyDescent="0.2">
      <c r="B385" s="265"/>
      <c r="E385" s="81"/>
    </row>
    <row r="386" spans="2:5" x14ac:dyDescent="0.2">
      <c r="B386" s="265"/>
      <c r="E386" s="81"/>
    </row>
    <row r="387" spans="2:5" x14ac:dyDescent="0.2">
      <c r="B387" s="265"/>
      <c r="E387" s="81"/>
    </row>
    <row r="388" spans="2:5" x14ac:dyDescent="0.2">
      <c r="B388" s="265"/>
      <c r="E388" s="81"/>
    </row>
    <row r="389" spans="2:5" x14ac:dyDescent="0.2">
      <c r="B389" s="265"/>
      <c r="E389" s="81"/>
    </row>
    <row r="390" spans="2:5" x14ac:dyDescent="0.2">
      <c r="B390" s="265"/>
      <c r="E390" s="81"/>
    </row>
    <row r="391" spans="2:5" x14ac:dyDescent="0.2">
      <c r="B391" s="265"/>
      <c r="E391" s="81"/>
    </row>
    <row r="392" spans="2:5" x14ac:dyDescent="0.2">
      <c r="B392" s="265"/>
      <c r="E392" s="81"/>
    </row>
    <row r="393" spans="2:5" x14ac:dyDescent="0.2">
      <c r="B393" s="265"/>
      <c r="E393" s="81"/>
    </row>
    <row r="394" spans="2:5" x14ac:dyDescent="0.2">
      <c r="B394" s="265"/>
      <c r="E394" s="81"/>
    </row>
    <row r="395" spans="2:5" x14ac:dyDescent="0.2">
      <c r="B395" s="265"/>
      <c r="E395" s="81"/>
    </row>
    <row r="396" spans="2:5" x14ac:dyDescent="0.2">
      <c r="B396" s="265"/>
      <c r="E396" s="81"/>
    </row>
    <row r="397" spans="2:5" x14ac:dyDescent="0.2">
      <c r="B397" s="265"/>
      <c r="E397" s="81"/>
    </row>
    <row r="398" spans="2:5" x14ac:dyDescent="0.2">
      <c r="B398" s="265"/>
      <c r="E398" s="81"/>
    </row>
    <row r="399" spans="2:5" x14ac:dyDescent="0.2">
      <c r="B399" s="265"/>
      <c r="E399" s="81"/>
    </row>
    <row r="400" spans="2:5" x14ac:dyDescent="0.2">
      <c r="B400" s="265"/>
      <c r="E400" s="81"/>
    </row>
    <row r="401" spans="2:5" x14ac:dyDescent="0.2">
      <c r="B401" s="265"/>
      <c r="E401" s="81"/>
    </row>
    <row r="402" spans="2:5" x14ac:dyDescent="0.2">
      <c r="B402" s="265"/>
      <c r="E402" s="81"/>
    </row>
    <row r="403" spans="2:5" x14ac:dyDescent="0.2">
      <c r="B403" s="265"/>
      <c r="E403" s="81"/>
    </row>
    <row r="404" spans="2:5" x14ac:dyDescent="0.2">
      <c r="B404" s="265"/>
      <c r="E404" s="81"/>
    </row>
    <row r="405" spans="2:5" x14ac:dyDescent="0.2">
      <c r="B405" s="265"/>
      <c r="E405" s="81"/>
    </row>
    <row r="406" spans="2:5" x14ac:dyDescent="0.2">
      <c r="B406" s="265"/>
      <c r="E406" s="81"/>
    </row>
    <row r="407" spans="2:5" x14ac:dyDescent="0.2">
      <c r="B407" s="265"/>
      <c r="E407" s="81"/>
    </row>
    <row r="408" spans="2:5" x14ac:dyDescent="0.2">
      <c r="B408" s="265"/>
      <c r="E408" s="81"/>
    </row>
    <row r="409" spans="2:5" x14ac:dyDescent="0.2">
      <c r="B409" s="265"/>
      <c r="E409" s="81"/>
    </row>
    <row r="410" spans="2:5" x14ac:dyDescent="0.2">
      <c r="B410" s="265"/>
      <c r="E410" s="81"/>
    </row>
    <row r="411" spans="2:5" x14ac:dyDescent="0.2">
      <c r="B411" s="265"/>
      <c r="E411" s="81"/>
    </row>
    <row r="412" spans="2:5" x14ac:dyDescent="0.2">
      <c r="B412" s="265"/>
      <c r="E412" s="81"/>
    </row>
    <row r="413" spans="2:5" x14ac:dyDescent="0.2">
      <c r="B413" s="265"/>
      <c r="E413" s="81"/>
    </row>
    <row r="414" spans="2:5" x14ac:dyDescent="0.2">
      <c r="B414" s="265"/>
      <c r="E414" s="81"/>
    </row>
    <row r="415" spans="2:5" x14ac:dyDescent="0.2">
      <c r="B415" s="265"/>
      <c r="E415" s="81"/>
    </row>
    <row r="416" spans="2:5" x14ac:dyDescent="0.2">
      <c r="B416" s="265"/>
      <c r="E416" s="81"/>
    </row>
    <row r="417" spans="2:5" x14ac:dyDescent="0.2">
      <c r="B417" s="265"/>
      <c r="E417" s="81"/>
    </row>
    <row r="418" spans="2:5" x14ac:dyDescent="0.2">
      <c r="B418" s="265"/>
      <c r="E418" s="81"/>
    </row>
    <row r="419" spans="2:5" x14ac:dyDescent="0.2">
      <c r="B419" s="265"/>
      <c r="E419" s="81"/>
    </row>
    <row r="420" spans="2:5" x14ac:dyDescent="0.2">
      <c r="B420" s="265"/>
      <c r="E420" s="81"/>
    </row>
    <row r="421" spans="2:5" x14ac:dyDescent="0.2">
      <c r="B421" s="265"/>
      <c r="E421" s="81"/>
    </row>
    <row r="422" spans="2:5" x14ac:dyDescent="0.2">
      <c r="B422" s="265"/>
      <c r="E422" s="81"/>
    </row>
    <row r="423" spans="2:5" x14ac:dyDescent="0.2">
      <c r="B423" s="265"/>
      <c r="E423" s="81"/>
    </row>
    <row r="424" spans="2:5" x14ac:dyDescent="0.2">
      <c r="B424" s="265"/>
      <c r="E424" s="81"/>
    </row>
    <row r="425" spans="2:5" x14ac:dyDescent="0.2">
      <c r="B425" s="265"/>
      <c r="E425" s="81"/>
    </row>
    <row r="426" spans="2:5" x14ac:dyDescent="0.2">
      <c r="B426" s="265"/>
      <c r="E426" s="81"/>
    </row>
    <row r="427" spans="2:5" x14ac:dyDescent="0.2">
      <c r="B427" s="265"/>
      <c r="E427" s="81"/>
    </row>
    <row r="428" spans="2:5" x14ac:dyDescent="0.2">
      <c r="B428" s="265"/>
      <c r="E428" s="81"/>
    </row>
    <row r="429" spans="2:5" x14ac:dyDescent="0.2">
      <c r="B429" s="265"/>
      <c r="E429" s="81"/>
    </row>
    <row r="430" spans="2:5" x14ac:dyDescent="0.2">
      <c r="B430" s="265"/>
      <c r="E430" s="81"/>
    </row>
    <row r="431" spans="2:5" x14ac:dyDescent="0.2">
      <c r="B431" s="265"/>
      <c r="E431" s="81"/>
    </row>
    <row r="432" spans="2:5" x14ac:dyDescent="0.2">
      <c r="B432" s="265"/>
      <c r="E432" s="81"/>
    </row>
    <row r="433" spans="2:5" x14ac:dyDescent="0.2">
      <c r="B433" s="265"/>
      <c r="E433" s="81"/>
    </row>
    <row r="434" spans="2:5" x14ac:dyDescent="0.2">
      <c r="B434" s="265"/>
      <c r="E434" s="81"/>
    </row>
    <row r="435" spans="2:5" x14ac:dyDescent="0.2">
      <c r="B435" s="265"/>
      <c r="E435" s="81"/>
    </row>
    <row r="436" spans="2:5" x14ac:dyDescent="0.2">
      <c r="B436" s="265"/>
      <c r="E436" s="81"/>
    </row>
    <row r="437" spans="2:5" x14ac:dyDescent="0.2">
      <c r="B437" s="265"/>
      <c r="E437" s="81"/>
    </row>
    <row r="438" spans="2:5" x14ac:dyDescent="0.2">
      <c r="B438" s="265"/>
      <c r="E438" s="81"/>
    </row>
    <row r="439" spans="2:5" x14ac:dyDescent="0.2">
      <c r="B439" s="265"/>
      <c r="E439" s="81"/>
    </row>
    <row r="440" spans="2:5" x14ac:dyDescent="0.2">
      <c r="B440" s="265"/>
      <c r="E440" s="81"/>
    </row>
    <row r="441" spans="2:5" x14ac:dyDescent="0.2">
      <c r="B441" s="265"/>
      <c r="E441" s="81"/>
    </row>
    <row r="442" spans="2:5" x14ac:dyDescent="0.2">
      <c r="B442" s="265"/>
      <c r="E442" s="81"/>
    </row>
    <row r="443" spans="2:5" x14ac:dyDescent="0.2">
      <c r="B443" s="265"/>
      <c r="E443" s="81"/>
    </row>
    <row r="444" spans="2:5" x14ac:dyDescent="0.2">
      <c r="B444" s="265"/>
      <c r="E444" s="81"/>
    </row>
    <row r="445" spans="2:5" x14ac:dyDescent="0.2">
      <c r="B445" s="265"/>
      <c r="E445" s="81"/>
    </row>
    <row r="446" spans="2:5" x14ac:dyDescent="0.2">
      <c r="B446" s="265"/>
      <c r="E446" s="81"/>
    </row>
    <row r="447" spans="2:5" x14ac:dyDescent="0.2">
      <c r="B447" s="265"/>
      <c r="E447" s="81"/>
    </row>
    <row r="448" spans="2:5" x14ac:dyDescent="0.2">
      <c r="B448" s="265"/>
      <c r="E448" s="81"/>
    </row>
    <row r="449" spans="2:5" x14ac:dyDescent="0.2">
      <c r="B449" s="265"/>
      <c r="E449" s="81"/>
    </row>
    <row r="450" spans="2:5" x14ac:dyDescent="0.2">
      <c r="B450" s="265"/>
      <c r="E450" s="81"/>
    </row>
    <row r="451" spans="2:5" x14ac:dyDescent="0.2">
      <c r="B451" s="265"/>
      <c r="E451" s="81"/>
    </row>
    <row r="452" spans="2:5" x14ac:dyDescent="0.2">
      <c r="B452" s="265"/>
      <c r="E452" s="81"/>
    </row>
    <row r="453" spans="2:5" x14ac:dyDescent="0.2">
      <c r="B453" s="265"/>
      <c r="E453" s="81"/>
    </row>
    <row r="454" spans="2:5" x14ac:dyDescent="0.2">
      <c r="B454" s="265"/>
      <c r="E454" s="81"/>
    </row>
    <row r="455" spans="2:5" x14ac:dyDescent="0.2">
      <c r="B455" s="265"/>
      <c r="E455" s="81"/>
    </row>
    <row r="456" spans="2:5" x14ac:dyDescent="0.2">
      <c r="B456" s="265"/>
      <c r="E456" s="81"/>
    </row>
    <row r="457" spans="2:5" x14ac:dyDescent="0.2">
      <c r="B457" s="265"/>
      <c r="E457" s="81"/>
    </row>
    <row r="458" spans="2:5" x14ac:dyDescent="0.2">
      <c r="B458" s="265"/>
      <c r="E458" s="81"/>
    </row>
    <row r="459" spans="2:5" x14ac:dyDescent="0.2">
      <c r="B459" s="265"/>
      <c r="E459" s="81"/>
    </row>
    <row r="460" spans="2:5" x14ac:dyDescent="0.2">
      <c r="B460" s="265"/>
      <c r="E460" s="81"/>
    </row>
    <row r="461" spans="2:5" x14ac:dyDescent="0.2">
      <c r="B461" s="265"/>
      <c r="E461" s="81"/>
    </row>
    <row r="462" spans="2:5" x14ac:dyDescent="0.2">
      <c r="B462" s="265"/>
      <c r="E462" s="81"/>
    </row>
    <row r="463" spans="2:5" x14ac:dyDescent="0.2">
      <c r="B463" s="265"/>
      <c r="E463" s="81"/>
    </row>
    <row r="464" spans="2:5" x14ac:dyDescent="0.2">
      <c r="B464" s="265"/>
      <c r="E464" s="81"/>
    </row>
    <row r="465" spans="2:5" x14ac:dyDescent="0.2">
      <c r="B465" s="265"/>
      <c r="E465" s="81"/>
    </row>
    <row r="466" spans="2:5" x14ac:dyDescent="0.2">
      <c r="B466" s="265"/>
      <c r="E466" s="81"/>
    </row>
    <row r="467" spans="2:5" x14ac:dyDescent="0.2">
      <c r="B467" s="265"/>
      <c r="E467" s="81"/>
    </row>
    <row r="468" spans="2:5" x14ac:dyDescent="0.2">
      <c r="B468" s="265"/>
      <c r="E468" s="81"/>
    </row>
    <row r="469" spans="2:5" x14ac:dyDescent="0.2">
      <c r="B469" s="265"/>
      <c r="E469" s="81"/>
    </row>
    <row r="470" spans="2:5" x14ac:dyDescent="0.2">
      <c r="B470" s="265"/>
      <c r="E470" s="81"/>
    </row>
    <row r="471" spans="2:5" x14ac:dyDescent="0.2">
      <c r="B471" s="265"/>
      <c r="E471" s="81"/>
    </row>
    <row r="472" spans="2:5" x14ac:dyDescent="0.2">
      <c r="B472" s="265"/>
      <c r="E472" s="81"/>
    </row>
    <row r="473" spans="2:5" x14ac:dyDescent="0.2">
      <c r="B473" s="265"/>
      <c r="E473" s="81"/>
    </row>
    <row r="474" spans="2:5" x14ac:dyDescent="0.2">
      <c r="B474" s="265"/>
      <c r="E474" s="81"/>
    </row>
    <row r="475" spans="2:5" x14ac:dyDescent="0.2">
      <c r="B475" s="265"/>
      <c r="E475" s="81"/>
    </row>
    <row r="476" spans="2:5" x14ac:dyDescent="0.2">
      <c r="B476" s="265"/>
      <c r="E476" s="81"/>
    </row>
    <row r="477" spans="2:5" x14ac:dyDescent="0.2">
      <c r="B477" s="265"/>
      <c r="E477" s="81"/>
    </row>
    <row r="478" spans="2:5" x14ac:dyDescent="0.2">
      <c r="B478" s="265"/>
      <c r="E478" s="81"/>
    </row>
    <row r="479" spans="2:5" x14ac:dyDescent="0.2">
      <c r="B479" s="265"/>
      <c r="E479" s="81"/>
    </row>
    <row r="480" spans="2:5" x14ac:dyDescent="0.2">
      <c r="B480" s="265"/>
      <c r="E480" s="81"/>
    </row>
    <row r="481" spans="2:5" x14ac:dyDescent="0.2">
      <c r="B481" s="265"/>
      <c r="E481" s="81"/>
    </row>
    <row r="482" spans="2:5" x14ac:dyDescent="0.2">
      <c r="B482" s="265"/>
      <c r="E482" s="81"/>
    </row>
    <row r="483" spans="2:5" x14ac:dyDescent="0.2">
      <c r="B483" s="265"/>
      <c r="E483" s="81"/>
    </row>
    <row r="484" spans="2:5" x14ac:dyDescent="0.2">
      <c r="B484" s="265"/>
      <c r="E484" s="81"/>
    </row>
    <row r="485" spans="2:5" x14ac:dyDescent="0.2">
      <c r="B485" s="265"/>
      <c r="E485" s="81"/>
    </row>
    <row r="486" spans="2:5" x14ac:dyDescent="0.2">
      <c r="B486" s="265"/>
      <c r="E486" s="81"/>
    </row>
    <row r="487" spans="2:5" x14ac:dyDescent="0.2">
      <c r="B487" s="265"/>
      <c r="E487" s="81"/>
    </row>
    <row r="488" spans="2:5" x14ac:dyDescent="0.2">
      <c r="B488" s="265"/>
      <c r="E488" s="81"/>
    </row>
    <row r="489" spans="2:5" x14ac:dyDescent="0.2">
      <c r="B489" s="265"/>
      <c r="E489" s="81"/>
    </row>
    <row r="490" spans="2:5" x14ac:dyDescent="0.2">
      <c r="B490" s="265"/>
      <c r="E490" s="81"/>
    </row>
    <row r="491" spans="2:5" x14ac:dyDescent="0.2">
      <c r="B491" s="265"/>
      <c r="E491" s="81"/>
    </row>
    <row r="492" spans="2:5" x14ac:dyDescent="0.2">
      <c r="B492" s="265"/>
      <c r="E492" s="81"/>
    </row>
    <row r="493" spans="2:5" x14ac:dyDescent="0.2">
      <c r="B493" s="265"/>
      <c r="E493" s="81"/>
    </row>
    <row r="494" spans="2:5" x14ac:dyDescent="0.2">
      <c r="B494" s="265"/>
      <c r="E494" s="81"/>
    </row>
    <row r="495" spans="2:5" x14ac:dyDescent="0.2">
      <c r="B495" s="265"/>
      <c r="E495" s="81"/>
    </row>
    <row r="496" spans="2:5" x14ac:dyDescent="0.2">
      <c r="B496" s="265"/>
      <c r="E496" s="81"/>
    </row>
    <row r="497" spans="2:5" x14ac:dyDescent="0.2">
      <c r="B497" s="265"/>
      <c r="E497" s="81"/>
    </row>
    <row r="498" spans="2:5" x14ac:dyDescent="0.2">
      <c r="B498" s="265"/>
      <c r="E498" s="81"/>
    </row>
    <row r="499" spans="2:5" x14ac:dyDescent="0.2">
      <c r="E499" s="81"/>
    </row>
    <row r="500" spans="2:5" x14ac:dyDescent="0.2">
      <c r="E500" s="81"/>
    </row>
    <row r="501" spans="2:5" x14ac:dyDescent="0.2">
      <c r="E501" s="81"/>
    </row>
    <row r="502" spans="2:5" x14ac:dyDescent="0.2">
      <c r="E502" s="81"/>
    </row>
    <row r="503" spans="2:5" x14ac:dyDescent="0.2">
      <c r="E503" s="81"/>
    </row>
    <row r="504" spans="2:5" x14ac:dyDescent="0.2">
      <c r="E504" s="81"/>
    </row>
    <row r="505" spans="2:5" x14ac:dyDescent="0.2">
      <c r="E505" s="81"/>
    </row>
    <row r="506" spans="2:5" x14ac:dyDescent="0.2">
      <c r="E506" s="81"/>
    </row>
    <row r="507" spans="2:5" x14ac:dyDescent="0.2">
      <c r="E507" s="81"/>
    </row>
    <row r="508" spans="2:5" x14ac:dyDescent="0.2">
      <c r="E508" s="81"/>
    </row>
    <row r="509" spans="2:5" x14ac:dyDescent="0.2">
      <c r="E509" s="81"/>
    </row>
    <row r="510" spans="2:5" x14ac:dyDescent="0.2">
      <c r="E510" s="81"/>
    </row>
    <row r="511" spans="2:5" x14ac:dyDescent="0.2">
      <c r="E511" s="81"/>
    </row>
    <row r="512" spans="2:5" x14ac:dyDescent="0.2">
      <c r="E512" s="81"/>
    </row>
    <row r="513" spans="5:5" x14ac:dyDescent="0.2">
      <c r="E513" s="81"/>
    </row>
    <row r="514" spans="5:5" x14ac:dyDescent="0.2">
      <c r="E514" s="81"/>
    </row>
    <row r="515" spans="5:5" x14ac:dyDescent="0.2">
      <c r="E515" s="81"/>
    </row>
    <row r="516" spans="5:5" x14ac:dyDescent="0.2">
      <c r="E516" s="81"/>
    </row>
    <row r="517" spans="5:5" x14ac:dyDescent="0.2">
      <c r="E517" s="81"/>
    </row>
    <row r="518" spans="5:5" x14ac:dyDescent="0.2">
      <c r="E518" s="81"/>
    </row>
    <row r="519" spans="5:5" x14ac:dyDescent="0.2">
      <c r="E519" s="81"/>
    </row>
    <row r="520" spans="5:5" x14ac:dyDescent="0.2">
      <c r="E520" s="81"/>
    </row>
    <row r="521" spans="5:5" x14ac:dyDescent="0.2">
      <c r="E521" s="81"/>
    </row>
    <row r="522" spans="5:5" x14ac:dyDescent="0.2">
      <c r="E522" s="81"/>
    </row>
    <row r="523" spans="5:5" x14ac:dyDescent="0.2">
      <c r="E523" s="81"/>
    </row>
    <row r="524" spans="5:5" x14ac:dyDescent="0.2">
      <c r="E524" s="81"/>
    </row>
    <row r="525" spans="5:5" x14ac:dyDescent="0.2">
      <c r="E525" s="81"/>
    </row>
    <row r="526" spans="5:5" x14ac:dyDescent="0.2">
      <c r="E526" s="81"/>
    </row>
    <row r="527" spans="5:5" x14ac:dyDescent="0.2">
      <c r="E527" s="81"/>
    </row>
    <row r="528" spans="5:5" x14ac:dyDescent="0.2">
      <c r="E528" s="81"/>
    </row>
    <row r="529" spans="5:5" x14ac:dyDescent="0.2">
      <c r="E529" s="81"/>
    </row>
    <row r="530" spans="5:5" x14ac:dyDescent="0.2">
      <c r="E530" s="81"/>
    </row>
    <row r="531" spans="5:5" x14ac:dyDescent="0.2">
      <c r="E531" s="81"/>
    </row>
    <row r="532" spans="5:5" x14ac:dyDescent="0.2">
      <c r="E532" s="81"/>
    </row>
    <row r="533" spans="5:5" x14ac:dyDescent="0.2">
      <c r="E533" s="81"/>
    </row>
    <row r="534" spans="5:5" x14ac:dyDescent="0.2">
      <c r="E534" s="81"/>
    </row>
    <row r="535" spans="5:5" x14ac:dyDescent="0.2">
      <c r="E535" s="81"/>
    </row>
    <row r="536" spans="5:5" x14ac:dyDescent="0.2">
      <c r="E536" s="81"/>
    </row>
    <row r="537" spans="5:5" x14ac:dyDescent="0.2">
      <c r="E537" s="81"/>
    </row>
    <row r="538" spans="5:5" x14ac:dyDescent="0.2">
      <c r="E538" s="81"/>
    </row>
    <row r="539" spans="5:5" x14ac:dyDescent="0.2">
      <c r="E539" s="81"/>
    </row>
    <row r="540" spans="5:5" x14ac:dyDescent="0.2">
      <c r="E540" s="81"/>
    </row>
    <row r="541" spans="5:5" x14ac:dyDescent="0.2">
      <c r="E541" s="81"/>
    </row>
    <row r="542" spans="5:5" x14ac:dyDescent="0.2">
      <c r="E542" s="81"/>
    </row>
    <row r="543" spans="5:5" x14ac:dyDescent="0.2">
      <c r="E543" s="81"/>
    </row>
    <row r="544" spans="5:5" x14ac:dyDescent="0.2">
      <c r="E544" s="81"/>
    </row>
    <row r="545" spans="5:5" x14ac:dyDescent="0.2">
      <c r="E545" s="81"/>
    </row>
    <row r="546" spans="5:5" x14ac:dyDescent="0.2">
      <c r="E546" s="81"/>
    </row>
    <row r="547" spans="5:5" x14ac:dyDescent="0.2">
      <c r="E547" s="81"/>
    </row>
    <row r="548" spans="5:5" x14ac:dyDescent="0.2">
      <c r="E548" s="81"/>
    </row>
    <row r="549" spans="5:5" x14ac:dyDescent="0.2">
      <c r="E549" s="81"/>
    </row>
    <row r="550" spans="5:5" x14ac:dyDescent="0.2">
      <c r="E550" s="81"/>
    </row>
    <row r="551" spans="5:5" x14ac:dyDescent="0.2">
      <c r="E551" s="81"/>
    </row>
    <row r="552" spans="5:5" x14ac:dyDescent="0.2">
      <c r="E552" s="81"/>
    </row>
    <row r="553" spans="5:5" x14ac:dyDescent="0.2">
      <c r="E553" s="81"/>
    </row>
    <row r="554" spans="5:5" x14ac:dyDescent="0.2">
      <c r="E554" s="81"/>
    </row>
    <row r="555" spans="5:5" x14ac:dyDescent="0.2">
      <c r="E555" s="81"/>
    </row>
    <row r="556" spans="5:5" x14ac:dyDescent="0.2">
      <c r="E556" s="81"/>
    </row>
    <row r="557" spans="5:5" x14ac:dyDescent="0.2">
      <c r="E557" s="81"/>
    </row>
    <row r="558" spans="5:5" x14ac:dyDescent="0.2">
      <c r="E558" s="81"/>
    </row>
    <row r="559" spans="5:5" x14ac:dyDescent="0.2">
      <c r="E559" s="81"/>
    </row>
    <row r="560" spans="5:5" x14ac:dyDescent="0.2">
      <c r="E560" s="81"/>
    </row>
    <row r="561" spans="5:5" x14ac:dyDescent="0.2">
      <c r="E561" s="81"/>
    </row>
    <row r="562" spans="5:5" x14ac:dyDescent="0.2">
      <c r="E562" s="81"/>
    </row>
    <row r="563" spans="5:5" x14ac:dyDescent="0.2">
      <c r="E563" s="81"/>
    </row>
    <row r="564" spans="5:5" x14ac:dyDescent="0.2">
      <c r="E564" s="81"/>
    </row>
    <row r="565" spans="5:5" x14ac:dyDescent="0.2">
      <c r="E565" s="81"/>
    </row>
    <row r="566" spans="5:5" x14ac:dyDescent="0.2">
      <c r="E566" s="81"/>
    </row>
    <row r="567" spans="5:5" x14ac:dyDescent="0.2">
      <c r="E567" s="81"/>
    </row>
    <row r="568" spans="5:5" x14ac:dyDescent="0.2">
      <c r="E568" s="81"/>
    </row>
    <row r="569" spans="5:5" x14ac:dyDescent="0.2">
      <c r="E569" s="81"/>
    </row>
    <row r="570" spans="5:5" x14ac:dyDescent="0.2">
      <c r="E570" s="81"/>
    </row>
    <row r="571" spans="5:5" x14ac:dyDescent="0.2">
      <c r="E571" s="81"/>
    </row>
    <row r="572" spans="5:5" x14ac:dyDescent="0.2">
      <c r="E572" s="81"/>
    </row>
    <row r="573" spans="5:5" x14ac:dyDescent="0.2">
      <c r="E573" s="81"/>
    </row>
    <row r="574" spans="5:5" x14ac:dyDescent="0.2">
      <c r="E574" s="81"/>
    </row>
    <row r="575" spans="5:5" x14ac:dyDescent="0.2">
      <c r="E575" s="81"/>
    </row>
    <row r="576" spans="5:5" x14ac:dyDescent="0.2">
      <c r="E576" s="81"/>
    </row>
    <row r="577" spans="5:5" x14ac:dyDescent="0.2">
      <c r="E577" s="81"/>
    </row>
    <row r="578" spans="5:5" x14ac:dyDescent="0.2">
      <c r="E578" s="81"/>
    </row>
    <row r="579" spans="5:5" x14ac:dyDescent="0.2">
      <c r="E579" s="81"/>
    </row>
    <row r="580" spans="5:5" x14ac:dyDescent="0.2">
      <c r="E580" s="81"/>
    </row>
    <row r="581" spans="5:5" x14ac:dyDescent="0.2">
      <c r="E581" s="81"/>
    </row>
    <row r="582" spans="5:5" x14ac:dyDescent="0.2">
      <c r="E582" s="81"/>
    </row>
    <row r="583" spans="5:5" x14ac:dyDescent="0.2">
      <c r="E583" s="81"/>
    </row>
    <row r="584" spans="5:5" x14ac:dyDescent="0.2">
      <c r="E584" s="81"/>
    </row>
    <row r="585" spans="5:5" x14ac:dyDescent="0.2">
      <c r="E585" s="81"/>
    </row>
    <row r="586" spans="5:5" x14ac:dyDescent="0.2">
      <c r="E586" s="81"/>
    </row>
    <row r="587" spans="5:5" x14ac:dyDescent="0.2">
      <c r="E587" s="81"/>
    </row>
    <row r="588" spans="5:5" x14ac:dyDescent="0.2">
      <c r="E588" s="81"/>
    </row>
    <row r="589" spans="5:5" x14ac:dyDescent="0.2">
      <c r="E589" s="81"/>
    </row>
    <row r="590" spans="5:5" x14ac:dyDescent="0.2">
      <c r="E590" s="81"/>
    </row>
    <row r="591" spans="5:5" x14ac:dyDescent="0.2">
      <c r="E591" s="81"/>
    </row>
    <row r="592" spans="5:5" x14ac:dyDescent="0.2">
      <c r="E592" s="81"/>
    </row>
    <row r="593" spans="5:5" x14ac:dyDescent="0.2">
      <c r="E593" s="81"/>
    </row>
    <row r="594" spans="5:5" x14ac:dyDescent="0.2">
      <c r="E594" s="81"/>
    </row>
    <row r="595" spans="5:5" x14ac:dyDescent="0.2">
      <c r="E595" s="81"/>
    </row>
    <row r="596" spans="5:5" x14ac:dyDescent="0.2">
      <c r="E596" s="81"/>
    </row>
    <row r="597" spans="5:5" x14ac:dyDescent="0.2">
      <c r="E597" s="81"/>
    </row>
    <row r="598" spans="5:5" x14ac:dyDescent="0.2">
      <c r="E598" s="81"/>
    </row>
    <row r="599" spans="5:5" x14ac:dyDescent="0.2">
      <c r="E599" s="81"/>
    </row>
    <row r="600" spans="5:5" x14ac:dyDescent="0.2">
      <c r="E600" s="81"/>
    </row>
    <row r="601" spans="5:5" x14ac:dyDescent="0.2">
      <c r="E601" s="81"/>
    </row>
    <row r="602" spans="5:5" x14ac:dyDescent="0.2">
      <c r="E602" s="81"/>
    </row>
    <row r="603" spans="5:5" x14ac:dyDescent="0.2">
      <c r="E603" s="81"/>
    </row>
    <row r="604" spans="5:5" x14ac:dyDescent="0.2">
      <c r="E604" s="81"/>
    </row>
    <row r="605" spans="5:5" x14ac:dyDescent="0.2">
      <c r="E605" s="81"/>
    </row>
    <row r="606" spans="5:5" x14ac:dyDescent="0.2">
      <c r="E606" s="81"/>
    </row>
    <row r="607" spans="5:5" x14ac:dyDescent="0.2">
      <c r="E607" s="81"/>
    </row>
    <row r="608" spans="5:5" x14ac:dyDescent="0.2">
      <c r="E608" s="81"/>
    </row>
    <row r="609" spans="5:5" x14ac:dyDescent="0.2">
      <c r="E609" s="81"/>
    </row>
    <row r="610" spans="5:5" x14ac:dyDescent="0.2">
      <c r="E610" s="81"/>
    </row>
    <row r="611" spans="5:5" x14ac:dyDescent="0.2">
      <c r="E611" s="81"/>
    </row>
    <row r="612" spans="5:5" x14ac:dyDescent="0.2">
      <c r="E612" s="81"/>
    </row>
    <row r="613" spans="5:5" x14ac:dyDescent="0.2">
      <c r="E613" s="81"/>
    </row>
    <row r="614" spans="5:5" x14ac:dyDescent="0.2">
      <c r="E614" s="81"/>
    </row>
    <row r="615" spans="5:5" x14ac:dyDescent="0.2">
      <c r="E615" s="81"/>
    </row>
    <row r="616" spans="5:5" x14ac:dyDescent="0.2">
      <c r="E616" s="81"/>
    </row>
    <row r="617" spans="5:5" x14ac:dyDescent="0.2">
      <c r="E617" s="81"/>
    </row>
    <row r="618" spans="5:5" x14ac:dyDescent="0.2">
      <c r="E618" s="81"/>
    </row>
    <row r="619" spans="5:5" x14ac:dyDescent="0.2">
      <c r="E619" s="81"/>
    </row>
    <row r="620" spans="5:5" x14ac:dyDescent="0.2">
      <c r="E620" s="81"/>
    </row>
    <row r="621" spans="5:5" x14ac:dyDescent="0.2">
      <c r="E621" s="81"/>
    </row>
    <row r="622" spans="5:5" x14ac:dyDescent="0.2">
      <c r="E622" s="81"/>
    </row>
    <row r="623" spans="5:5" x14ac:dyDescent="0.2">
      <c r="E623" s="81"/>
    </row>
    <row r="624" spans="5:5" x14ac:dyDescent="0.2">
      <c r="E624" s="81"/>
    </row>
    <row r="625" spans="5:5" x14ac:dyDescent="0.2">
      <c r="E625" s="81"/>
    </row>
    <row r="626" spans="5:5" x14ac:dyDescent="0.2">
      <c r="E626" s="81"/>
    </row>
    <row r="627" spans="5:5" x14ac:dyDescent="0.2">
      <c r="E627" s="81"/>
    </row>
    <row r="628" spans="5:5" x14ac:dyDescent="0.2">
      <c r="E628" s="81"/>
    </row>
    <row r="629" spans="5:5" x14ac:dyDescent="0.2">
      <c r="E629" s="81"/>
    </row>
    <row r="630" spans="5:5" x14ac:dyDescent="0.2">
      <c r="E630" s="81"/>
    </row>
    <row r="631" spans="5:5" x14ac:dyDescent="0.2">
      <c r="E631" s="81"/>
    </row>
    <row r="632" spans="5:5" x14ac:dyDescent="0.2">
      <c r="E632" s="81"/>
    </row>
    <row r="633" spans="5:5" x14ac:dyDescent="0.2">
      <c r="E633" s="81"/>
    </row>
    <row r="634" spans="5:5" x14ac:dyDescent="0.2">
      <c r="E634" s="81"/>
    </row>
    <row r="635" spans="5:5" x14ac:dyDescent="0.2">
      <c r="E635" s="81"/>
    </row>
    <row r="636" spans="5:5" x14ac:dyDescent="0.2">
      <c r="E636" s="81"/>
    </row>
    <row r="637" spans="5:5" x14ac:dyDescent="0.2">
      <c r="E637" s="81"/>
    </row>
    <row r="638" spans="5:5" x14ac:dyDescent="0.2">
      <c r="E638" s="81"/>
    </row>
    <row r="639" spans="5:5" x14ac:dyDescent="0.2">
      <c r="E639" s="81"/>
    </row>
    <row r="640" spans="5:5" x14ac:dyDescent="0.2">
      <c r="E640" s="81"/>
    </row>
    <row r="641" spans="5:5" x14ac:dyDescent="0.2">
      <c r="E641" s="81"/>
    </row>
    <row r="642" spans="5:5" x14ac:dyDescent="0.2">
      <c r="E642" s="81"/>
    </row>
    <row r="643" spans="5:5" x14ac:dyDescent="0.2">
      <c r="E643" s="81"/>
    </row>
    <row r="644" spans="5:5" x14ac:dyDescent="0.2">
      <c r="E644" s="81"/>
    </row>
    <row r="645" spans="5:5" x14ac:dyDescent="0.2">
      <c r="E645" s="81"/>
    </row>
    <row r="646" spans="5:5" x14ac:dyDescent="0.2">
      <c r="E646" s="81"/>
    </row>
    <row r="647" spans="5:5" x14ac:dyDescent="0.2">
      <c r="E647" s="81"/>
    </row>
    <row r="648" spans="5:5" x14ac:dyDescent="0.2">
      <c r="E648" s="81"/>
    </row>
    <row r="649" spans="5:5" x14ac:dyDescent="0.2">
      <c r="E649" s="81"/>
    </row>
    <row r="650" spans="5:5" x14ac:dyDescent="0.2">
      <c r="E650" s="81"/>
    </row>
    <row r="651" spans="5:5" x14ac:dyDescent="0.2">
      <c r="E651" s="81"/>
    </row>
    <row r="652" spans="5:5" x14ac:dyDescent="0.2">
      <c r="E652" s="81"/>
    </row>
    <row r="653" spans="5:5" x14ac:dyDescent="0.2">
      <c r="E653" s="81"/>
    </row>
    <row r="654" spans="5:5" x14ac:dyDescent="0.2">
      <c r="E654" s="81"/>
    </row>
    <row r="655" spans="5:5" x14ac:dyDescent="0.2">
      <c r="E655" s="81"/>
    </row>
    <row r="656" spans="5:5" x14ac:dyDescent="0.2">
      <c r="E656" s="81"/>
    </row>
    <row r="657" spans="5:5" x14ac:dyDescent="0.2">
      <c r="E657" s="81"/>
    </row>
    <row r="658" spans="5:5" x14ac:dyDescent="0.2">
      <c r="E658" s="81"/>
    </row>
    <row r="659" spans="5:5" x14ac:dyDescent="0.2">
      <c r="E659" s="81"/>
    </row>
    <row r="660" spans="5:5" x14ac:dyDescent="0.2">
      <c r="E660" s="81"/>
    </row>
    <row r="661" spans="5:5" x14ac:dyDescent="0.2">
      <c r="E661" s="81"/>
    </row>
    <row r="662" spans="5:5" x14ac:dyDescent="0.2">
      <c r="E662" s="81"/>
    </row>
    <row r="663" spans="5:5" x14ac:dyDescent="0.2">
      <c r="E663" s="81"/>
    </row>
    <row r="664" spans="5:5" x14ac:dyDescent="0.2">
      <c r="E664" s="81"/>
    </row>
    <row r="665" spans="5:5" x14ac:dyDescent="0.2">
      <c r="E665" s="81"/>
    </row>
    <row r="666" spans="5:5" x14ac:dyDescent="0.2">
      <c r="E666" s="81"/>
    </row>
    <row r="667" spans="5:5" x14ac:dyDescent="0.2">
      <c r="E667" s="81"/>
    </row>
    <row r="668" spans="5:5" x14ac:dyDescent="0.2">
      <c r="E668" s="81"/>
    </row>
    <row r="669" spans="5:5" x14ac:dyDescent="0.2">
      <c r="E669" s="81"/>
    </row>
    <row r="670" spans="5:5" x14ac:dyDescent="0.2">
      <c r="E670" s="81"/>
    </row>
    <row r="671" spans="5:5" x14ac:dyDescent="0.2">
      <c r="E671" s="81"/>
    </row>
    <row r="672" spans="5:5" x14ac:dyDescent="0.2">
      <c r="E672" s="81"/>
    </row>
    <row r="673" spans="5:5" x14ac:dyDescent="0.2">
      <c r="E673" s="81"/>
    </row>
    <row r="674" spans="5:5" x14ac:dyDescent="0.2">
      <c r="E674" s="81"/>
    </row>
    <row r="675" spans="5:5" x14ac:dyDescent="0.2">
      <c r="E675" s="81"/>
    </row>
  </sheetData>
  <mergeCells count="66">
    <mergeCell ref="A318:G318"/>
    <mergeCell ref="A324:G324"/>
    <mergeCell ref="A280:G280"/>
    <mergeCell ref="A287:G287"/>
    <mergeCell ref="A292:G292"/>
    <mergeCell ref="A297:G297"/>
    <mergeCell ref="A304:G304"/>
    <mergeCell ref="A311:G311"/>
    <mergeCell ref="H168:J168"/>
    <mergeCell ref="A175:G175"/>
    <mergeCell ref="A182:G182"/>
    <mergeCell ref="A189:G189"/>
    <mergeCell ref="A273:G273"/>
    <mergeCell ref="A204:G204"/>
    <mergeCell ref="A209:G209"/>
    <mergeCell ref="A214:G214"/>
    <mergeCell ref="A221:G221"/>
    <mergeCell ref="A228:G228"/>
    <mergeCell ref="A236:G236"/>
    <mergeCell ref="A242:G242"/>
    <mergeCell ref="A249:G249"/>
    <mergeCell ref="A255:G255"/>
    <mergeCell ref="A261:F261"/>
    <mergeCell ref="A267:G267"/>
    <mergeCell ref="A196:G196"/>
    <mergeCell ref="A131:G131"/>
    <mergeCell ref="A136:G136"/>
    <mergeCell ref="A144:G144"/>
    <mergeCell ref="A153:G153"/>
    <mergeCell ref="A168:G168"/>
    <mergeCell ref="A159:G159"/>
    <mergeCell ref="H159:J159"/>
    <mergeCell ref="A104:G104"/>
    <mergeCell ref="H104:J104"/>
    <mergeCell ref="A111:G111"/>
    <mergeCell ref="A118:G118"/>
    <mergeCell ref="H118:J118"/>
    <mergeCell ref="A124:G124"/>
    <mergeCell ref="H124:J124"/>
    <mergeCell ref="A92:G92"/>
    <mergeCell ref="H92:J92"/>
    <mergeCell ref="A98:G98"/>
    <mergeCell ref="H98:J98"/>
    <mergeCell ref="H153:J153"/>
    <mergeCell ref="A69:G69"/>
    <mergeCell ref="H69:J69"/>
    <mergeCell ref="A76:G76"/>
    <mergeCell ref="H76:J76"/>
    <mergeCell ref="A84:G84"/>
    <mergeCell ref="H84:J84"/>
    <mergeCell ref="H24:J24"/>
    <mergeCell ref="A32:G32"/>
    <mergeCell ref="H32:J32"/>
    <mergeCell ref="A45:G45"/>
    <mergeCell ref="A62:G62"/>
    <mergeCell ref="A38:G38"/>
    <mergeCell ref="B2:F3"/>
    <mergeCell ref="B6:F6"/>
    <mergeCell ref="A7:G7"/>
    <mergeCell ref="B8:F8"/>
    <mergeCell ref="A11:A13"/>
    <mergeCell ref="B11:B13"/>
    <mergeCell ref="D11:D13"/>
    <mergeCell ref="F11:F13"/>
    <mergeCell ref="A15:G15"/>
    <mergeCell ref="A24:G24"/>
  </mergeCells>
  <printOptions horizontalCentered="1"/>
  <pageMargins left="0.59055118110236227" right="0.39370078740157483" top="0.39370078740157483" bottom="0.59055118110236227" header="0" footer="0.39370078740157483"/>
  <pageSetup paperSize="9" scale="80" orientation="portrait" r:id="rId1"/>
  <headerFooter alignWithMargins="0">
    <oddFooter>&amp;C&amp;P de &amp;N&amp;R&amp;9CO-FM-018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K105"/>
  <sheetViews>
    <sheetView workbookViewId="0">
      <selection activeCell="I13" sqref="I13"/>
    </sheetView>
  </sheetViews>
  <sheetFormatPr baseColWidth="10" defaultColWidth="11.42578125" defaultRowHeight="15.75" customHeight="1" x14ac:dyDescent="0.2"/>
  <cols>
    <col min="1" max="1" width="6.42578125" style="4" customWidth="1"/>
    <col min="2" max="2" width="6.28515625" style="4" hidden="1" customWidth="1"/>
    <col min="3" max="3" width="7" style="4" customWidth="1"/>
    <col min="4" max="4" width="71" style="4" customWidth="1"/>
    <col min="5" max="5" width="6.42578125" style="4" customWidth="1"/>
    <col min="6" max="6" width="22.85546875" style="4" customWidth="1"/>
    <col min="7" max="7" width="6.42578125" style="4" customWidth="1"/>
    <col min="8" max="16384" width="11.42578125" style="4"/>
  </cols>
  <sheetData>
    <row r="1" spans="1:7" ht="9" customHeight="1" x14ac:dyDescent="0.2">
      <c r="A1" s="3"/>
      <c r="B1" s="3"/>
      <c r="C1" s="3"/>
      <c r="D1" s="3"/>
      <c r="E1" s="3"/>
      <c r="F1" s="3"/>
    </row>
    <row r="2" spans="1:7" ht="29.25" customHeight="1" x14ac:dyDescent="0.2">
      <c r="A2" s="667"/>
      <c r="B2" s="667"/>
      <c r="C2" s="667"/>
      <c r="D2" s="667"/>
      <c r="E2" s="667"/>
      <c r="F2" s="667"/>
      <c r="G2" s="667"/>
    </row>
    <row r="3" spans="1:7" ht="29.25" customHeight="1" x14ac:dyDescent="0.2">
      <c r="A3" s="667"/>
      <c r="B3" s="667"/>
      <c r="C3" s="667"/>
      <c r="D3" s="667"/>
      <c r="E3" s="667"/>
      <c r="F3" s="667"/>
      <c r="G3" s="667"/>
    </row>
    <row r="4" spans="1:7" ht="9" customHeight="1" x14ac:dyDescent="0.2">
      <c r="A4" s="668"/>
      <c r="B4" s="668"/>
      <c r="C4" s="668"/>
      <c r="D4" s="668"/>
      <c r="E4" s="668"/>
      <c r="F4" s="668"/>
    </row>
    <row r="7" spans="1:7" ht="15.75" customHeight="1" x14ac:dyDescent="0.25">
      <c r="A7" s="3"/>
      <c r="B7" s="3"/>
      <c r="C7" s="669" t="s">
        <v>57</v>
      </c>
      <c r="D7" s="670"/>
      <c r="E7" s="670"/>
      <c r="F7" s="670"/>
      <c r="G7" s="3"/>
    </row>
    <row r="8" spans="1:7" ht="15.75" customHeight="1" x14ac:dyDescent="0.25">
      <c r="A8" s="3"/>
      <c r="B8" s="3"/>
      <c r="C8" s="669" t="s">
        <v>497</v>
      </c>
      <c r="D8" s="670"/>
      <c r="E8" s="670"/>
      <c r="F8" s="670"/>
      <c r="G8" s="3"/>
    </row>
    <row r="9" spans="1:7" ht="15.75" customHeight="1" x14ac:dyDescent="0.25">
      <c r="A9" s="3"/>
      <c r="B9" s="3"/>
      <c r="C9" s="670" t="s">
        <v>29</v>
      </c>
      <c r="D9" s="670"/>
      <c r="E9" s="670"/>
      <c r="F9" s="670"/>
      <c r="G9" s="3"/>
    </row>
    <row r="10" spans="1:7" ht="15.75" customHeight="1" x14ac:dyDescent="0.25">
      <c r="A10" s="3"/>
      <c r="B10" s="3"/>
      <c r="C10" s="5"/>
      <c r="D10" s="5"/>
      <c r="E10" s="5"/>
      <c r="F10" s="5"/>
      <c r="G10" s="3"/>
    </row>
    <row r="11" spans="1:7" ht="15.75" customHeight="1" x14ac:dyDescent="0.25">
      <c r="C11" s="6"/>
      <c r="D11" s="6"/>
      <c r="E11" s="6"/>
      <c r="F11" s="6"/>
    </row>
    <row r="12" spans="1:7" ht="15.75" customHeight="1" x14ac:dyDescent="0.25">
      <c r="C12" s="6"/>
      <c r="D12" s="6"/>
      <c r="E12" s="6"/>
      <c r="F12" s="6"/>
    </row>
    <row r="13" spans="1:7" ht="15.75" customHeight="1" x14ac:dyDescent="0.25">
      <c r="C13" s="6"/>
      <c r="D13" s="6"/>
      <c r="E13" s="6"/>
      <c r="F13" s="6"/>
    </row>
    <row r="14" spans="1:7" ht="15.75" customHeight="1" x14ac:dyDescent="0.25">
      <c r="C14" s="6"/>
      <c r="D14" s="6"/>
      <c r="E14" s="6"/>
      <c r="F14" s="6"/>
    </row>
    <row r="15" spans="1:7" ht="15.75" customHeight="1" x14ac:dyDescent="0.25">
      <c r="C15" s="6"/>
      <c r="D15" s="6"/>
      <c r="E15" s="6"/>
      <c r="F15" s="6"/>
    </row>
    <row r="16" spans="1:7" ht="15.75" customHeight="1" x14ac:dyDescent="0.25">
      <c r="A16" s="6"/>
      <c r="B16" s="6"/>
      <c r="C16" s="671" t="s">
        <v>28</v>
      </c>
      <c r="D16" s="671"/>
      <c r="E16" s="7"/>
      <c r="F16" s="671" t="s">
        <v>27</v>
      </c>
    </row>
    <row r="17" spans="1:11" ht="15.75" customHeight="1" x14ac:dyDescent="0.25">
      <c r="A17" s="6"/>
      <c r="B17" s="6"/>
      <c r="C17" s="671"/>
      <c r="D17" s="671"/>
      <c r="E17" s="6"/>
      <c r="F17" s="672"/>
      <c r="K17" s="1" t="s">
        <v>26</v>
      </c>
    </row>
    <row r="18" spans="1:11" ht="15.75" hidden="1" customHeight="1" x14ac:dyDescent="0.25">
      <c r="A18" s="6"/>
      <c r="B18" s="6"/>
      <c r="C18" s="6"/>
      <c r="D18" s="6"/>
      <c r="F18" s="6"/>
    </row>
    <row r="19" spans="1:11" ht="15.75" hidden="1" customHeight="1" x14ac:dyDescent="0.2">
      <c r="F19" s="18"/>
    </row>
    <row r="20" spans="1:11" ht="15.75" hidden="1" customHeight="1" x14ac:dyDescent="0.2">
      <c r="F20" s="18"/>
    </row>
    <row r="21" spans="1:11" ht="15.75" hidden="1" customHeight="1" x14ac:dyDescent="0.2">
      <c r="F21" s="18"/>
    </row>
    <row r="22" spans="1:11" ht="15.75" hidden="1" customHeight="1" x14ac:dyDescent="0.2">
      <c r="F22" s="18"/>
    </row>
    <row r="23" spans="1:11" ht="15" hidden="1" customHeight="1" x14ac:dyDescent="0.2">
      <c r="D23" s="1" t="s">
        <v>61</v>
      </c>
      <c r="F23" s="2">
        <v>0</v>
      </c>
    </row>
    <row r="24" spans="1:11" ht="15" x14ac:dyDescent="0.2">
      <c r="F24" s="18"/>
    </row>
    <row r="25" spans="1:11" ht="15" x14ac:dyDescent="0.2">
      <c r="F25" s="18"/>
    </row>
    <row r="26" spans="1:11" ht="15" x14ac:dyDescent="0.2"/>
    <row r="27" spans="1:11" ht="15" hidden="1" x14ac:dyDescent="0.2">
      <c r="D27" s="1" t="s">
        <v>26</v>
      </c>
      <c r="F27" s="1" t="s">
        <v>26</v>
      </c>
    </row>
    <row r="28" spans="1:11" ht="15" hidden="1" x14ac:dyDescent="0.2">
      <c r="B28" s="4">
        <v>1122</v>
      </c>
      <c r="D28" s="1" t="s">
        <v>59</v>
      </c>
      <c r="F28" s="2">
        <v>0</v>
      </c>
    </row>
    <row r="29" spans="1:11" ht="15.75" hidden="1" customHeight="1" x14ac:dyDescent="0.2"/>
    <row r="30" spans="1:11" ht="15.75" hidden="1" customHeight="1" x14ac:dyDescent="0.2"/>
    <row r="33" spans="2:6" ht="15.75" customHeight="1" x14ac:dyDescent="0.2">
      <c r="B33" s="4">
        <v>1129</v>
      </c>
      <c r="D33" s="1" t="s">
        <v>92</v>
      </c>
      <c r="F33" s="2">
        <v>1069</v>
      </c>
    </row>
    <row r="34" spans="2:6" ht="15.75" customHeight="1" x14ac:dyDescent="0.2">
      <c r="F34" s="1" t="s">
        <v>26</v>
      </c>
    </row>
    <row r="36" spans="2:6" ht="15.75" customHeight="1" x14ac:dyDescent="0.2">
      <c r="F36" s="2"/>
    </row>
    <row r="37" spans="2:6" ht="15.75" customHeight="1" x14ac:dyDescent="0.2">
      <c r="F37" s="2"/>
    </row>
    <row r="38" spans="2:6" ht="15.75" customHeight="1" x14ac:dyDescent="0.2">
      <c r="B38" s="4">
        <v>1129</v>
      </c>
      <c r="D38" s="1" t="s">
        <v>91</v>
      </c>
      <c r="F38" s="2">
        <v>22683</v>
      </c>
    </row>
    <row r="42" spans="2:6" ht="15.75" customHeight="1" x14ac:dyDescent="0.2">
      <c r="D42" s="1" t="s">
        <v>26</v>
      </c>
      <c r="F42" s="2" t="s">
        <v>26</v>
      </c>
    </row>
    <row r="63" spans="3:6" ht="15.75" customHeight="1" x14ac:dyDescent="0.25">
      <c r="C63" s="666" t="s">
        <v>31</v>
      </c>
      <c r="D63" s="666"/>
      <c r="F63" s="61">
        <v>23752</v>
      </c>
    </row>
    <row r="65" spans="6:6" ht="15.75" customHeight="1" x14ac:dyDescent="0.2">
      <c r="F65" s="36" t="s">
        <v>17</v>
      </c>
    </row>
    <row r="66" spans="6:6" ht="15.75" customHeight="1" x14ac:dyDescent="0.2">
      <c r="F66" s="9"/>
    </row>
    <row r="70" spans="6:6" ht="15.75" customHeight="1" x14ac:dyDescent="0.2">
      <c r="F70" s="2" t="s">
        <v>26</v>
      </c>
    </row>
    <row r="72" spans="6:6" ht="15.75" customHeight="1" x14ac:dyDescent="0.2">
      <c r="F72" s="13"/>
    </row>
    <row r="73" spans="6:6" ht="15.75" customHeight="1" x14ac:dyDescent="0.2">
      <c r="F73" s="2" t="s">
        <v>26</v>
      </c>
    </row>
    <row r="99" spans="6:6" ht="15.75" customHeight="1" x14ac:dyDescent="0.2">
      <c r="F99" s="10"/>
    </row>
    <row r="100" spans="6:6" ht="15.75" customHeight="1" x14ac:dyDescent="0.2">
      <c r="F100" s="10"/>
    </row>
    <row r="101" spans="6:6" ht="15.75" customHeight="1" x14ac:dyDescent="0.2">
      <c r="F101" s="10"/>
    </row>
    <row r="102" spans="6:6" ht="15.75" customHeight="1" x14ac:dyDescent="0.2">
      <c r="F102" s="10"/>
    </row>
    <row r="103" spans="6:6" ht="15.75" customHeight="1" x14ac:dyDescent="0.2">
      <c r="F103" s="10"/>
    </row>
    <row r="104" spans="6:6" ht="15.75" customHeight="1" x14ac:dyDescent="0.2">
      <c r="F104" s="10"/>
    </row>
    <row r="105" spans="6:6" ht="15.75" customHeight="1" x14ac:dyDescent="0.2">
      <c r="F105" s="10"/>
    </row>
  </sheetData>
  <mergeCells count="8">
    <mergeCell ref="C63:D63"/>
    <mergeCell ref="A2:G3"/>
    <mergeCell ref="A4:F4"/>
    <mergeCell ref="C7:F7"/>
    <mergeCell ref="C8:F8"/>
    <mergeCell ref="C9:F9"/>
    <mergeCell ref="C16:D17"/>
    <mergeCell ref="F16:F17"/>
  </mergeCells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>
    <oddFooter xml:space="preserve">&amp;R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J97"/>
  <sheetViews>
    <sheetView workbookViewId="0">
      <selection activeCell="E59" sqref="E59"/>
    </sheetView>
  </sheetViews>
  <sheetFormatPr baseColWidth="10" defaultColWidth="11.42578125" defaultRowHeight="15.75" customHeight="1" x14ac:dyDescent="0.2"/>
  <cols>
    <col min="1" max="2" width="6.42578125" style="4" customWidth="1"/>
    <col min="3" max="3" width="13.5703125" style="4" hidden="1" customWidth="1"/>
    <col min="4" max="4" width="70.7109375" style="4" customWidth="1"/>
    <col min="5" max="5" width="6.42578125" style="4" customWidth="1"/>
    <col min="6" max="6" width="22.85546875" style="4" customWidth="1"/>
    <col min="7" max="7" width="6.42578125" style="4" customWidth="1"/>
    <col min="8" max="8" width="11.42578125" style="4"/>
    <col min="9" max="9" width="14.140625" style="4" bestFit="1" customWidth="1"/>
    <col min="10" max="10" width="13.42578125" style="4" bestFit="1" customWidth="1"/>
    <col min="11" max="16384" width="11.42578125" style="4"/>
  </cols>
  <sheetData>
    <row r="1" spans="1:7" ht="9" customHeight="1" x14ac:dyDescent="0.2">
      <c r="A1" s="3"/>
      <c r="B1" s="3"/>
      <c r="C1" s="3"/>
      <c r="D1" s="3"/>
      <c r="E1" s="3"/>
      <c r="F1" s="3"/>
    </row>
    <row r="2" spans="1:7" ht="29.25" customHeight="1" x14ac:dyDescent="0.2">
      <c r="A2" s="667"/>
      <c r="B2" s="667"/>
      <c r="C2" s="667"/>
      <c r="D2" s="667"/>
      <c r="E2" s="667"/>
      <c r="F2" s="667"/>
      <c r="G2" s="667"/>
    </row>
    <row r="3" spans="1:7" ht="29.25" customHeight="1" x14ac:dyDescent="0.2">
      <c r="A3" s="667"/>
      <c r="B3" s="667"/>
      <c r="C3" s="667"/>
      <c r="D3" s="667"/>
      <c r="E3" s="667"/>
      <c r="F3" s="667"/>
      <c r="G3" s="667"/>
    </row>
    <row r="4" spans="1:7" ht="9" customHeight="1" x14ac:dyDescent="0.2">
      <c r="A4" s="668"/>
      <c r="B4" s="668"/>
      <c r="C4" s="668"/>
      <c r="D4" s="668"/>
      <c r="E4" s="668"/>
      <c r="F4" s="668"/>
    </row>
    <row r="7" spans="1:7" ht="15.75" customHeight="1" x14ac:dyDescent="0.25">
      <c r="A7" s="3"/>
      <c r="B7" s="669" t="s">
        <v>20</v>
      </c>
      <c r="C7" s="669"/>
      <c r="D7" s="670"/>
      <c r="E7" s="670"/>
      <c r="F7" s="670"/>
      <c r="G7" s="3"/>
    </row>
    <row r="8" spans="1:7" ht="15.75" customHeight="1" x14ac:dyDescent="0.25">
      <c r="A8" s="3"/>
      <c r="B8" s="669" t="s">
        <v>497</v>
      </c>
      <c r="C8" s="669"/>
      <c r="D8" s="670"/>
      <c r="E8" s="670"/>
      <c r="F8" s="670"/>
      <c r="G8" s="3"/>
    </row>
    <row r="9" spans="1:7" ht="15.75" customHeight="1" x14ac:dyDescent="0.25">
      <c r="A9" s="3"/>
      <c r="B9" s="670" t="s">
        <v>29</v>
      </c>
      <c r="C9" s="670"/>
      <c r="D9" s="670"/>
      <c r="E9" s="670"/>
      <c r="F9" s="670"/>
      <c r="G9" s="3"/>
    </row>
    <row r="10" spans="1:7" ht="15.75" customHeight="1" x14ac:dyDescent="0.25">
      <c r="A10" s="3"/>
      <c r="B10" s="5"/>
      <c r="C10" s="5"/>
      <c r="D10" s="5"/>
      <c r="E10" s="5"/>
      <c r="F10" s="5"/>
      <c r="G10" s="3"/>
    </row>
    <row r="11" spans="1:7" ht="15.75" customHeight="1" x14ac:dyDescent="0.25">
      <c r="B11" s="6"/>
      <c r="C11" s="6"/>
      <c r="D11" s="6"/>
      <c r="E11" s="6"/>
      <c r="F11" s="6"/>
    </row>
    <row r="12" spans="1:7" ht="15.75" customHeight="1" x14ac:dyDescent="0.25">
      <c r="B12" s="6"/>
      <c r="C12" s="6"/>
      <c r="D12" s="6"/>
      <c r="E12" s="6"/>
      <c r="F12" s="6"/>
    </row>
    <row r="13" spans="1:7" ht="15.75" customHeight="1" x14ac:dyDescent="0.25">
      <c r="B13" s="6"/>
      <c r="C13" s="6"/>
      <c r="D13" s="6"/>
      <c r="E13" s="6"/>
      <c r="F13" s="6"/>
    </row>
    <row r="14" spans="1:7" ht="15.75" customHeight="1" x14ac:dyDescent="0.25">
      <c r="B14" s="6"/>
      <c r="C14" s="6"/>
      <c r="D14" s="6"/>
      <c r="E14" s="6"/>
      <c r="F14" s="6"/>
    </row>
    <row r="15" spans="1:7" ht="15.75" customHeight="1" x14ac:dyDescent="0.25">
      <c r="B15" s="6"/>
      <c r="C15" s="6"/>
      <c r="D15" s="6"/>
      <c r="E15" s="6"/>
      <c r="F15" s="6"/>
    </row>
    <row r="16" spans="1:7" ht="15.75" customHeight="1" x14ac:dyDescent="0.25">
      <c r="A16" s="6"/>
      <c r="B16" s="671" t="s">
        <v>28</v>
      </c>
      <c r="C16" s="671"/>
      <c r="D16" s="671"/>
      <c r="E16" s="7"/>
      <c r="F16" s="671" t="s">
        <v>27</v>
      </c>
    </row>
    <row r="17" spans="1:10" ht="15.75" customHeight="1" x14ac:dyDescent="0.25">
      <c r="A17" s="6"/>
      <c r="B17" s="671"/>
      <c r="C17" s="671"/>
      <c r="D17" s="671"/>
      <c r="E17" s="6"/>
      <c r="F17" s="672"/>
    </row>
    <row r="18" spans="1:10" ht="15.75" customHeight="1" x14ac:dyDescent="0.25">
      <c r="A18" s="6"/>
      <c r="B18" s="6"/>
      <c r="C18" s="6"/>
      <c r="D18" s="6"/>
      <c r="F18" s="6"/>
    </row>
    <row r="19" spans="1:10" ht="15.75" customHeight="1" x14ac:dyDescent="0.2">
      <c r="F19" s="18"/>
    </row>
    <row r="20" spans="1:10" ht="15.75" customHeight="1" x14ac:dyDescent="0.2">
      <c r="F20" s="18"/>
    </row>
    <row r="21" spans="1:10" ht="15.75" customHeight="1" x14ac:dyDescent="0.2">
      <c r="C21" s="27">
        <v>1231</v>
      </c>
      <c r="D21" s="4" t="s">
        <v>7</v>
      </c>
      <c r="F21" s="2">
        <v>2429569325</v>
      </c>
    </row>
    <row r="24" spans="1:10" ht="15.75" customHeight="1" x14ac:dyDescent="0.2">
      <c r="F24" s="2"/>
    </row>
    <row r="26" spans="1:10" ht="15.75" customHeight="1" x14ac:dyDescent="0.2">
      <c r="D26" s="1" t="s">
        <v>26</v>
      </c>
    </row>
    <row r="27" spans="1:10" ht="15.75" customHeight="1" x14ac:dyDescent="0.2">
      <c r="C27" s="63" t="s">
        <v>107</v>
      </c>
      <c r="D27" s="4" t="s">
        <v>6</v>
      </c>
      <c r="F27" s="2">
        <v>2799486577</v>
      </c>
      <c r="J27" s="13"/>
    </row>
    <row r="30" spans="1:10" ht="15.75" customHeight="1" x14ac:dyDescent="0.2">
      <c r="F30" s="2"/>
    </row>
    <row r="31" spans="1:10" ht="15.75" customHeight="1" x14ac:dyDescent="0.2">
      <c r="F31" s="2"/>
    </row>
    <row r="32" spans="1:10" ht="15.75" customHeight="1" x14ac:dyDescent="0.2">
      <c r="F32" s="2" t="s">
        <v>26</v>
      </c>
    </row>
    <row r="55" spans="2:10" ht="15.75" customHeight="1" x14ac:dyDescent="0.25">
      <c r="B55" s="666" t="s">
        <v>31</v>
      </c>
      <c r="C55" s="666"/>
      <c r="D55" s="666"/>
      <c r="F55" s="61">
        <v>5229055902</v>
      </c>
      <c r="J55" s="13"/>
    </row>
    <row r="57" spans="2:10" ht="15.75" customHeight="1" x14ac:dyDescent="0.2">
      <c r="F57" s="19" t="s">
        <v>19</v>
      </c>
    </row>
    <row r="58" spans="2:10" ht="15.75" customHeight="1" x14ac:dyDescent="0.2">
      <c r="F58" s="9"/>
    </row>
    <row r="61" spans="2:10" ht="15.75" customHeight="1" x14ac:dyDescent="0.2">
      <c r="F61" s="39" t="s">
        <v>26</v>
      </c>
    </row>
    <row r="63" spans="2:10" ht="15.75" customHeight="1" x14ac:dyDescent="0.2">
      <c r="F63" s="46" t="s">
        <v>26</v>
      </c>
    </row>
    <row r="91" spans="6:6" ht="15.75" customHeight="1" x14ac:dyDescent="0.2">
      <c r="F91" s="10"/>
    </row>
    <row r="92" spans="6:6" ht="15.75" customHeight="1" x14ac:dyDescent="0.2">
      <c r="F92" s="10"/>
    </row>
    <row r="93" spans="6:6" ht="15.75" customHeight="1" x14ac:dyDescent="0.2">
      <c r="F93" s="10"/>
    </row>
    <row r="94" spans="6:6" ht="15.75" customHeight="1" x14ac:dyDescent="0.2">
      <c r="F94" s="10"/>
    </row>
    <row r="95" spans="6:6" ht="15.75" customHeight="1" x14ac:dyDescent="0.2">
      <c r="F95" s="10"/>
    </row>
    <row r="96" spans="6:6" ht="15.75" customHeight="1" x14ac:dyDescent="0.2">
      <c r="F96" s="10"/>
    </row>
    <row r="97" spans="6:6" ht="15.75" customHeight="1" x14ac:dyDescent="0.2">
      <c r="F97" s="10"/>
    </row>
  </sheetData>
  <mergeCells count="8">
    <mergeCell ref="B55:D55"/>
    <mergeCell ref="A2:G3"/>
    <mergeCell ref="B8:F8"/>
    <mergeCell ref="A4:F4"/>
    <mergeCell ref="B9:F9"/>
    <mergeCell ref="F16:F17"/>
    <mergeCell ref="B16:D17"/>
    <mergeCell ref="B7:F7"/>
  </mergeCells>
  <phoneticPr fontId="0" type="noConversion"/>
  <printOptions horizontalCentered="1"/>
  <pageMargins left="0.59055118110236227" right="0.39370078740157483" top="0.39370078740157483" bottom="0.39370078740157483" header="0" footer="0.59055118110236227"/>
  <pageSetup scale="80" orientation="portrait" r:id="rId1"/>
  <headerFooter alignWithMargins="0">
    <oddFooter xml:space="preserve">&amp;R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41</vt:i4>
      </vt:variant>
    </vt:vector>
  </HeadingPairs>
  <TitlesOfParts>
    <vt:vector size="70" baseType="lpstr">
      <vt:lpstr>06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 26(A)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39</vt:lpstr>
      <vt:lpstr>40</vt:lpstr>
      <vt:lpstr>41</vt:lpstr>
      <vt:lpstr>' 26(A)'!Área_de_impresión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'20'!Área_de_impresión</vt:lpstr>
      <vt:lpstr>'21'!Área_de_impresión</vt:lpstr>
      <vt:lpstr>'22'!Área_de_impresión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'30'!Área_de_impresión</vt:lpstr>
      <vt:lpstr>'31'!Área_de_impresión</vt:lpstr>
      <vt:lpstr>'32'!Área_de_impresión</vt:lpstr>
      <vt:lpstr>'34'!Área_de_impresión</vt:lpstr>
      <vt:lpstr>'35'!Área_de_impresión</vt:lpstr>
      <vt:lpstr>'36'!Área_de_impresión</vt:lpstr>
      <vt:lpstr>'39'!Área_de_impresión</vt:lpstr>
      <vt:lpstr>'40'!Área_de_impresión</vt:lpstr>
      <vt:lpstr>' 26(A)'!Títulos_a_imprimir</vt:lpstr>
      <vt:lpstr>'14'!Títulos_a_imprimir</vt:lpstr>
      <vt:lpstr>'16'!Títulos_a_imprimir</vt:lpstr>
      <vt:lpstr>'17'!Títulos_a_imprimir</vt:lpstr>
      <vt:lpstr>'18'!Títulos_a_imprimir</vt:lpstr>
      <vt:lpstr>'23'!Títulos_a_imprimir</vt:lpstr>
      <vt:lpstr>'26'!Títulos_a_imprimir</vt:lpstr>
      <vt:lpstr>'28'!Títulos_a_imprimir</vt:lpstr>
      <vt:lpstr>'29'!Títulos_a_imprimir</vt:lpstr>
      <vt:lpstr>'30'!Títulos_a_imprimir</vt:lpstr>
      <vt:lpstr>'31'!Títulos_a_imprimir</vt:lpstr>
      <vt:lpstr>'32'!Títulos_a_imprimir</vt:lpstr>
      <vt:lpstr>'34'!Títulos_a_imprimir</vt:lpstr>
      <vt:lpstr>'35'!Títulos_a_imprimir</vt:lpstr>
      <vt:lpstr>'36'!Títulos_a_imprimir</vt:lpstr>
      <vt:lpstr>'39'!Títulos_a_imprimir</vt:lpstr>
      <vt:lpstr>'40'!Títulos_a_imprimir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Marysol Carmona</dc:creator>
  <cp:lastModifiedBy>Contabilidad</cp:lastModifiedBy>
  <cp:lastPrinted>2023-04-13T18:41:41Z</cp:lastPrinted>
  <dcterms:created xsi:type="dcterms:W3CDTF">2008-02-08T10:11:00Z</dcterms:created>
  <dcterms:modified xsi:type="dcterms:W3CDTF">2023-04-24T19:16:05Z</dcterms:modified>
</cp:coreProperties>
</file>