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915" windowHeight="12465"/>
  </bookViews>
  <sheets>
    <sheet name="EA" sheetId="5" r:id="rId1"/>
    <sheet name="ESF" sheetId="6" r:id="rId2"/>
    <sheet name="ECSF" sheetId="7" r:id="rId3"/>
    <sheet name="EAA" sheetId="8" r:id="rId4"/>
    <sheet name="EADP" sheetId="9" r:id="rId5"/>
    <sheet name="EVHP" sheetId="10" r:id="rId6"/>
    <sheet name="EFE" sheetId="11" r:id="rId7"/>
  </sheets>
  <externalReferences>
    <externalReference r:id="rId8"/>
  </externalReferences>
  <definedNames>
    <definedName name="_xlnm.Print_Area" localSheetId="0">EA!$A$1:$K$62</definedName>
    <definedName name="_xlnm.Print_Area" localSheetId="3">EAA!$A$1:$I$45</definedName>
    <definedName name="_xlnm.Print_Area" localSheetId="4">EADP!$A$1:$J$54</definedName>
    <definedName name="_xlnm.Print_Area" localSheetId="2">ECSF!$A$1:$K$64</definedName>
    <definedName name="_xlnm.Print_Area" localSheetId="6">EFE!$A$1:$Q$57</definedName>
    <definedName name="_xlnm.Print_Area" localSheetId="1">ESF!$A$1:$L$75</definedName>
    <definedName name="_xlnm.Print_Area" localSheetId="5">EVHP!$A$1:$I$48</definedName>
  </definedNames>
  <calcPr calcId="145621"/>
</workbook>
</file>

<file path=xl/calcChain.xml><?xml version="1.0" encoding="utf-8"?>
<calcChain xmlns="http://schemas.openxmlformats.org/spreadsheetml/2006/main">
  <c r="G48" i="11" l="1"/>
  <c r="P35" i="11"/>
  <c r="P34" i="11" s="1"/>
  <c r="O35" i="11"/>
  <c r="O34" i="11" s="1"/>
  <c r="P29" i="11"/>
  <c r="P28" i="11" s="1"/>
  <c r="O29" i="11"/>
  <c r="O28" i="11" s="1"/>
  <c r="O40" i="11" s="1"/>
  <c r="H27" i="11"/>
  <c r="G27" i="11"/>
  <c r="P19" i="11"/>
  <c r="O19" i="11"/>
  <c r="P14" i="11"/>
  <c r="P23" i="11" s="1"/>
  <c r="O14" i="11"/>
  <c r="O23" i="11" s="1"/>
  <c r="H14" i="11"/>
  <c r="H48" i="11" s="1"/>
  <c r="G14" i="11"/>
  <c r="H38" i="10"/>
  <c r="H37" i="10"/>
  <c r="E36" i="10"/>
  <c r="H36" i="10" s="1"/>
  <c r="F35" i="10"/>
  <c r="H35" i="10" s="1"/>
  <c r="G34" i="10"/>
  <c r="D34" i="10"/>
  <c r="H32" i="10"/>
  <c r="H31" i="10"/>
  <c r="H30" i="10"/>
  <c r="G29" i="10"/>
  <c r="F29" i="10"/>
  <c r="E29" i="10"/>
  <c r="D29" i="10"/>
  <c r="H29" i="10" s="1"/>
  <c r="G27" i="10"/>
  <c r="G40" i="10" s="1"/>
  <c r="E27" i="10"/>
  <c r="H25" i="10"/>
  <c r="H24" i="10"/>
  <c r="H23" i="10"/>
  <c r="E23" i="10"/>
  <c r="H22" i="10"/>
  <c r="F22" i="10"/>
  <c r="G21" i="10"/>
  <c r="F21" i="10"/>
  <c r="E21" i="10"/>
  <c r="D21" i="10"/>
  <c r="H21" i="10" s="1"/>
  <c r="H19" i="10"/>
  <c r="H18" i="10"/>
  <c r="H17" i="10"/>
  <c r="G16" i="10"/>
  <c r="F16" i="10"/>
  <c r="F27" i="10" s="1"/>
  <c r="E16" i="10"/>
  <c r="D16" i="10"/>
  <c r="H16" i="10" s="1"/>
  <c r="H14" i="10"/>
  <c r="I36" i="9"/>
  <c r="H36" i="9"/>
  <c r="I31" i="9"/>
  <c r="I42" i="9" s="1"/>
  <c r="H31" i="9"/>
  <c r="H42" i="9" s="1"/>
  <c r="I22" i="9"/>
  <c r="H22" i="9"/>
  <c r="I17" i="9"/>
  <c r="I28" i="9" s="1"/>
  <c r="I46" i="9" s="1"/>
  <c r="I50" i="9" s="1"/>
  <c r="H17" i="9"/>
  <c r="H28" i="9" s="1"/>
  <c r="H46" i="9" s="1"/>
  <c r="H50" i="9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6" i="8"/>
  <c r="E26" i="8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F16" i="8"/>
  <c r="F14" i="8" s="1"/>
  <c r="E16" i="8"/>
  <c r="E14" i="8" s="1"/>
  <c r="D16" i="8"/>
  <c r="G16" i="8" s="1"/>
  <c r="I55" i="7"/>
  <c r="J55" i="7" s="1"/>
  <c r="I54" i="7"/>
  <c r="J54" i="7" s="1"/>
  <c r="J52" i="7" s="1"/>
  <c r="I52" i="7"/>
  <c r="I50" i="7"/>
  <c r="J50" i="7" s="1"/>
  <c r="I49" i="7"/>
  <c r="J49" i="7" s="1"/>
  <c r="I48" i="7"/>
  <c r="J48" i="7" s="1"/>
  <c r="I46" i="7"/>
  <c r="J46" i="7" s="1"/>
  <c r="I42" i="7"/>
  <c r="J42" i="7" s="1"/>
  <c r="I41" i="7"/>
  <c r="J41" i="7" s="1"/>
  <c r="I40" i="7"/>
  <c r="J40" i="7" s="1"/>
  <c r="J38" i="7" s="1"/>
  <c r="D36" i="7"/>
  <c r="E36" i="7" s="1"/>
  <c r="D35" i="7"/>
  <c r="E35" i="7" s="1"/>
  <c r="I34" i="7"/>
  <c r="J34" i="7" s="1"/>
  <c r="D34" i="7"/>
  <c r="E34" i="7" s="1"/>
  <c r="I33" i="7"/>
  <c r="J33" i="7" s="1"/>
  <c r="D33" i="7"/>
  <c r="E33" i="7" s="1"/>
  <c r="I32" i="7"/>
  <c r="J32" i="7" s="1"/>
  <c r="D32" i="7"/>
  <c r="E32" i="7" s="1"/>
  <c r="I31" i="7"/>
  <c r="J31" i="7" s="1"/>
  <c r="I30" i="7"/>
  <c r="J30" i="7" s="1"/>
  <c r="I29" i="7"/>
  <c r="J29" i="7" s="1"/>
  <c r="J27" i="7" s="1"/>
  <c r="D29" i="7"/>
  <c r="E29" i="7" s="1"/>
  <c r="D28" i="7"/>
  <c r="E28" i="7" s="1"/>
  <c r="I27" i="7"/>
  <c r="I25" i="7"/>
  <c r="J25" i="7" s="1"/>
  <c r="I24" i="7"/>
  <c r="J24" i="7" s="1"/>
  <c r="D24" i="7"/>
  <c r="E24" i="7" s="1"/>
  <c r="I23" i="7"/>
  <c r="J23" i="7" s="1"/>
  <c r="D23" i="7"/>
  <c r="E23" i="7" s="1"/>
  <c r="I22" i="7"/>
  <c r="J22" i="7" s="1"/>
  <c r="D22" i="7"/>
  <c r="E22" i="7" s="1"/>
  <c r="I21" i="7"/>
  <c r="J21" i="7" s="1"/>
  <c r="D21" i="7"/>
  <c r="E21" i="7" s="1"/>
  <c r="I20" i="7"/>
  <c r="J20" i="7" s="1"/>
  <c r="D20" i="7"/>
  <c r="E20" i="7" s="1"/>
  <c r="I19" i="7"/>
  <c r="J19" i="7" s="1"/>
  <c r="I18" i="7"/>
  <c r="J18" i="7" s="1"/>
  <c r="D18" i="7"/>
  <c r="E18" i="7" s="1"/>
  <c r="E16" i="7" s="1"/>
  <c r="I16" i="7"/>
  <c r="I14" i="7" s="1"/>
  <c r="J58" i="6"/>
  <c r="I58" i="6"/>
  <c r="J52" i="6"/>
  <c r="I52" i="6"/>
  <c r="J50" i="6"/>
  <c r="I50" i="6"/>
  <c r="J44" i="6"/>
  <c r="J63" i="6" s="1"/>
  <c r="I44" i="6"/>
  <c r="I63" i="6" s="1"/>
  <c r="E43" i="6"/>
  <c r="D43" i="6"/>
  <c r="E41" i="6"/>
  <c r="D41" i="6"/>
  <c r="J40" i="6"/>
  <c r="J65" i="6" s="1"/>
  <c r="J38" i="6"/>
  <c r="I38" i="6"/>
  <c r="J27" i="6"/>
  <c r="I27" i="6"/>
  <c r="I40" i="6" s="1"/>
  <c r="I65" i="6" s="1"/>
  <c r="E26" i="6"/>
  <c r="D26" i="6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I51" i="5" s="1"/>
  <c r="J12" i="5"/>
  <c r="J51" i="5" s="1"/>
  <c r="I12" i="5"/>
  <c r="E12" i="5"/>
  <c r="E33" i="5" s="1"/>
  <c r="J53" i="5" s="1"/>
  <c r="D12" i="5"/>
  <c r="D33" i="5" s="1"/>
  <c r="I53" i="5" s="1"/>
  <c r="D26" i="8" l="1"/>
  <c r="G26" i="8" s="1"/>
  <c r="H26" i="8" s="1"/>
  <c r="O43" i="11"/>
  <c r="P43" i="11"/>
  <c r="P48" i="11" s="1"/>
  <c r="O47" i="11" s="1"/>
  <c r="P40" i="11"/>
  <c r="E34" i="10"/>
  <c r="E40" i="10" s="1"/>
  <c r="D27" i="10"/>
  <c r="F34" i="10"/>
  <c r="F40" i="10" s="1"/>
  <c r="K20" i="8"/>
  <c r="H20" i="8"/>
  <c r="H24" i="8"/>
  <c r="K24" i="8"/>
  <c r="K31" i="8"/>
  <c r="H31" i="8"/>
  <c r="K35" i="8"/>
  <c r="H35" i="8"/>
  <c r="K21" i="8"/>
  <c r="H21" i="8"/>
  <c r="K28" i="8"/>
  <c r="H28" i="8"/>
  <c r="K32" i="8"/>
  <c r="H32" i="8"/>
  <c r="K36" i="8"/>
  <c r="H36" i="8"/>
  <c r="H18" i="8"/>
  <c r="K18" i="8"/>
  <c r="K22" i="8"/>
  <c r="H22" i="8"/>
  <c r="K29" i="8"/>
  <c r="H29" i="8"/>
  <c r="K33" i="8"/>
  <c r="H33" i="8"/>
  <c r="H16" i="8"/>
  <c r="H14" i="8" s="1"/>
  <c r="G14" i="8"/>
  <c r="H19" i="8"/>
  <c r="K19" i="8"/>
  <c r="K23" i="8"/>
  <c r="H23" i="8"/>
  <c r="K30" i="8"/>
  <c r="H30" i="8"/>
  <c r="K34" i="8"/>
  <c r="H34" i="8"/>
  <c r="D14" i="8"/>
  <c r="J16" i="7"/>
  <c r="J14" i="7" s="1"/>
  <c r="E26" i="7"/>
  <c r="J44" i="7"/>
  <c r="J36" i="7" s="1"/>
  <c r="E14" i="7"/>
  <c r="D16" i="7"/>
  <c r="D14" i="7" s="1"/>
  <c r="I44" i="7"/>
  <c r="D26" i="7"/>
  <c r="I38" i="7"/>
  <c r="I36" i="7" s="1"/>
  <c r="O53" i="11" l="1"/>
  <c r="O48" i="11"/>
  <c r="O54" i="11" s="1"/>
  <c r="D40" i="10"/>
  <c r="H40" i="10" s="1"/>
  <c r="K40" i="10" s="1"/>
  <c r="H27" i="10"/>
  <c r="K27" i="10" s="1"/>
  <c r="H34" i="10"/>
</calcChain>
</file>

<file path=xl/sharedStrings.xml><?xml version="1.0" encoding="utf-8"?>
<sst xmlns="http://schemas.openxmlformats.org/spreadsheetml/2006/main" count="408" uniqueCount="210">
  <si>
    <t>Bajo protesta de decir verdad declaramos que los Estados Financieros y sus Notas son razonablemente correctos y responsabilidad del emisor</t>
  </si>
  <si>
    <t>Resultados del Ejercicio  (Ahorro/Desahorro)</t>
  </si>
  <si>
    <t>Total de Gastos y Otras Pérdidas</t>
  </si>
  <si>
    <t xml:space="preserve">Inversión Pública no Capitalizable 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</si>
  <si>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</si>
  <si>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</si>
  <si>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</si>
  <si>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</si>
  <si>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</si>
  <si>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</si>
  <si>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</si>
  <si>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</si>
  <si>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</si>
  <si>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</si>
  <si>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</si>
  <si>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</si>
  <si>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</si>
  <si>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</si>
  <si>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Total de Ingresos y Otros Beneficios</t>
  </si>
  <si>
    <t>Convenios</t>
  </si>
  <si>
    <t>Otros Ingresos y Beneficios Varios</t>
  </si>
  <si>
    <t>Aportaciones</t>
  </si>
  <si>
    <t>Disminución del Exceso de Provisiones</t>
  </si>
  <si>
    <t>Participaciones</t>
  </si>
  <si>
    <t>Disminución del Exceso de Estimaciones por Pérdida o Deterioro u Obsolescencia</t>
  </si>
  <si>
    <t>Participaciones y Aportaciones</t>
  </si>
  <si>
    <t>Incremento por Variación de Inventarios</t>
  </si>
  <si>
    <t xml:space="preserve">Ingresos Financieros  </t>
  </si>
  <si>
    <t>Transferencias al Exterior</t>
  </si>
  <si>
    <t>Otros Ingresos y Beneficios</t>
  </si>
  <si>
    <t>Donativos</t>
  </si>
  <si>
    <t>Transferencias a la Seguridad Social</t>
  </si>
  <si>
    <t>Transferencia, Asignaciones, Subsidios y Otras ayudas</t>
  </si>
  <si>
    <t>Transferencias a Fideicomisos, Mandatos y Contratos Análogos</t>
  </si>
  <si>
    <t>Pensiones y Jubilaciones</t>
  </si>
  <si>
    <t>Participaciones, Aportaciones, Transferencias, Asignaciones, Subsidios y Otras Ayudas</t>
  </si>
  <si>
    <t>Ayudas Sociales</t>
  </si>
  <si>
    <t>Subsidios y Subvenciones</t>
  </si>
  <si>
    <t>Ingresos no Comprendidos en las Fracciones de la Ley de Ingresos Causados en Ejercicios Fiscales Anteriores Pendientes de Liquidación o Pago</t>
  </si>
  <si>
    <t>Transferencias al Resto del Sector Público</t>
  </si>
  <si>
    <t>Ingresos por Venta de Bienes y Servicios</t>
  </si>
  <si>
    <t>Transferencias Internas y Asignaciones al Sector Público</t>
  </si>
  <si>
    <t>Aprovechamientos de Tipo Corriente</t>
  </si>
  <si>
    <t>Transferencia, Asignaciones, Subsidios y Otras Ayudas</t>
  </si>
  <si>
    <t>Productos de Tipo Corriente</t>
  </si>
  <si>
    <t>Derechos</t>
  </si>
  <si>
    <t>Servicios Generales</t>
  </si>
  <si>
    <t>Contribuciones de Mejoras</t>
  </si>
  <si>
    <t>Materiales y Suministros</t>
  </si>
  <si>
    <t xml:space="preserve">Cuotas y Aportaciones de Seguridad Social </t>
  </si>
  <si>
    <t xml:space="preserve">Servicios Personales  </t>
  </si>
  <si>
    <t>Impuestos</t>
  </si>
  <si>
    <t>Gastos de  Funcionamiento</t>
  </si>
  <si>
    <t>Ingresos de la Gestión</t>
  </si>
  <si>
    <t>GASTOS Y OTRAS PÉRDIDAS</t>
  </si>
  <si>
    <t>INGRESOS Y OTROS BENEFICIOS</t>
  </si>
  <si>
    <t>Concepto</t>
  </si>
  <si>
    <t>Sector Paraestatal</t>
  </si>
  <si>
    <t>Ente Público:</t>
  </si>
  <si>
    <t>(Pesos)</t>
  </si>
  <si>
    <t>Estado de Actividades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</si>
  <si>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</si>
  <si>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</si>
  <si>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</si>
  <si>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</si>
  <si>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</si>
  <si>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</si>
  <si>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</si>
  <si>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</si>
  <si>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</si>
  <si>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</si>
  <si>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</si>
  <si>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</si>
  <si>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</si>
  <si>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</si>
  <si>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</si>
  <si>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</si>
  <si>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</si>
  <si>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</si>
  <si>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</si>
  <si>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</si>
  <si>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</si>
  <si>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</si>
  <si>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</si>
  <si>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</si>
  <si>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</si>
  <si>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</si>
  <si>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</si>
  <si>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</si>
  <si>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</si>
  <si>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</si>
  <si>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</si>
  <si>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</si>
  <si>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</si>
  <si>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</si>
  <si>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</si>
  <si>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</si>
  <si>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</si>
  <si>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</si>
  <si>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</si>
  <si>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</si>
  <si>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</si>
  <si>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</si>
  <si>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</si>
  <si>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</si>
  <si>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</si>
  <si>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</si>
  <si>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</si>
  <si>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</si>
  <si>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</si>
  <si>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</si>
  <si>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</si>
  <si>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</si>
  <si>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</si>
  <si>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</si>
  <si>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</si>
  <si>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</si>
  <si>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</si>
  <si>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</si>
  <si>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</si>
  <si>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</si>
  <si>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</si>
  <si>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</si>
  <si>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FIDEICOMISO FONDO DE SEGURIDAD PÚBLICA DEL ESTADO DE TLAXCALA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</si>
  <si>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</si>
  <si>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</si>
  <si>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</si>
  <si>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</si>
  <si>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</si>
  <si>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</si>
  <si>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</si>
  <si>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</si>
  <si>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</si>
  <si>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</si>
  <si>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</si>
  <si>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</si>
  <si>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</si>
  <si>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</si>
  <si>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</si>
  <si>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</si>
  <si>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</si>
  <si>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</si>
  <si>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</si>
  <si>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</si>
  <si>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</si>
  <si>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</si>
  <si>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</si>
  <si>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</si>
  <si>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</si>
  <si>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</si>
  <si>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</si>
  <si>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</si>
  <si>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</si>
  <si>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</si>
  <si>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</si>
  <si>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</si>
  <si>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</si>
  <si>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</si>
  <si>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(pesos)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</si>
  <si>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</si>
  <si>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</si>
  <si>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</si>
  <si>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</si>
  <si>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</si>
  <si>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</si>
  <si>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</si>
  <si>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</si>
  <si>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</si>
  <si>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</si>
  <si>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</si>
  <si>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</si>
  <si>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</si>
  <si>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</si>
  <si>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</si>
  <si>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</si>
  <si>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</si>
  <si>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</si>
  <si>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</si>
  <si>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</si>
  <si>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</si>
  <si>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</si>
  <si>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</si>
  <si>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</si>
  <si>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</si>
  <si>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</si>
  <si>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</si>
  <si>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</si>
  <si>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</si>
  <si>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</si>
  <si>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</si>
  <si>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</si>
  <si>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</si>
  <si>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</si>
  <si>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</si>
  <si>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</si>
  <si>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</si>
  <si>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OBSERVACIÓN: LOS MONTOS PLASMADOS SON TOMADOS DE LOS REGISTROS ANTECESORES, SIN QUE SE CUNETE CON DOCUMENTAL QUE SUSTENTE EL ACTIVO FIJO DE LOS BIENES MUEBLES E INMUEBLES</t>
  </si>
  <si>
    <t>OBSERVACIÓN: LOS MONTOS PLASMADOS SON TOMADOS DE LOS REGISTROS ANTECESORES, SIN QUE SE CUENTE CON DOCUMENTAL QUE SUSTENTE EL ACTIVO FIJO DE LOS BIENES MUEBLES E INMUEBLES</t>
  </si>
  <si>
    <t>C.P. Carlos Norberto Vela Mancera</t>
  </si>
  <si>
    <t>Director Administrativo</t>
  </si>
  <si>
    <t>Hacienda Pública/Patrimonio Neto Final del Ejercicio 2015</t>
  </si>
  <si>
    <t>Cambios en la Hacienda Pública/Patrimonio Neto del Ejercicio 2015</t>
  </si>
  <si>
    <t>Saldo Neto en la Hacienda Pública / Patrimonio 2016</t>
  </si>
  <si>
    <t>Lic. Ana Belén Rúa Lugo</t>
  </si>
  <si>
    <t>Encargada de la Comisión Ejecutiva del Sistema Estatal de Seguridad Pública</t>
  </si>
  <si>
    <t>Cuenta  Pública 2017</t>
  </si>
  <si>
    <t>Del 1 de enero al 31 de marzo de 2017</t>
  </si>
  <si>
    <t>Al 31 de marzo de 2017</t>
  </si>
  <si>
    <t>Cuenta Pública 2017</t>
  </si>
  <si>
    <t>Del 1 de enero al 30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</si>
</sst>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General_)"/>
    <numFmt numFmtId="166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43" fontId="3" fillId="0" borderId="0" applyFont="0" applyFill="0" applyBorder="0" applyAlignment="0" applyProtection="0"/>
    <xf numFmtId="0" fontId="1" fillId="0" borderId="0"/>
  </cellStyleXfs>
  <cellXfs count="325">
    <xf numFmtId="0" fontId="0" fillId="0" borderId="0" xfId="0"/>
    <xf numFmtId="0" fontId="4" fillId="2" borderId="0" xfId="0" applyFont="1" applyFill="1" applyBorder="1"/>
    <xf numFmtId="0" fontId="5" fillId="2" borderId="0" xfId="2" applyFont="1" applyFill="1" applyBorder="1" applyAlignment="1"/>
    <xf numFmtId="0" fontId="4" fillId="2" borderId="0" xfId="0" applyFont="1" applyFill="1"/>
    <xf numFmtId="0" fontId="6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2" applyFont="1" applyFill="1" applyBorder="1" applyAlignment="1">
      <alignment horizontal="centerContinuous"/>
    </xf>
    <xf numFmtId="0" fontId="4" fillId="2" borderId="0" xfId="0" applyFont="1" applyFill="1" applyBorder="1" applyAlignment="1"/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5" fillId="2" borderId="0" xfId="2" applyFont="1" applyFill="1" applyBorder="1" applyAlignment="1">
      <alignment vertical="center"/>
    </xf>
    <xf numFmtId="0" fontId="7" fillId="2" borderId="0" xfId="2" applyFont="1" applyFill="1" applyBorder="1" applyAlignment="1"/>
    <xf numFmtId="0" fontId="4" fillId="2" borderId="5" xfId="0" applyFont="1" applyFill="1" applyBorder="1"/>
    <xf numFmtId="0" fontId="5" fillId="2" borderId="6" xfId="0" applyFont="1" applyFill="1" applyBorder="1" applyAlignment="1"/>
    <xf numFmtId="3" fontId="7" fillId="2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0" xfId="0" applyFont="1" applyFill="1" applyAlignment="1"/>
    <xf numFmtId="0" fontId="5" fillId="2" borderId="6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7" fillId="2" borderId="6" xfId="0" applyFont="1" applyFill="1" applyBorder="1" applyAlignment="1">
      <alignment horizontal="left" vertical="top"/>
    </xf>
    <xf numFmtId="3" fontId="7" fillId="2" borderId="0" xfId="1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3" fontId="10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6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0" fontId="4" fillId="2" borderId="6" xfId="0" applyFont="1" applyFill="1" applyBorder="1"/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4" fillId="2" borderId="4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/>
    <xf numFmtId="0" fontId="4" fillId="2" borderId="3" xfId="0" applyFont="1" applyFill="1" applyBorder="1"/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/>
    <xf numFmtId="43" fontId="7" fillId="2" borderId="2" xfId="1" applyFont="1" applyFill="1" applyBorder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/>
    <xf numFmtId="0" fontId="7" fillId="2" borderId="0" xfId="0" applyFont="1" applyFill="1" applyBorder="1"/>
    <xf numFmtId="43" fontId="7" fillId="2" borderId="0" xfId="1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43" fontId="7" fillId="2" borderId="0" xfId="1" applyFont="1" applyFill="1" applyBorder="1" applyAlignment="1">
      <alignment vertical="top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>
      <alignment vertical="top"/>
    </xf>
    <xf numFmtId="0" fontId="1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5" fillId="2" borderId="0" xfId="3" applyNumberFormat="1" applyFont="1" applyFill="1" applyBorder="1" applyAlignment="1">
      <alignment vertical="center"/>
    </xf>
    <xf numFmtId="0" fontId="5" fillId="2" borderId="0" xfId="3" applyNumberFormat="1" applyFont="1" applyFill="1" applyBorder="1" applyAlignment="1">
      <alignment horizontal="centerContinuous" vertical="center"/>
    </xf>
    <xf numFmtId="0" fontId="14" fillId="2" borderId="0" xfId="3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centerContinuous"/>
    </xf>
    <xf numFmtId="0" fontId="8" fillId="3" borderId="11" xfId="0" applyFont="1" applyFill="1" applyBorder="1"/>
    <xf numFmtId="0" fontId="8" fillId="2" borderId="0" xfId="0" applyFont="1" applyFill="1" applyAlignment="1">
      <alignment vertical="top"/>
    </xf>
    <xf numFmtId="0" fontId="8" fillId="2" borderId="0" xfId="0" applyFont="1" applyFill="1" applyBorder="1"/>
    <xf numFmtId="164" fontId="9" fillId="3" borderId="0" xfId="1" applyNumberFormat="1" applyFont="1" applyFill="1" applyBorder="1" applyAlignment="1">
      <alignment horizontal="center"/>
    </xf>
    <xf numFmtId="0" fontId="8" fillId="3" borderId="5" xfId="0" applyFont="1" applyFill="1" applyBorder="1"/>
    <xf numFmtId="0" fontId="5" fillId="2" borderId="6" xfId="3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top"/>
    </xf>
    <xf numFmtId="166" fontId="7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3" fontId="10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horizontal="right" vertical="top"/>
    </xf>
    <xf numFmtId="43" fontId="18" fillId="2" borderId="0" xfId="1" applyFont="1" applyFill="1" applyBorder="1" applyAlignment="1">
      <alignment horizontal="right" vertical="top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Border="1" applyAlignment="1">
      <alignment wrapText="1"/>
    </xf>
    <xf numFmtId="0" fontId="5" fillId="2" borderId="2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wrapText="1"/>
    </xf>
    <xf numFmtId="0" fontId="19" fillId="3" borderId="9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top"/>
    </xf>
    <xf numFmtId="0" fontId="20" fillId="2" borderId="0" xfId="2" applyFont="1" applyFill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right" vertical="top"/>
    </xf>
    <xf numFmtId="3" fontId="7" fillId="2" borderId="0" xfId="0" applyNumberFormat="1" applyFont="1" applyFill="1" applyBorder="1" applyAlignment="1" applyProtection="1">
      <alignment horizontal="right" vertical="top"/>
    </xf>
    <xf numFmtId="3" fontId="7" fillId="2" borderId="0" xfId="1" applyNumberFormat="1" applyFont="1" applyFill="1" applyBorder="1" applyAlignment="1" applyProtection="1">
      <alignment horizontal="right" vertical="top" wrapText="1"/>
    </xf>
    <xf numFmtId="0" fontId="20" fillId="2" borderId="0" xfId="2" applyFont="1" applyFill="1" applyBorder="1" applyAlignment="1" applyProtection="1">
      <alignment horizontal="center"/>
    </xf>
    <xf numFmtId="0" fontId="7" fillId="2" borderId="4" xfId="0" applyFont="1" applyFill="1" applyBorder="1" applyAlignment="1">
      <alignment horizontal="left" vertical="top"/>
    </xf>
    <xf numFmtId="3" fontId="7" fillId="2" borderId="2" xfId="1" applyNumberFormat="1" applyFont="1" applyFill="1" applyBorder="1" applyAlignment="1" applyProtection="1">
      <alignment horizontal="right" vertical="top" wrapText="1"/>
    </xf>
    <xf numFmtId="0" fontId="4" fillId="2" borderId="8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Protection="1">
      <protection locked="0"/>
    </xf>
    <xf numFmtId="43" fontId="7" fillId="2" borderId="0" xfId="1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right"/>
    </xf>
    <xf numFmtId="0" fontId="7" fillId="2" borderId="2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9" fillId="3" borderId="10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3" borderId="4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1" fillId="2" borderId="6" xfId="0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2" fillId="2" borderId="0" xfId="0" applyFont="1" applyFill="1"/>
    <xf numFmtId="3" fontId="4" fillId="2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vertical="top"/>
    </xf>
    <xf numFmtId="0" fontId="5" fillId="2" borderId="0" xfId="2" applyFont="1" applyFill="1" applyBorder="1" applyAlignment="1" applyProtection="1"/>
    <xf numFmtId="0" fontId="5" fillId="2" borderId="0" xfId="3" applyNumberFormat="1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/>
    </xf>
    <xf numFmtId="0" fontId="5" fillId="2" borderId="0" xfId="0" applyFont="1" applyFill="1" applyBorder="1" applyAlignment="1" applyProtection="1"/>
    <xf numFmtId="165" fontId="7" fillId="2" borderId="0" xfId="3" applyFont="1" applyFill="1" applyBorder="1" applyProtection="1"/>
    <xf numFmtId="0" fontId="9" fillId="3" borderId="9" xfId="2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7" xfId="2" applyFont="1" applyFill="1" applyBorder="1" applyAlignment="1" applyProtection="1">
      <alignment horizontal="center" vertical="center" wrapText="1"/>
    </xf>
    <xf numFmtId="0" fontId="5" fillId="2" borderId="6" xfId="3" applyNumberFormat="1" applyFont="1" applyFill="1" applyBorder="1" applyAlignment="1" applyProtection="1">
      <alignment horizontal="centerContinuous" vertical="center"/>
    </xf>
    <xf numFmtId="0" fontId="5" fillId="2" borderId="6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vertical="top"/>
    </xf>
    <xf numFmtId="0" fontId="5" fillId="2" borderId="5" xfId="3" applyNumberFormat="1" applyFont="1" applyFill="1" applyBorder="1" applyAlignment="1" applyProtection="1">
      <alignment vertical="top"/>
    </xf>
    <xf numFmtId="0" fontId="6" fillId="2" borderId="6" xfId="0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5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/>
    <xf numFmtId="0" fontId="20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horizontal="center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right" vertical="top"/>
    </xf>
    <xf numFmtId="0" fontId="21" fillId="2" borderId="6" xfId="0" applyFont="1" applyFill="1" applyBorder="1" applyAlignment="1" applyProtection="1"/>
    <xf numFmtId="0" fontId="11" fillId="2" borderId="0" xfId="0" applyFont="1" applyFill="1" applyBorder="1" applyAlignment="1" applyProtection="1">
      <alignment vertical="top"/>
    </xf>
    <xf numFmtId="3" fontId="11" fillId="2" borderId="0" xfId="0" applyNumberFormat="1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right" vertical="top"/>
    </xf>
    <xf numFmtId="0" fontId="21" fillId="2" borderId="5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center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1" fillId="2" borderId="4" xfId="0" applyFont="1" applyFill="1" applyBorder="1" applyAlignment="1" applyProtection="1"/>
    <xf numFmtId="0" fontId="11" fillId="2" borderId="2" xfId="0" applyFont="1" applyFill="1" applyBorder="1" applyAlignment="1" applyProtection="1">
      <alignment vertical="top"/>
    </xf>
    <xf numFmtId="3" fontId="11" fillId="2" borderId="2" xfId="0" applyNumberFormat="1" applyFont="1" applyFill="1" applyBorder="1" applyAlignment="1" applyProtection="1">
      <alignment horizontal="center" vertical="top"/>
    </xf>
    <xf numFmtId="3" fontId="11" fillId="2" borderId="2" xfId="0" applyNumberFormat="1" applyFont="1" applyFill="1" applyBorder="1" applyAlignment="1" applyProtection="1">
      <alignment horizontal="right" vertical="top"/>
    </xf>
    <xf numFmtId="0" fontId="21" fillId="2" borderId="3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7" fillId="2" borderId="0" xfId="0" applyFont="1" applyFill="1"/>
    <xf numFmtId="164" fontId="9" fillId="3" borderId="9" xfId="1" applyNumberFormat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164" fontId="9" fillId="3" borderId="7" xfId="1" applyNumberFormat="1" applyFont="1" applyFill="1" applyBorder="1" applyAlignment="1">
      <alignment horizontal="center" vertical="center" wrapText="1"/>
    </xf>
    <xf numFmtId="0" fontId="5" fillId="2" borderId="6" xfId="3" applyNumberFormat="1" applyFont="1" applyFill="1" applyBorder="1" applyAlignment="1">
      <alignment horizontal="centerContinuous" vertical="center"/>
    </xf>
    <xf numFmtId="0" fontId="5" fillId="2" borderId="5" xfId="3" applyNumberFormat="1" applyFont="1" applyFill="1" applyBorder="1" applyAlignment="1">
      <alignment horizontal="centerContinuous" vertical="center"/>
    </xf>
    <xf numFmtId="0" fontId="24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 applyProtection="1">
      <alignment horizontal="right" vertical="top"/>
      <protection locked="0"/>
    </xf>
    <xf numFmtId="3" fontId="6" fillId="2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3" fontId="6" fillId="2" borderId="12" xfId="0" applyNumberFormat="1" applyFont="1" applyFill="1" applyBorder="1" applyAlignment="1">
      <alignment horizontal="right" vertical="top"/>
    </xf>
    <xf numFmtId="0" fontId="25" fillId="2" borderId="0" xfId="0" applyFont="1" applyFill="1" applyAlignment="1">
      <alignment horizontal="center"/>
    </xf>
    <xf numFmtId="0" fontId="6" fillId="2" borderId="4" xfId="0" applyFont="1" applyFill="1" applyBorder="1" applyAlignment="1">
      <alignment vertical="top"/>
    </xf>
    <xf numFmtId="3" fontId="6" fillId="2" borderId="2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/>
    </xf>
    <xf numFmtId="0" fontId="5" fillId="2" borderId="8" xfId="0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43" fontId="7" fillId="2" borderId="0" xfId="1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" vertical="top"/>
    </xf>
    <xf numFmtId="0" fontId="8" fillId="3" borderId="9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/>
    <xf numFmtId="0" fontId="7" fillId="2" borderId="0" xfId="2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5" fillId="2" borderId="2" xfId="2" applyFont="1" applyFill="1" applyBorder="1" applyAlignment="1">
      <alignment vertical="top"/>
    </xf>
    <xf numFmtId="3" fontId="7" fillId="2" borderId="2" xfId="2" applyNumberFormat="1" applyFont="1" applyFill="1" applyBorder="1" applyAlignment="1">
      <alignment vertical="top"/>
    </xf>
    <xf numFmtId="0" fontId="26" fillId="4" borderId="0" xfId="0" applyFont="1" applyFill="1"/>
    <xf numFmtId="43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protection locked="0"/>
    </xf>
    <xf numFmtId="0" fontId="7" fillId="4" borderId="0" xfId="0" applyFont="1" applyFill="1" applyAlignment="1" applyProtection="1">
      <alignment vertical="top" wrapText="1"/>
      <protection locked="0"/>
    </xf>
    <xf numFmtId="43" fontId="7" fillId="2" borderId="0" xfId="1" applyFont="1" applyFill="1" applyBorder="1" applyAlignment="1" applyProtection="1">
      <protection locked="0"/>
    </xf>
    <xf numFmtId="0" fontId="9" fillId="3" borderId="8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8" fillId="3" borderId="10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right" vertical="top"/>
    </xf>
    <xf numFmtId="0" fontId="15" fillId="3" borderId="0" xfId="2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/>
    </xf>
    <xf numFmtId="0" fontId="5" fillId="2" borderId="0" xfId="3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5" fillId="2" borderId="6" xfId="3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center" vertical="center"/>
    </xf>
    <xf numFmtId="0" fontId="5" fillId="2" borderId="6" xfId="3" applyNumberFormat="1" applyFont="1" applyFill="1" applyBorder="1" applyAlignment="1">
      <alignment horizontal="center" vertical="top"/>
    </xf>
    <xf numFmtId="0" fontId="5" fillId="2" borderId="0" xfId="3" applyNumberFormat="1" applyFont="1" applyFill="1" applyBorder="1" applyAlignment="1">
      <alignment horizontal="center" vertical="top"/>
    </xf>
    <xf numFmtId="0" fontId="5" fillId="2" borderId="5" xfId="3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3" applyNumberFormat="1" applyFont="1" applyFill="1" applyBorder="1" applyAlignment="1" applyProtection="1">
      <alignment horizontal="center" vertical="top"/>
    </xf>
    <xf numFmtId="0" fontId="5" fillId="2" borderId="5" xfId="3" applyNumberFormat="1" applyFont="1" applyFill="1" applyBorder="1" applyAlignment="1" applyProtection="1">
      <alignment horizontal="center" vertical="top"/>
    </xf>
    <xf numFmtId="0" fontId="5" fillId="2" borderId="0" xfId="2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7" fillId="2" borderId="0" xfId="0" applyNumberFormat="1" applyFont="1" applyFill="1" applyBorder="1" applyAlignment="1" applyProtection="1">
      <alignment horizontal="left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9" fillId="3" borderId="8" xfId="2" applyFont="1" applyFill="1" applyBorder="1" applyAlignment="1" applyProtection="1">
      <alignment horizontal="center" vertical="center"/>
    </xf>
    <xf numFmtId="0" fontId="5" fillId="2" borderId="5" xfId="3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 vertical="top"/>
    </xf>
    <xf numFmtId="0" fontId="11" fillId="2" borderId="2" xfId="0" applyFont="1" applyFill="1" applyBorder="1" applyAlignment="1" applyProtection="1">
      <alignment horizontal="left" vertical="top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43" fontId="7" fillId="2" borderId="2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43" fontId="7" fillId="2" borderId="2" xfId="1" applyFont="1" applyFill="1" applyBorder="1" applyAlignment="1" applyProtection="1">
      <alignment horizontal="center"/>
      <protection locked="0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" xfId="2"/>
    <cellStyle name="Normal 9" xfId="5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/CUENTA%20PUBLICA%20ANUAL%20ARMONIZADA%202014%20FOSEG/Tlaxcala/Material%20de%20apoyo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>
        <row r="53">
          <cell r="I53">
            <v>0</v>
          </cell>
          <cell r="J53">
            <v>0</v>
          </cell>
        </row>
      </sheetData>
      <sheetData sheetId="1">
        <row r="18">
          <cell r="D18">
            <v>0</v>
          </cell>
          <cell r="E18">
            <v>0</v>
          </cell>
          <cell r="I18">
            <v>0</v>
          </cell>
          <cell r="J18">
            <v>0</v>
          </cell>
        </row>
        <row r="19">
          <cell r="D19">
            <v>5277155</v>
          </cell>
          <cell r="E19">
            <v>5277155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I24">
            <v>0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D33">
            <v>28371392</v>
          </cell>
          <cell r="E33">
            <v>28371392</v>
          </cell>
          <cell r="I33">
            <v>0</v>
          </cell>
          <cell r="J33">
            <v>0</v>
          </cell>
        </row>
        <row r="34">
          <cell r="D34">
            <v>185431353</v>
          </cell>
          <cell r="E34">
            <v>185431353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I40">
            <v>0</v>
          </cell>
          <cell r="J40">
            <v>0</v>
          </cell>
        </row>
        <row r="46">
          <cell r="I46">
            <v>0</v>
          </cell>
          <cell r="J46">
            <v>0</v>
          </cell>
        </row>
        <row r="47">
          <cell r="I47">
            <v>0</v>
          </cell>
          <cell r="J47">
            <v>0</v>
          </cell>
        </row>
        <row r="48">
          <cell r="I48">
            <v>0</v>
          </cell>
          <cell r="J48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219079900</v>
          </cell>
          <cell r="J53">
            <v>219079900</v>
          </cell>
        </row>
        <row r="54">
          <cell r="I54">
            <v>0</v>
          </cell>
          <cell r="J54">
            <v>0</v>
          </cell>
        </row>
        <row r="55">
          <cell r="I55">
            <v>0</v>
          </cell>
          <cell r="J55">
            <v>0</v>
          </cell>
        </row>
        <row r="56">
          <cell r="I56">
            <v>0</v>
          </cell>
          <cell r="J56">
            <v>0</v>
          </cell>
        </row>
        <row r="60">
          <cell r="I60">
            <v>0</v>
          </cell>
          <cell r="J60">
            <v>0</v>
          </cell>
        </row>
        <row r="61">
          <cell r="I61">
            <v>0</v>
          </cell>
          <cell r="J61">
            <v>0</v>
          </cell>
        </row>
        <row r="63">
          <cell r="J63">
            <v>219079900</v>
          </cell>
        </row>
        <row r="65">
          <cell r="I65">
            <v>219079900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90" zoomScaleNormal="90" workbookViewId="0">
      <selection activeCell="J10" sqref="J10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x14ac:dyDescent="0.2">
      <c r="B1" s="2"/>
      <c r="C1" s="259" t="s">
        <v>205</v>
      </c>
      <c r="D1" s="259"/>
      <c r="E1" s="259"/>
      <c r="F1" s="259"/>
      <c r="G1" s="259"/>
      <c r="H1" s="259"/>
      <c r="I1" s="259"/>
      <c r="J1" s="2"/>
      <c r="K1" s="2"/>
    </row>
    <row r="2" spans="1:11" x14ac:dyDescent="0.2">
      <c r="B2" s="4"/>
      <c r="C2" s="259" t="s">
        <v>60</v>
      </c>
      <c r="D2" s="259"/>
      <c r="E2" s="259"/>
      <c r="F2" s="259"/>
      <c r="G2" s="259"/>
      <c r="H2" s="259"/>
      <c r="I2" s="259"/>
      <c r="J2" s="4"/>
      <c r="K2" s="4"/>
    </row>
    <row r="3" spans="1:11" x14ac:dyDescent="0.2">
      <c r="B3" s="4"/>
      <c r="C3" s="259" t="s">
        <v>206</v>
      </c>
      <c r="D3" s="259"/>
      <c r="E3" s="259"/>
      <c r="F3" s="259"/>
      <c r="G3" s="259"/>
      <c r="H3" s="259"/>
      <c r="I3" s="259"/>
      <c r="J3" s="4"/>
      <c r="K3" s="4"/>
    </row>
    <row r="4" spans="1:11" x14ac:dyDescent="0.2">
      <c r="B4" s="4"/>
      <c r="C4" s="259" t="s">
        <v>59</v>
      </c>
      <c r="D4" s="259"/>
      <c r="E4" s="259"/>
      <c r="F4" s="259"/>
      <c r="G4" s="259"/>
      <c r="H4" s="259"/>
      <c r="I4" s="259"/>
      <c r="J4" s="4"/>
      <c r="K4" s="4"/>
    </row>
    <row r="5" spans="1:11" ht="6" customHeight="1" x14ac:dyDescent="0.2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 x14ac:dyDescent="0.2">
      <c r="A6" s="5"/>
      <c r="B6" s="7" t="s">
        <v>58</v>
      </c>
      <c r="C6" s="260" t="s">
        <v>57</v>
      </c>
      <c r="D6" s="260"/>
      <c r="E6" s="260"/>
      <c r="F6" s="260"/>
      <c r="G6" s="260"/>
      <c r="H6" s="260"/>
      <c r="I6" s="260"/>
      <c r="J6" s="260"/>
      <c r="K6" s="1"/>
    </row>
    <row r="7" spans="1:11" s="1" customFormat="1" ht="3" customHeight="1" x14ac:dyDescent="0.2">
      <c r="A7" s="5"/>
      <c r="B7" s="8"/>
      <c r="C7" s="8"/>
      <c r="D7" s="8"/>
      <c r="E7" s="8"/>
      <c r="F7" s="6"/>
      <c r="G7" s="9"/>
      <c r="H7" s="9"/>
    </row>
    <row r="8" spans="1:11" s="1" customFormat="1" ht="3" customHeight="1" x14ac:dyDescent="0.2">
      <c r="A8" s="10"/>
      <c r="B8" s="10"/>
      <c r="C8" s="10"/>
      <c r="D8" s="11"/>
      <c r="E8" s="11"/>
      <c r="F8" s="12"/>
      <c r="G8" s="9"/>
      <c r="H8" s="9"/>
    </row>
    <row r="9" spans="1:11" s="17" customFormat="1" ht="20.100000000000001" customHeight="1" x14ac:dyDescent="0.2">
      <c r="A9" s="13"/>
      <c r="B9" s="258" t="s">
        <v>56</v>
      </c>
      <c r="C9" s="258"/>
      <c r="D9" s="14">
        <v>2017</v>
      </c>
      <c r="E9" s="14">
        <v>2016</v>
      </c>
      <c r="F9" s="15"/>
      <c r="G9" s="258" t="s">
        <v>56</v>
      </c>
      <c r="H9" s="258"/>
      <c r="I9" s="14">
        <v>2017</v>
      </c>
      <c r="J9" s="14">
        <v>2016</v>
      </c>
      <c r="K9" s="16"/>
    </row>
    <row r="10" spans="1:11" s="1" customFormat="1" ht="3" customHeight="1" x14ac:dyDescent="0.2">
      <c r="A10" s="18"/>
      <c r="B10" s="19"/>
      <c r="C10" s="19"/>
      <c r="D10" s="20"/>
      <c r="E10" s="20"/>
      <c r="F10" s="9"/>
      <c r="G10" s="9"/>
      <c r="H10" s="9"/>
      <c r="K10" s="21"/>
    </row>
    <row r="11" spans="1:11" s="26" customFormat="1" x14ac:dyDescent="0.2">
      <c r="A11" s="22"/>
      <c r="B11" s="262" t="s">
        <v>55</v>
      </c>
      <c r="C11" s="262"/>
      <c r="D11" s="23"/>
      <c r="E11" s="23"/>
      <c r="F11" s="24"/>
      <c r="G11" s="262" t="s">
        <v>54</v>
      </c>
      <c r="H11" s="262"/>
      <c r="I11" s="23"/>
      <c r="J11" s="23"/>
      <c r="K11" s="25"/>
    </row>
    <row r="12" spans="1:11" x14ac:dyDescent="0.2">
      <c r="A12" s="27"/>
      <c r="B12" s="263" t="s">
        <v>53</v>
      </c>
      <c r="C12" s="263"/>
      <c r="D12" s="28">
        <f>SUM(D13:D20)</f>
        <v>0</v>
      </c>
      <c r="E12" s="28">
        <f>SUM(E13:E20)</f>
        <v>0</v>
      </c>
      <c r="F12" s="24"/>
      <c r="G12" s="262" t="s">
        <v>52</v>
      </c>
      <c r="H12" s="262"/>
      <c r="I12" s="28">
        <f>SUM(I13:I15)</f>
        <v>0</v>
      </c>
      <c r="J12" s="28">
        <f>SUM(J13:J15)</f>
        <v>0</v>
      </c>
      <c r="K12" s="29"/>
    </row>
    <row r="13" spans="1:11" x14ac:dyDescent="0.2">
      <c r="A13" s="30"/>
      <c r="B13" s="261" t="s">
        <v>51</v>
      </c>
      <c r="C13" s="261"/>
      <c r="D13" s="31">
        <v>0</v>
      </c>
      <c r="E13" s="31">
        <v>0</v>
      </c>
      <c r="F13" s="24"/>
      <c r="G13" s="261" t="s">
        <v>50</v>
      </c>
      <c r="H13" s="261"/>
      <c r="I13" s="31">
        <v>0</v>
      </c>
      <c r="J13" s="31">
        <v>0</v>
      </c>
      <c r="K13" s="29"/>
    </row>
    <row r="14" spans="1:11" x14ac:dyDescent="0.2">
      <c r="A14" s="30"/>
      <c r="B14" s="261" t="s">
        <v>49</v>
      </c>
      <c r="C14" s="261"/>
      <c r="D14" s="31">
        <v>0</v>
      </c>
      <c r="E14" s="31">
        <v>0</v>
      </c>
      <c r="F14" s="24"/>
      <c r="G14" s="261" t="s">
        <v>48</v>
      </c>
      <c r="H14" s="261"/>
      <c r="I14" s="31">
        <v>0</v>
      </c>
      <c r="J14" s="31">
        <v>0</v>
      </c>
      <c r="K14" s="29"/>
    </row>
    <row r="15" spans="1:11" ht="12" customHeight="1" x14ac:dyDescent="0.2">
      <c r="A15" s="30"/>
      <c r="B15" s="261" t="s">
        <v>47</v>
      </c>
      <c r="C15" s="261"/>
      <c r="D15" s="31">
        <v>0</v>
      </c>
      <c r="E15" s="31">
        <v>0</v>
      </c>
      <c r="F15" s="24"/>
      <c r="G15" s="261" t="s">
        <v>46</v>
      </c>
      <c r="H15" s="261"/>
      <c r="I15" s="31">
        <v>0</v>
      </c>
      <c r="J15" s="31">
        <v>0</v>
      </c>
      <c r="K15" s="29"/>
    </row>
    <row r="16" spans="1:11" x14ac:dyDescent="0.2">
      <c r="A16" s="30"/>
      <c r="B16" s="261" t="s">
        <v>45</v>
      </c>
      <c r="C16" s="261"/>
      <c r="D16" s="31">
        <v>0</v>
      </c>
      <c r="E16" s="31">
        <v>0</v>
      </c>
      <c r="F16" s="24"/>
      <c r="G16" s="32"/>
      <c r="H16" s="33"/>
      <c r="I16" s="34"/>
      <c r="J16" s="34"/>
      <c r="K16" s="29"/>
    </row>
    <row r="17" spans="1:11" x14ac:dyDescent="0.2">
      <c r="A17" s="30"/>
      <c r="B17" s="261" t="s">
        <v>44</v>
      </c>
      <c r="C17" s="261"/>
      <c r="D17" s="31">
        <v>0</v>
      </c>
      <c r="E17" s="31">
        <v>0</v>
      </c>
      <c r="F17" s="24"/>
      <c r="G17" s="262" t="s">
        <v>43</v>
      </c>
      <c r="H17" s="262"/>
      <c r="I17" s="28">
        <f>SUM(I18:I26)</f>
        <v>0</v>
      </c>
      <c r="J17" s="28">
        <f>SUM(J18:J26)</f>
        <v>0</v>
      </c>
      <c r="K17" s="29"/>
    </row>
    <row r="18" spans="1:11" x14ac:dyDescent="0.2">
      <c r="A18" s="30"/>
      <c r="B18" s="261" t="s">
        <v>42</v>
      </c>
      <c r="C18" s="261"/>
      <c r="D18" s="31">
        <v>0</v>
      </c>
      <c r="E18" s="31">
        <v>0</v>
      </c>
      <c r="F18" s="24"/>
      <c r="G18" s="261" t="s">
        <v>41</v>
      </c>
      <c r="H18" s="261"/>
      <c r="I18" s="31">
        <v>0</v>
      </c>
      <c r="J18" s="31">
        <v>0</v>
      </c>
      <c r="K18" s="29"/>
    </row>
    <row r="19" spans="1:11" x14ac:dyDescent="0.2">
      <c r="A19" s="30"/>
      <c r="B19" s="261" t="s">
        <v>40</v>
      </c>
      <c r="C19" s="261"/>
      <c r="D19" s="31">
        <v>0</v>
      </c>
      <c r="E19" s="31">
        <v>0</v>
      </c>
      <c r="F19" s="24"/>
      <c r="G19" s="261" t="s">
        <v>39</v>
      </c>
      <c r="H19" s="261"/>
      <c r="I19" s="31">
        <v>0</v>
      </c>
      <c r="J19" s="31">
        <v>0</v>
      </c>
      <c r="K19" s="29"/>
    </row>
    <row r="20" spans="1:11" ht="52.5" customHeight="1" x14ac:dyDescent="0.2">
      <c r="A20" s="30"/>
      <c r="B20" s="264" t="s">
        <v>38</v>
      </c>
      <c r="C20" s="264"/>
      <c r="D20" s="31">
        <v>0</v>
      </c>
      <c r="E20" s="31">
        <v>0</v>
      </c>
      <c r="F20" s="24"/>
      <c r="G20" s="261" t="s">
        <v>37</v>
      </c>
      <c r="H20" s="261"/>
      <c r="I20" s="31">
        <v>0</v>
      </c>
      <c r="J20" s="31">
        <v>0</v>
      </c>
      <c r="K20" s="29"/>
    </row>
    <row r="21" spans="1:11" x14ac:dyDescent="0.2">
      <c r="A21" s="27"/>
      <c r="B21" s="32"/>
      <c r="C21" s="33"/>
      <c r="D21" s="34"/>
      <c r="E21" s="34"/>
      <c r="F21" s="24"/>
      <c r="G21" s="261" t="s">
        <v>36</v>
      </c>
      <c r="H21" s="261"/>
      <c r="I21" s="31">
        <v>0</v>
      </c>
      <c r="J21" s="31">
        <v>0</v>
      </c>
      <c r="K21" s="29"/>
    </row>
    <row r="22" spans="1:11" ht="29.25" customHeight="1" x14ac:dyDescent="0.2">
      <c r="A22" s="27"/>
      <c r="B22" s="263" t="s">
        <v>35</v>
      </c>
      <c r="C22" s="263"/>
      <c r="D22" s="28">
        <f>SUM(D23:D24)</f>
        <v>0</v>
      </c>
      <c r="E22" s="28">
        <f>SUM(E23:E24)</f>
        <v>0</v>
      </c>
      <c r="F22" s="24"/>
      <c r="G22" s="261" t="s">
        <v>34</v>
      </c>
      <c r="H22" s="261"/>
      <c r="I22" s="31">
        <v>0</v>
      </c>
      <c r="J22" s="31">
        <v>0</v>
      </c>
      <c r="K22" s="29"/>
    </row>
    <row r="23" spans="1:11" x14ac:dyDescent="0.2">
      <c r="A23" s="30"/>
      <c r="B23" s="261" t="s">
        <v>25</v>
      </c>
      <c r="C23" s="261"/>
      <c r="D23" s="35">
        <v>0</v>
      </c>
      <c r="E23" s="35">
        <v>0</v>
      </c>
      <c r="F23" s="24"/>
      <c r="G23" s="261" t="s">
        <v>33</v>
      </c>
      <c r="H23" s="261"/>
      <c r="I23" s="31">
        <v>0</v>
      </c>
      <c r="J23" s="31">
        <v>0</v>
      </c>
      <c r="K23" s="29"/>
    </row>
    <row r="24" spans="1:11" x14ac:dyDescent="0.2">
      <c r="A24" s="30"/>
      <c r="B24" s="261" t="s">
        <v>32</v>
      </c>
      <c r="C24" s="261"/>
      <c r="D24" s="31">
        <v>0</v>
      </c>
      <c r="E24" s="31">
        <v>0</v>
      </c>
      <c r="F24" s="24"/>
      <c r="G24" s="261" t="s">
        <v>31</v>
      </c>
      <c r="H24" s="261"/>
      <c r="I24" s="31">
        <v>0</v>
      </c>
      <c r="J24" s="31">
        <v>0</v>
      </c>
      <c r="K24" s="29"/>
    </row>
    <row r="25" spans="1:11" x14ac:dyDescent="0.2">
      <c r="A25" s="27"/>
      <c r="B25" s="32"/>
      <c r="C25" s="33"/>
      <c r="D25" s="34"/>
      <c r="E25" s="34"/>
      <c r="F25" s="24"/>
      <c r="G25" s="261" t="s">
        <v>30</v>
      </c>
      <c r="H25" s="261"/>
      <c r="I25" s="31">
        <v>0</v>
      </c>
      <c r="J25" s="31">
        <v>0</v>
      </c>
      <c r="K25" s="29"/>
    </row>
    <row r="26" spans="1:11" x14ac:dyDescent="0.2">
      <c r="A26" s="30"/>
      <c r="B26" s="263" t="s">
        <v>29</v>
      </c>
      <c r="C26" s="263"/>
      <c r="D26" s="28">
        <f>SUM(D27:D31)</f>
        <v>0</v>
      </c>
      <c r="E26" s="28">
        <f>SUM(E27:E31)</f>
        <v>0</v>
      </c>
      <c r="F26" s="24"/>
      <c r="G26" s="261" t="s">
        <v>28</v>
      </c>
      <c r="H26" s="261"/>
      <c r="I26" s="31">
        <v>0</v>
      </c>
      <c r="J26" s="31">
        <v>0</v>
      </c>
      <c r="K26" s="29"/>
    </row>
    <row r="27" spans="1:11" x14ac:dyDescent="0.2">
      <c r="A27" s="30"/>
      <c r="B27" s="261" t="s">
        <v>27</v>
      </c>
      <c r="C27" s="261"/>
      <c r="D27" s="31">
        <v>0</v>
      </c>
      <c r="E27" s="31">
        <v>0</v>
      </c>
      <c r="F27" s="24"/>
      <c r="G27" s="32"/>
      <c r="H27" s="33"/>
      <c r="I27" s="34"/>
      <c r="J27" s="34"/>
      <c r="K27" s="29"/>
    </row>
    <row r="28" spans="1:11" x14ac:dyDescent="0.2">
      <c r="A28" s="30"/>
      <c r="B28" s="261" t="s">
        <v>26</v>
      </c>
      <c r="C28" s="261"/>
      <c r="D28" s="31">
        <v>0</v>
      </c>
      <c r="E28" s="31">
        <v>0</v>
      </c>
      <c r="F28" s="24"/>
      <c r="G28" s="263" t="s">
        <v>25</v>
      </c>
      <c r="H28" s="263"/>
      <c r="I28" s="28">
        <f>SUM(I29:I31)</f>
        <v>0</v>
      </c>
      <c r="J28" s="28">
        <f>SUM(J29:J31)</f>
        <v>0</v>
      </c>
      <c r="K28" s="29"/>
    </row>
    <row r="29" spans="1:11" ht="26.25" customHeight="1" x14ac:dyDescent="0.2">
      <c r="A29" s="30"/>
      <c r="B29" s="264" t="s">
        <v>24</v>
      </c>
      <c r="C29" s="264"/>
      <c r="D29" s="31">
        <v>0</v>
      </c>
      <c r="E29" s="31">
        <v>0</v>
      </c>
      <c r="F29" s="24"/>
      <c r="G29" s="261" t="s">
        <v>23</v>
      </c>
      <c r="H29" s="261"/>
      <c r="I29" s="31">
        <v>0</v>
      </c>
      <c r="J29" s="31">
        <v>0</v>
      </c>
      <c r="K29" s="29"/>
    </row>
    <row r="30" spans="1:11" x14ac:dyDescent="0.2">
      <c r="A30" s="30"/>
      <c r="B30" s="261" t="s">
        <v>22</v>
      </c>
      <c r="C30" s="261"/>
      <c r="D30" s="31">
        <v>0</v>
      </c>
      <c r="E30" s="31">
        <v>0</v>
      </c>
      <c r="F30" s="24"/>
      <c r="G30" s="261" t="s">
        <v>21</v>
      </c>
      <c r="H30" s="261"/>
      <c r="I30" s="31">
        <v>0</v>
      </c>
      <c r="J30" s="31">
        <v>0</v>
      </c>
      <c r="K30" s="29"/>
    </row>
    <row r="31" spans="1:11" x14ac:dyDescent="0.2">
      <c r="A31" s="30"/>
      <c r="B31" s="261" t="s">
        <v>20</v>
      </c>
      <c r="C31" s="261"/>
      <c r="D31" s="31">
        <v>0</v>
      </c>
      <c r="E31" s="31">
        <v>0</v>
      </c>
      <c r="F31" s="24"/>
      <c r="G31" s="261" t="s">
        <v>19</v>
      </c>
      <c r="H31" s="261"/>
      <c r="I31" s="31">
        <v>0</v>
      </c>
      <c r="J31" s="31">
        <v>0</v>
      </c>
      <c r="K31" s="29"/>
    </row>
    <row r="32" spans="1:11" x14ac:dyDescent="0.2">
      <c r="A32" s="27"/>
      <c r="B32" s="32"/>
      <c r="C32" s="36"/>
      <c r="D32" s="23"/>
      <c r="E32" s="23"/>
      <c r="F32" s="24"/>
      <c r="G32" s="32"/>
      <c r="H32" s="33"/>
      <c r="I32" s="34"/>
      <c r="J32" s="34"/>
      <c r="K32" s="29"/>
    </row>
    <row r="33" spans="1:11" x14ac:dyDescent="0.2">
      <c r="A33" s="37"/>
      <c r="B33" s="265" t="s">
        <v>18</v>
      </c>
      <c r="C33" s="265"/>
      <c r="D33" s="38">
        <f>D12+D22+D26</f>
        <v>0</v>
      </c>
      <c r="E33" s="38">
        <f>E12+E22+E26</f>
        <v>0</v>
      </c>
      <c r="F33" s="39"/>
      <c r="G33" s="262" t="s">
        <v>17</v>
      </c>
      <c r="H33" s="262"/>
      <c r="I33" s="40">
        <f>SUM(I34:I38)</f>
        <v>0</v>
      </c>
      <c r="J33" s="40">
        <f>SUM(J34:J38)</f>
        <v>0</v>
      </c>
      <c r="K33" s="29"/>
    </row>
    <row r="34" spans="1:11" x14ac:dyDescent="0.2">
      <c r="A34" s="27"/>
      <c r="B34" s="265"/>
      <c r="C34" s="265"/>
      <c r="D34" s="23"/>
      <c r="E34" s="23"/>
      <c r="F34" s="24"/>
      <c r="G34" s="261" t="s">
        <v>16</v>
      </c>
      <c r="H34" s="261"/>
      <c r="I34" s="31">
        <v>0</v>
      </c>
      <c r="J34" s="31">
        <v>0</v>
      </c>
      <c r="K34" s="29"/>
    </row>
    <row r="35" spans="1:11" x14ac:dyDescent="0.2">
      <c r="A35" s="41"/>
      <c r="B35" s="24"/>
      <c r="C35" s="24"/>
      <c r="D35" s="24"/>
      <c r="E35" s="24"/>
      <c r="F35" s="24"/>
      <c r="G35" s="261" t="s">
        <v>15</v>
      </c>
      <c r="H35" s="261"/>
      <c r="I35" s="31">
        <v>0</v>
      </c>
      <c r="J35" s="31">
        <v>0</v>
      </c>
      <c r="K35" s="29"/>
    </row>
    <row r="36" spans="1:11" x14ac:dyDescent="0.2">
      <c r="A36" s="41"/>
      <c r="B36" s="24"/>
      <c r="C36" s="24"/>
      <c r="D36" s="24"/>
      <c r="E36" s="24"/>
      <c r="F36" s="24"/>
      <c r="G36" s="261" t="s">
        <v>14</v>
      </c>
      <c r="H36" s="261"/>
      <c r="I36" s="31">
        <v>0</v>
      </c>
      <c r="J36" s="31">
        <v>0</v>
      </c>
      <c r="K36" s="29"/>
    </row>
    <row r="37" spans="1:11" x14ac:dyDescent="0.2">
      <c r="A37" s="41"/>
      <c r="B37" s="24"/>
      <c r="C37" s="24"/>
      <c r="D37" s="24"/>
      <c r="E37" s="24"/>
      <c r="F37" s="24"/>
      <c r="G37" s="261" t="s">
        <v>13</v>
      </c>
      <c r="H37" s="261"/>
      <c r="I37" s="31">
        <v>0</v>
      </c>
      <c r="J37" s="31">
        <v>0</v>
      </c>
      <c r="K37" s="29"/>
    </row>
    <row r="38" spans="1:11" x14ac:dyDescent="0.2">
      <c r="A38" s="41"/>
      <c r="B38" s="24"/>
      <c r="C38" s="24"/>
      <c r="D38" s="24"/>
      <c r="E38" s="24"/>
      <c r="F38" s="24"/>
      <c r="G38" s="261" t="s">
        <v>12</v>
      </c>
      <c r="H38" s="261"/>
      <c r="I38" s="31">
        <v>0</v>
      </c>
      <c r="J38" s="31">
        <v>0</v>
      </c>
      <c r="K38" s="29"/>
    </row>
    <row r="39" spans="1:11" x14ac:dyDescent="0.2">
      <c r="A39" s="41"/>
      <c r="B39" s="24"/>
      <c r="C39" s="24"/>
      <c r="D39" s="24"/>
      <c r="E39" s="24"/>
      <c r="F39" s="24"/>
      <c r="G39" s="32"/>
      <c r="H39" s="33"/>
      <c r="I39" s="34"/>
      <c r="J39" s="34"/>
      <c r="K39" s="29"/>
    </row>
    <row r="40" spans="1:11" x14ac:dyDescent="0.2">
      <c r="A40" s="41"/>
      <c r="B40" s="24"/>
      <c r="C40" s="24"/>
      <c r="D40" s="24"/>
      <c r="E40" s="24"/>
      <c r="F40" s="24"/>
      <c r="G40" s="263" t="s">
        <v>11</v>
      </c>
      <c r="H40" s="263"/>
      <c r="I40" s="40">
        <f>SUM(I41:I46)</f>
        <v>0</v>
      </c>
      <c r="J40" s="40">
        <f>SUM(J41:J46)</f>
        <v>0</v>
      </c>
      <c r="K40" s="29"/>
    </row>
    <row r="41" spans="1:11" ht="26.25" customHeight="1" x14ac:dyDescent="0.2">
      <c r="A41" s="41"/>
      <c r="B41" s="24"/>
      <c r="C41" s="24"/>
      <c r="D41" s="24"/>
      <c r="E41" s="24"/>
      <c r="F41" s="24"/>
      <c r="G41" s="264" t="s">
        <v>10</v>
      </c>
      <c r="H41" s="264"/>
      <c r="I41" s="31">
        <v>0</v>
      </c>
      <c r="J41" s="31">
        <v>0</v>
      </c>
      <c r="K41" s="29"/>
    </row>
    <row r="42" spans="1:11" x14ac:dyDescent="0.2">
      <c r="A42" s="41"/>
      <c r="B42" s="24"/>
      <c r="C42" s="24"/>
      <c r="D42" s="24"/>
      <c r="E42" s="24"/>
      <c r="F42" s="24"/>
      <c r="G42" s="261" t="s">
        <v>9</v>
      </c>
      <c r="H42" s="261"/>
      <c r="I42" s="31">
        <v>0</v>
      </c>
      <c r="J42" s="31">
        <v>0</v>
      </c>
      <c r="K42" s="29"/>
    </row>
    <row r="43" spans="1:11" ht="12" customHeight="1" x14ac:dyDescent="0.2">
      <c r="A43" s="41"/>
      <c r="B43" s="24"/>
      <c r="C43" s="24"/>
      <c r="D43" s="24"/>
      <c r="E43" s="24"/>
      <c r="F43" s="24"/>
      <c r="G43" s="261" t="s">
        <v>8</v>
      </c>
      <c r="H43" s="261"/>
      <c r="I43" s="31">
        <v>0</v>
      </c>
      <c r="J43" s="31">
        <v>0</v>
      </c>
      <c r="K43" s="29"/>
    </row>
    <row r="44" spans="1:11" ht="25.5" customHeight="1" x14ac:dyDescent="0.2">
      <c r="A44" s="41"/>
      <c r="B44" s="24"/>
      <c r="C44" s="24"/>
      <c r="D44" s="24"/>
      <c r="E44" s="24"/>
      <c r="F44" s="24"/>
      <c r="G44" s="264" t="s">
        <v>7</v>
      </c>
      <c r="H44" s="264"/>
      <c r="I44" s="31">
        <v>0</v>
      </c>
      <c r="J44" s="31">
        <v>0</v>
      </c>
      <c r="K44" s="29"/>
    </row>
    <row r="45" spans="1:11" x14ac:dyDescent="0.2">
      <c r="A45" s="41"/>
      <c r="B45" s="24"/>
      <c r="C45" s="24"/>
      <c r="D45" s="24"/>
      <c r="E45" s="24"/>
      <c r="F45" s="24"/>
      <c r="G45" s="261" t="s">
        <v>6</v>
      </c>
      <c r="H45" s="261"/>
      <c r="I45" s="31">
        <v>0</v>
      </c>
      <c r="J45" s="31">
        <v>0</v>
      </c>
      <c r="K45" s="29"/>
    </row>
    <row r="46" spans="1:11" x14ac:dyDescent="0.2">
      <c r="A46" s="41"/>
      <c r="B46" s="24"/>
      <c r="C46" s="24"/>
      <c r="D46" s="24"/>
      <c r="E46" s="24"/>
      <c r="F46" s="24"/>
      <c r="G46" s="261" t="s">
        <v>5</v>
      </c>
      <c r="H46" s="261"/>
      <c r="I46" s="31">
        <v>0</v>
      </c>
      <c r="J46" s="31">
        <v>0</v>
      </c>
      <c r="K46" s="29"/>
    </row>
    <row r="47" spans="1:11" x14ac:dyDescent="0.2">
      <c r="A47" s="41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x14ac:dyDescent="0.2">
      <c r="A48" s="41"/>
      <c r="B48" s="24"/>
      <c r="C48" s="24"/>
      <c r="D48" s="24"/>
      <c r="E48" s="24"/>
      <c r="F48" s="24"/>
      <c r="G48" s="263" t="s">
        <v>4</v>
      </c>
      <c r="H48" s="263"/>
      <c r="I48" s="40">
        <f>SUM(I49)</f>
        <v>0</v>
      </c>
      <c r="J48" s="40">
        <f>SUM(J49)</f>
        <v>0</v>
      </c>
      <c r="K48" s="29"/>
    </row>
    <row r="49" spans="1:11" x14ac:dyDescent="0.2">
      <c r="A49" s="41"/>
      <c r="B49" s="24"/>
      <c r="C49" s="24"/>
      <c r="D49" s="24"/>
      <c r="E49" s="24"/>
      <c r="F49" s="24"/>
      <c r="G49" s="261" t="s">
        <v>3</v>
      </c>
      <c r="H49" s="261"/>
      <c r="I49" s="31">
        <v>0</v>
      </c>
      <c r="J49" s="31">
        <v>0</v>
      </c>
      <c r="K49" s="29"/>
    </row>
    <row r="50" spans="1:11" x14ac:dyDescent="0.2">
      <c r="A50" s="41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x14ac:dyDescent="0.2">
      <c r="A51" s="41"/>
      <c r="B51" s="24"/>
      <c r="C51" s="24"/>
      <c r="D51" s="24"/>
      <c r="E51" s="24"/>
      <c r="F51" s="24"/>
      <c r="G51" s="265" t="s">
        <v>2</v>
      </c>
      <c r="H51" s="265"/>
      <c r="I51" s="42">
        <f>I12+I17+I28+I33+I40+I48</f>
        <v>0</v>
      </c>
      <c r="J51" s="42">
        <f>J12+J17+J28+J33+J40+J48</f>
        <v>0</v>
      </c>
      <c r="K51" s="43"/>
    </row>
    <row r="52" spans="1:11" x14ac:dyDescent="0.2">
      <c r="A52" s="41"/>
      <c r="B52" s="24"/>
      <c r="C52" s="24"/>
      <c r="D52" s="24"/>
      <c r="E52" s="24"/>
      <c r="F52" s="24"/>
      <c r="G52" s="44"/>
      <c r="H52" s="44"/>
      <c r="I52" s="34"/>
      <c r="J52" s="34"/>
      <c r="K52" s="43"/>
    </row>
    <row r="53" spans="1:11" x14ac:dyDescent="0.2">
      <c r="A53" s="41"/>
      <c r="B53" s="24"/>
      <c r="C53" s="24"/>
      <c r="D53" s="24"/>
      <c r="E53" s="24"/>
      <c r="F53" s="24"/>
      <c r="G53" s="267" t="s">
        <v>1</v>
      </c>
      <c r="H53" s="267"/>
      <c r="I53" s="42">
        <f>D33-I51</f>
        <v>0</v>
      </c>
      <c r="J53" s="42">
        <f>E33-J51</f>
        <v>0</v>
      </c>
      <c r="K53" s="43"/>
    </row>
    <row r="54" spans="1:11" ht="6" customHeight="1" x14ac:dyDescent="0.2">
      <c r="A54" s="45"/>
      <c r="B54" s="46"/>
      <c r="C54" s="46"/>
      <c r="D54" s="46"/>
      <c r="E54" s="46"/>
      <c r="F54" s="46"/>
      <c r="G54" s="47"/>
      <c r="H54" s="47"/>
      <c r="I54" s="46"/>
      <c r="J54" s="46"/>
      <c r="K54" s="48"/>
    </row>
    <row r="55" spans="1:11" ht="6" customHeight="1" x14ac:dyDescent="0.2">
      <c r="A55" s="1"/>
      <c r="B55" s="1"/>
      <c r="C55" s="1"/>
      <c r="D55" s="1"/>
      <c r="E55" s="1"/>
      <c r="F55" s="1"/>
      <c r="G55" s="9"/>
      <c r="H55" s="9"/>
      <c r="I55" s="1"/>
      <c r="J55" s="1"/>
      <c r="K55" s="1"/>
    </row>
    <row r="56" spans="1:11" ht="6" customHeight="1" x14ac:dyDescent="0.2">
      <c r="A56" s="46"/>
      <c r="B56" s="49"/>
      <c r="C56" s="50"/>
      <c r="D56" s="51"/>
      <c r="E56" s="51"/>
      <c r="F56" s="46"/>
      <c r="G56" s="52"/>
      <c r="H56" s="53"/>
      <c r="I56" s="51"/>
      <c r="J56" s="51"/>
      <c r="K56" s="46"/>
    </row>
    <row r="57" spans="1:11" ht="6" customHeight="1" x14ac:dyDescent="0.2">
      <c r="A57" s="1"/>
      <c r="B57" s="33"/>
      <c r="C57" s="54"/>
      <c r="D57" s="55"/>
      <c r="E57" s="55"/>
      <c r="F57" s="1"/>
      <c r="G57" s="56"/>
      <c r="H57" s="57"/>
      <c r="I57" s="55"/>
      <c r="J57" s="55"/>
      <c r="K57" s="1"/>
    </row>
    <row r="58" spans="1:11" ht="15" customHeight="1" x14ac:dyDescent="0.2">
      <c r="B58" s="268" t="s">
        <v>0</v>
      </c>
      <c r="C58" s="268"/>
      <c r="D58" s="268"/>
      <c r="E58" s="268"/>
      <c r="F58" s="268"/>
      <c r="G58" s="268"/>
      <c r="H58" s="268"/>
      <c r="I58" s="268"/>
      <c r="J58" s="268"/>
    </row>
    <row r="59" spans="1:11" ht="9.75" customHeight="1" x14ac:dyDescent="0.2">
      <c r="B59" s="33"/>
      <c r="C59" s="54"/>
      <c r="D59" s="55"/>
      <c r="E59" s="55"/>
      <c r="G59" s="56"/>
      <c r="H59" s="54"/>
      <c r="I59" s="55"/>
      <c r="J59" s="55"/>
    </row>
    <row r="60" spans="1:11" ht="30" customHeight="1" x14ac:dyDescent="0.2">
      <c r="B60" s="33"/>
      <c r="C60" s="269"/>
      <c r="D60" s="269"/>
      <c r="E60" s="55"/>
      <c r="G60" s="118"/>
      <c r="H60" s="118"/>
      <c r="I60" s="55"/>
      <c r="J60" s="55"/>
    </row>
    <row r="61" spans="1:11" ht="14.1" customHeight="1" x14ac:dyDescent="0.2">
      <c r="B61" s="58"/>
      <c r="C61" s="270" t="s">
        <v>203</v>
      </c>
      <c r="D61" s="270"/>
      <c r="E61" s="55"/>
      <c r="F61" s="55"/>
      <c r="G61" s="146"/>
      <c r="H61" s="270" t="s">
        <v>198</v>
      </c>
      <c r="I61" s="270"/>
      <c r="J61" s="55"/>
    </row>
    <row r="62" spans="1:11" ht="27" customHeight="1" x14ac:dyDescent="0.2">
      <c r="B62" s="60"/>
      <c r="C62" s="266" t="s">
        <v>204</v>
      </c>
      <c r="D62" s="266"/>
      <c r="E62" s="61"/>
      <c r="F62" s="61"/>
      <c r="G62" s="62"/>
      <c r="H62" s="266" t="s">
        <v>199</v>
      </c>
      <c r="I62" s="266"/>
      <c r="J62" s="55"/>
    </row>
    <row r="63" spans="1:11" ht="9.9499999999999993" customHeight="1" x14ac:dyDescent="0.2">
      <c r="D63" s="62"/>
    </row>
    <row r="64" spans="1:11" x14ac:dyDescent="0.2">
      <c r="B64" s="246" t="s">
        <v>197</v>
      </c>
      <c r="D64" s="62"/>
    </row>
    <row r="65" spans="4:4" x14ac:dyDescent="0.2">
      <c r="D65" s="62"/>
    </row>
  </sheetData>
  <sheetProtection formatCells="0" selectLockedCells="1"/>
  <mergeCells count="70">
    <mergeCell ref="C62:D62"/>
    <mergeCell ref="G53:H53"/>
    <mergeCell ref="B58:J58"/>
    <mergeCell ref="C60:D60"/>
    <mergeCell ref="C61:D61"/>
    <mergeCell ref="H61:I61"/>
    <mergeCell ref="H62:I62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37" zoomScaleNormal="100" zoomScalePageLayoutView="80" workbookViewId="0">
      <selection activeCell="E78" sqref="E78"/>
    </sheetView>
  </sheetViews>
  <sheetFormatPr baseColWidth="10" defaultRowHeight="12" x14ac:dyDescent="0.2"/>
  <cols>
    <col min="1" max="1" width="4.85546875" style="1" customWidth="1"/>
    <col min="2" max="2" width="27.5703125" style="24" customWidth="1"/>
    <col min="3" max="3" width="37.85546875" style="1" customWidth="1"/>
    <col min="4" max="5" width="21" style="1" customWidth="1"/>
    <col min="6" max="6" width="11" style="68" customWidth="1"/>
    <col min="7" max="8" width="27.5703125" style="1" customWidth="1"/>
    <col min="9" max="10" width="21" style="1" customWidth="1"/>
    <col min="11" max="11" width="4.85546875" style="3" customWidth="1"/>
    <col min="12" max="12" width="1.7109375" style="67" customWidth="1"/>
    <col min="13" max="16384" width="11.42578125" style="1"/>
  </cols>
  <sheetData>
    <row r="1" spans="1:12" ht="6" customHeight="1" x14ac:dyDescent="0.2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 x14ac:dyDescent="0.2">
      <c r="K2" s="1"/>
      <c r="L2" s="24"/>
    </row>
    <row r="3" spans="1:12" ht="14.1" customHeight="1" x14ac:dyDescent="0.2">
      <c r="B3" s="69"/>
      <c r="C3" s="277" t="s">
        <v>208</v>
      </c>
      <c r="D3" s="277"/>
      <c r="E3" s="277"/>
      <c r="F3" s="277"/>
      <c r="G3" s="277"/>
      <c r="H3" s="277"/>
      <c r="I3" s="277"/>
      <c r="J3" s="69"/>
      <c r="K3" s="69"/>
      <c r="L3" s="24"/>
    </row>
    <row r="4" spans="1:12" ht="14.1" customHeight="1" x14ac:dyDescent="0.2">
      <c r="B4" s="69"/>
      <c r="C4" s="277" t="s">
        <v>61</v>
      </c>
      <c r="D4" s="277"/>
      <c r="E4" s="277"/>
      <c r="F4" s="277"/>
      <c r="G4" s="277"/>
      <c r="H4" s="277"/>
      <c r="I4" s="277"/>
      <c r="J4" s="69"/>
      <c r="K4" s="69"/>
    </row>
    <row r="5" spans="1:12" ht="14.1" customHeight="1" x14ac:dyDescent="0.2">
      <c r="B5" s="69"/>
      <c r="C5" s="277" t="s">
        <v>207</v>
      </c>
      <c r="D5" s="277"/>
      <c r="E5" s="277"/>
      <c r="F5" s="277"/>
      <c r="G5" s="277"/>
      <c r="H5" s="277"/>
      <c r="I5" s="277"/>
      <c r="J5" s="69"/>
      <c r="K5" s="69"/>
    </row>
    <row r="6" spans="1:12" ht="14.1" customHeight="1" x14ac:dyDescent="0.2">
      <c r="B6" s="70"/>
      <c r="C6" s="278" t="s">
        <v>59</v>
      </c>
      <c r="D6" s="278"/>
      <c r="E6" s="278"/>
      <c r="F6" s="278"/>
      <c r="G6" s="278"/>
      <c r="H6" s="278"/>
      <c r="I6" s="278"/>
      <c r="J6" s="70"/>
      <c r="K6" s="70"/>
    </row>
    <row r="7" spans="1:12" ht="20.100000000000001" customHeight="1" x14ac:dyDescent="0.2">
      <c r="A7" s="71"/>
      <c r="B7" s="7" t="s">
        <v>58</v>
      </c>
      <c r="C7" s="260" t="s">
        <v>57</v>
      </c>
      <c r="D7" s="260"/>
      <c r="E7" s="260"/>
      <c r="F7" s="260"/>
      <c r="G7" s="260"/>
      <c r="H7" s="260"/>
      <c r="I7" s="260"/>
      <c r="J7" s="260"/>
    </row>
    <row r="8" spans="1:12" ht="3" customHeight="1" x14ac:dyDescent="0.2">
      <c r="A8" s="70"/>
      <c r="B8" s="70"/>
      <c r="C8" s="70"/>
      <c r="D8" s="70"/>
      <c r="E8" s="70"/>
      <c r="F8" s="72"/>
      <c r="G8" s="70"/>
      <c r="H8" s="70"/>
      <c r="I8" s="70"/>
      <c r="J8" s="70"/>
      <c r="K8" s="1"/>
      <c r="L8" s="24"/>
    </row>
    <row r="9" spans="1:12" ht="3" customHeight="1" x14ac:dyDescent="0.2">
      <c r="A9" s="70"/>
      <c r="B9" s="70"/>
      <c r="C9" s="70"/>
      <c r="D9" s="70"/>
      <c r="E9" s="70"/>
      <c r="F9" s="72"/>
      <c r="G9" s="70"/>
      <c r="H9" s="70"/>
      <c r="I9" s="70"/>
      <c r="J9" s="70"/>
    </row>
    <row r="10" spans="1:12" s="76" customFormat="1" ht="15" customHeight="1" x14ac:dyDescent="0.2">
      <c r="A10" s="271"/>
      <c r="B10" s="273" t="s">
        <v>62</v>
      </c>
      <c r="C10" s="273"/>
      <c r="D10" s="73" t="s">
        <v>63</v>
      </c>
      <c r="E10" s="73"/>
      <c r="F10" s="275"/>
      <c r="G10" s="273" t="s">
        <v>62</v>
      </c>
      <c r="H10" s="273"/>
      <c r="I10" s="73" t="s">
        <v>63</v>
      </c>
      <c r="J10" s="73"/>
      <c r="K10" s="74"/>
      <c r="L10" s="75"/>
    </row>
    <row r="11" spans="1:12" s="76" customFormat="1" ht="15" customHeight="1" x14ac:dyDescent="0.2">
      <c r="A11" s="272"/>
      <c r="B11" s="274"/>
      <c r="C11" s="274"/>
      <c r="D11" s="77">
        <v>2017</v>
      </c>
      <c r="E11" s="77">
        <v>2016</v>
      </c>
      <c r="F11" s="276"/>
      <c r="G11" s="274"/>
      <c r="H11" s="274"/>
      <c r="I11" s="77">
        <v>2017</v>
      </c>
      <c r="J11" s="77">
        <v>2016</v>
      </c>
      <c r="K11" s="78"/>
      <c r="L11" s="75"/>
    </row>
    <row r="12" spans="1:12" ht="3" customHeight="1" x14ac:dyDescent="0.2">
      <c r="A12" s="79"/>
      <c r="B12" s="70"/>
      <c r="C12" s="70"/>
      <c r="D12" s="70"/>
      <c r="E12" s="70"/>
      <c r="F12" s="72"/>
      <c r="G12" s="70"/>
      <c r="H12" s="70"/>
      <c r="I12" s="70"/>
      <c r="J12" s="70"/>
      <c r="K12" s="21"/>
      <c r="L12" s="24"/>
    </row>
    <row r="13" spans="1:12" ht="3" customHeight="1" x14ac:dyDescent="0.2">
      <c r="A13" s="79"/>
      <c r="B13" s="70"/>
      <c r="C13" s="70"/>
      <c r="D13" s="70"/>
      <c r="E13" s="70"/>
      <c r="F13" s="72"/>
      <c r="G13" s="70"/>
      <c r="H13" s="70"/>
      <c r="I13" s="70"/>
      <c r="J13" s="70"/>
      <c r="K13" s="21"/>
    </row>
    <row r="14" spans="1:12" x14ac:dyDescent="0.2">
      <c r="A14" s="80"/>
      <c r="B14" s="263" t="s">
        <v>64</v>
      </c>
      <c r="C14" s="263"/>
      <c r="D14" s="81"/>
      <c r="E14" s="33"/>
      <c r="G14" s="263" t="s">
        <v>65</v>
      </c>
      <c r="H14" s="263"/>
      <c r="I14" s="59"/>
      <c r="J14" s="59"/>
      <c r="K14" s="21"/>
    </row>
    <row r="15" spans="1:12" ht="5.0999999999999996" customHeight="1" x14ac:dyDescent="0.2">
      <c r="A15" s="80"/>
      <c r="B15" s="32"/>
      <c r="C15" s="59"/>
      <c r="D15" s="23"/>
      <c r="E15" s="23"/>
      <c r="G15" s="32"/>
      <c r="H15" s="59"/>
      <c r="I15" s="28"/>
      <c r="J15" s="28"/>
      <c r="K15" s="21"/>
    </row>
    <row r="16" spans="1:12" x14ac:dyDescent="0.2">
      <c r="A16" s="80"/>
      <c r="B16" s="265" t="s">
        <v>66</v>
      </c>
      <c r="C16" s="265"/>
      <c r="D16" s="23"/>
      <c r="E16" s="23"/>
      <c r="G16" s="265" t="s">
        <v>67</v>
      </c>
      <c r="H16" s="265"/>
      <c r="I16" s="23"/>
      <c r="J16" s="23"/>
      <c r="K16" s="21"/>
    </row>
    <row r="17" spans="1:11" ht="5.0999999999999996" customHeight="1" x14ac:dyDescent="0.2">
      <c r="A17" s="80"/>
      <c r="B17" s="44"/>
      <c r="C17" s="36"/>
      <c r="D17" s="23"/>
      <c r="E17" s="23"/>
      <c r="G17" s="44"/>
      <c r="H17" s="36"/>
      <c r="I17" s="23"/>
      <c r="J17" s="23"/>
      <c r="K17" s="21"/>
    </row>
    <row r="18" spans="1:11" x14ac:dyDescent="0.2">
      <c r="A18" s="80"/>
      <c r="B18" s="261" t="s">
        <v>68</v>
      </c>
      <c r="C18" s="261"/>
      <c r="D18" s="35">
        <v>0</v>
      </c>
      <c r="E18" s="35">
        <v>0</v>
      </c>
      <c r="G18" s="261" t="s">
        <v>69</v>
      </c>
      <c r="H18" s="261"/>
      <c r="I18" s="35">
        <v>0</v>
      </c>
      <c r="J18" s="35">
        <v>0</v>
      </c>
      <c r="K18" s="21"/>
    </row>
    <row r="19" spans="1:11" x14ac:dyDescent="0.2">
      <c r="A19" s="80"/>
      <c r="B19" s="261" t="s">
        <v>70</v>
      </c>
      <c r="C19" s="261"/>
      <c r="D19" s="35">
        <v>5277155</v>
      </c>
      <c r="E19" s="35">
        <v>5277155</v>
      </c>
      <c r="G19" s="261" t="s">
        <v>71</v>
      </c>
      <c r="H19" s="261"/>
      <c r="I19" s="35">
        <v>0</v>
      </c>
      <c r="J19" s="35">
        <v>0</v>
      </c>
      <c r="K19" s="21"/>
    </row>
    <row r="20" spans="1:11" x14ac:dyDescent="0.2">
      <c r="A20" s="80"/>
      <c r="B20" s="261" t="s">
        <v>72</v>
      </c>
      <c r="C20" s="261"/>
      <c r="D20" s="35">
        <v>0</v>
      </c>
      <c r="E20" s="35">
        <v>0</v>
      </c>
      <c r="G20" s="261" t="s">
        <v>73</v>
      </c>
      <c r="H20" s="261"/>
      <c r="I20" s="35">
        <v>0</v>
      </c>
      <c r="J20" s="35">
        <v>0</v>
      </c>
      <c r="K20" s="21"/>
    </row>
    <row r="21" spans="1:11" x14ac:dyDescent="0.2">
      <c r="A21" s="80"/>
      <c r="B21" s="261" t="s">
        <v>74</v>
      </c>
      <c r="C21" s="261"/>
      <c r="D21" s="35">
        <v>0</v>
      </c>
      <c r="E21" s="35">
        <v>0</v>
      </c>
      <c r="G21" s="261" t="s">
        <v>75</v>
      </c>
      <c r="H21" s="261"/>
      <c r="I21" s="35">
        <v>0</v>
      </c>
      <c r="J21" s="35">
        <v>0</v>
      </c>
      <c r="K21" s="21"/>
    </row>
    <row r="22" spans="1:11" x14ac:dyDescent="0.2">
      <c r="A22" s="80"/>
      <c r="B22" s="261" t="s">
        <v>76</v>
      </c>
      <c r="C22" s="261"/>
      <c r="D22" s="35">
        <v>0</v>
      </c>
      <c r="E22" s="35">
        <v>0</v>
      </c>
      <c r="G22" s="261" t="s">
        <v>77</v>
      </c>
      <c r="H22" s="261"/>
      <c r="I22" s="35">
        <v>0</v>
      </c>
      <c r="J22" s="35">
        <v>0</v>
      </c>
      <c r="K22" s="21"/>
    </row>
    <row r="23" spans="1:11" ht="25.5" customHeight="1" x14ac:dyDescent="0.2">
      <c r="A23" s="80"/>
      <c r="B23" s="261" t="s">
        <v>78</v>
      </c>
      <c r="C23" s="261"/>
      <c r="D23" s="35">
        <v>0</v>
      </c>
      <c r="E23" s="35">
        <v>0</v>
      </c>
      <c r="G23" s="264" t="s">
        <v>79</v>
      </c>
      <c r="H23" s="264"/>
      <c r="I23" s="35">
        <v>0</v>
      </c>
      <c r="J23" s="35">
        <v>0</v>
      </c>
      <c r="K23" s="21"/>
    </row>
    <row r="24" spans="1:11" x14ac:dyDescent="0.2">
      <c r="A24" s="80"/>
      <c r="B24" s="261" t="s">
        <v>80</v>
      </c>
      <c r="C24" s="261"/>
      <c r="D24" s="35">
        <v>0</v>
      </c>
      <c r="E24" s="35">
        <v>0</v>
      </c>
      <c r="G24" s="261" t="s">
        <v>81</v>
      </c>
      <c r="H24" s="261"/>
      <c r="I24" s="35">
        <v>0</v>
      </c>
      <c r="J24" s="35">
        <v>0</v>
      </c>
      <c r="K24" s="21"/>
    </row>
    <row r="25" spans="1:11" x14ac:dyDescent="0.2">
      <c r="A25" s="80"/>
      <c r="B25" s="82"/>
      <c r="C25" s="83"/>
      <c r="D25" s="84"/>
      <c r="E25" s="84"/>
      <c r="G25" s="261" t="s">
        <v>82</v>
      </c>
      <c r="H25" s="261"/>
      <c r="I25" s="35">
        <v>0</v>
      </c>
      <c r="J25" s="35">
        <v>0</v>
      </c>
      <c r="K25" s="21"/>
    </row>
    <row r="26" spans="1:11" x14ac:dyDescent="0.2">
      <c r="A26" s="85"/>
      <c r="B26" s="265" t="s">
        <v>83</v>
      </c>
      <c r="C26" s="265"/>
      <c r="D26" s="86">
        <f>SUM(D18:D24)</f>
        <v>5277155</v>
      </c>
      <c r="E26" s="86">
        <f>SUM(E18:E24)</f>
        <v>5277155</v>
      </c>
      <c r="F26" s="87"/>
      <c r="G26" s="32"/>
      <c r="H26" s="59"/>
      <c r="I26" s="40"/>
      <c r="J26" s="40"/>
      <c r="K26" s="21"/>
    </row>
    <row r="27" spans="1:11" x14ac:dyDescent="0.2">
      <c r="A27" s="85"/>
      <c r="B27" s="32"/>
      <c r="C27" s="88"/>
      <c r="D27" s="40"/>
      <c r="E27" s="40"/>
      <c r="F27" s="87"/>
      <c r="G27" s="265" t="s">
        <v>84</v>
      </c>
      <c r="H27" s="265"/>
      <c r="I27" s="86">
        <f>SUM(I18:I25)</f>
        <v>0</v>
      </c>
      <c r="J27" s="86">
        <f>SUM(J18:J25)</f>
        <v>0</v>
      </c>
      <c r="K27" s="21"/>
    </row>
    <row r="28" spans="1:11" x14ac:dyDescent="0.2">
      <c r="A28" s="80"/>
      <c r="B28" s="82"/>
      <c r="C28" s="82"/>
      <c r="D28" s="84"/>
      <c r="E28" s="84"/>
      <c r="G28" s="89"/>
      <c r="H28" s="83"/>
      <c r="I28" s="84"/>
      <c r="J28" s="84"/>
      <c r="K28" s="21"/>
    </row>
    <row r="29" spans="1:11" x14ac:dyDescent="0.2">
      <c r="A29" s="80"/>
      <c r="B29" s="265" t="s">
        <v>85</v>
      </c>
      <c r="C29" s="265"/>
      <c r="D29" s="23"/>
      <c r="E29" s="23"/>
      <c r="G29" s="265" t="s">
        <v>86</v>
      </c>
      <c r="H29" s="265"/>
      <c r="I29" s="23"/>
      <c r="J29" s="23"/>
      <c r="K29" s="21"/>
    </row>
    <row r="30" spans="1:11" x14ac:dyDescent="0.2">
      <c r="A30" s="80"/>
      <c r="B30" s="82"/>
      <c r="C30" s="82"/>
      <c r="D30" s="84"/>
      <c r="E30" s="84"/>
      <c r="G30" s="82"/>
      <c r="H30" s="83"/>
      <c r="I30" s="84"/>
      <c r="J30" s="84"/>
      <c r="K30" s="21"/>
    </row>
    <row r="31" spans="1:11" x14ac:dyDescent="0.2">
      <c r="A31" s="80"/>
      <c r="B31" s="261" t="s">
        <v>87</v>
      </c>
      <c r="C31" s="261"/>
      <c r="D31" s="35">
        <v>0</v>
      </c>
      <c r="E31" s="35">
        <v>0</v>
      </c>
      <c r="G31" s="261" t="s">
        <v>88</v>
      </c>
      <c r="H31" s="261"/>
      <c r="I31" s="35">
        <v>0</v>
      </c>
      <c r="J31" s="35">
        <v>0</v>
      </c>
      <c r="K31" s="21"/>
    </row>
    <row r="32" spans="1:11" x14ac:dyDescent="0.2">
      <c r="A32" s="80"/>
      <c r="B32" s="261" t="s">
        <v>89</v>
      </c>
      <c r="C32" s="261"/>
      <c r="D32" s="35">
        <v>0</v>
      </c>
      <c r="E32" s="35">
        <v>0</v>
      </c>
      <c r="G32" s="261" t="s">
        <v>90</v>
      </c>
      <c r="H32" s="261"/>
      <c r="I32" s="35">
        <v>0</v>
      </c>
      <c r="J32" s="35">
        <v>0</v>
      </c>
      <c r="K32" s="21"/>
    </row>
    <row r="33" spans="1:11" x14ac:dyDescent="0.2">
      <c r="A33" s="80"/>
      <c r="B33" s="261" t="s">
        <v>91</v>
      </c>
      <c r="C33" s="261"/>
      <c r="D33" s="35">
        <v>28371392</v>
      </c>
      <c r="E33" s="35">
        <v>28371392</v>
      </c>
      <c r="G33" s="261" t="s">
        <v>92</v>
      </c>
      <c r="H33" s="261"/>
      <c r="I33" s="35">
        <v>0</v>
      </c>
      <c r="J33" s="35">
        <v>0</v>
      </c>
      <c r="K33" s="21"/>
    </row>
    <row r="34" spans="1:11" x14ac:dyDescent="0.2">
      <c r="A34" s="80"/>
      <c r="B34" s="261" t="s">
        <v>93</v>
      </c>
      <c r="C34" s="261"/>
      <c r="D34" s="35">
        <v>185431353</v>
      </c>
      <c r="E34" s="35">
        <v>185431353</v>
      </c>
      <c r="G34" s="261" t="s">
        <v>94</v>
      </c>
      <c r="H34" s="261"/>
      <c r="I34" s="35">
        <v>0</v>
      </c>
      <c r="J34" s="35">
        <v>0</v>
      </c>
      <c r="K34" s="21"/>
    </row>
    <row r="35" spans="1:11" ht="26.25" customHeight="1" x14ac:dyDescent="0.2">
      <c r="A35" s="80"/>
      <c r="B35" s="261" t="s">
        <v>95</v>
      </c>
      <c r="C35" s="261"/>
      <c r="D35" s="35">
        <v>0</v>
      </c>
      <c r="E35" s="35">
        <v>0</v>
      </c>
      <c r="G35" s="264" t="s">
        <v>96</v>
      </c>
      <c r="H35" s="264"/>
      <c r="I35" s="35">
        <v>0</v>
      </c>
      <c r="J35" s="35">
        <v>0</v>
      </c>
      <c r="K35" s="21"/>
    </row>
    <row r="36" spans="1:11" x14ac:dyDescent="0.2">
      <c r="A36" s="80"/>
      <c r="B36" s="261" t="s">
        <v>97</v>
      </c>
      <c r="C36" s="261"/>
      <c r="D36" s="35">
        <v>0</v>
      </c>
      <c r="E36" s="35">
        <v>0</v>
      </c>
      <c r="G36" s="261" t="s">
        <v>98</v>
      </c>
      <c r="H36" s="261"/>
      <c r="I36" s="35">
        <v>0</v>
      </c>
      <c r="J36" s="35">
        <v>0</v>
      </c>
      <c r="K36" s="21"/>
    </row>
    <row r="37" spans="1:11" x14ac:dyDescent="0.2">
      <c r="A37" s="80"/>
      <c r="B37" s="261" t="s">
        <v>99</v>
      </c>
      <c r="C37" s="261"/>
      <c r="D37" s="35">
        <v>0</v>
      </c>
      <c r="E37" s="35">
        <v>0</v>
      </c>
      <c r="G37" s="82"/>
      <c r="H37" s="83"/>
      <c r="I37" s="84"/>
      <c r="J37" s="84"/>
      <c r="K37" s="21"/>
    </row>
    <row r="38" spans="1:11" x14ac:dyDescent="0.2">
      <c r="A38" s="80"/>
      <c r="B38" s="261" t="s">
        <v>100</v>
      </c>
      <c r="C38" s="261"/>
      <c r="D38" s="35">
        <v>0</v>
      </c>
      <c r="E38" s="35">
        <v>0</v>
      </c>
      <c r="G38" s="265" t="s">
        <v>101</v>
      </c>
      <c r="H38" s="265"/>
      <c r="I38" s="86">
        <f>SUM(I31:I36)</f>
        <v>0</v>
      </c>
      <c r="J38" s="86">
        <f>SUM(J31:J36)</f>
        <v>0</v>
      </c>
      <c r="K38" s="21"/>
    </row>
    <row r="39" spans="1:11" x14ac:dyDescent="0.2">
      <c r="A39" s="80"/>
      <c r="B39" s="261" t="s">
        <v>102</v>
      </c>
      <c r="C39" s="261"/>
      <c r="D39" s="35">
        <v>0</v>
      </c>
      <c r="E39" s="35">
        <v>0</v>
      </c>
      <c r="G39" s="32"/>
      <c r="H39" s="88"/>
      <c r="I39" s="40"/>
      <c r="J39" s="40"/>
      <c r="K39" s="21"/>
    </row>
    <row r="40" spans="1:11" x14ac:dyDescent="0.2">
      <c r="A40" s="80"/>
      <c r="B40" s="82"/>
      <c r="C40" s="83"/>
      <c r="D40" s="84"/>
      <c r="E40" s="84"/>
      <c r="G40" s="265" t="s">
        <v>103</v>
      </c>
      <c r="H40" s="265"/>
      <c r="I40" s="86">
        <f>I27+I38</f>
        <v>0</v>
      </c>
      <c r="J40" s="86">
        <f>J27+J38</f>
        <v>0</v>
      </c>
      <c r="K40" s="21"/>
    </row>
    <row r="41" spans="1:11" x14ac:dyDescent="0.2">
      <c r="A41" s="85"/>
      <c r="B41" s="265" t="s">
        <v>104</v>
      </c>
      <c r="C41" s="265"/>
      <c r="D41" s="86">
        <f>SUM(D31:D39)</f>
        <v>213802745</v>
      </c>
      <c r="E41" s="86">
        <f>SUM(E31:E39)</f>
        <v>213802745</v>
      </c>
      <c r="F41" s="87"/>
      <c r="G41" s="32"/>
      <c r="H41" s="90"/>
      <c r="I41" s="40"/>
      <c r="J41" s="40"/>
      <c r="K41" s="21"/>
    </row>
    <row r="42" spans="1:11" x14ac:dyDescent="0.2">
      <c r="A42" s="80"/>
      <c r="B42" s="82"/>
      <c r="C42" s="32"/>
      <c r="D42" s="84"/>
      <c r="E42" s="84"/>
      <c r="G42" s="263" t="s">
        <v>105</v>
      </c>
      <c r="H42" s="263"/>
      <c r="I42" s="84"/>
      <c r="J42" s="84"/>
      <c r="K42" s="21"/>
    </row>
    <row r="43" spans="1:11" x14ac:dyDescent="0.2">
      <c r="A43" s="80"/>
      <c r="B43" s="265" t="s">
        <v>106</v>
      </c>
      <c r="C43" s="265"/>
      <c r="D43" s="86">
        <f>D26+D41</f>
        <v>219079900</v>
      </c>
      <c r="E43" s="86">
        <f>E26+E41</f>
        <v>219079900</v>
      </c>
      <c r="G43" s="32"/>
      <c r="H43" s="90"/>
      <c r="I43" s="84"/>
      <c r="J43" s="84"/>
      <c r="K43" s="21"/>
    </row>
    <row r="44" spans="1:11" x14ac:dyDescent="0.2">
      <c r="A44" s="80"/>
      <c r="B44" s="82"/>
      <c r="C44" s="82"/>
      <c r="D44" s="84"/>
      <c r="E44" s="84"/>
      <c r="G44" s="265" t="s">
        <v>107</v>
      </c>
      <c r="H44" s="265"/>
      <c r="I44" s="86">
        <f>SUM(I46:I48)</f>
        <v>0</v>
      </c>
      <c r="J44" s="86">
        <f>SUM(J46:J48)</f>
        <v>0</v>
      </c>
      <c r="K44" s="21"/>
    </row>
    <row r="45" spans="1:11" x14ac:dyDescent="0.2">
      <c r="A45" s="80"/>
      <c r="B45" s="82"/>
      <c r="C45" s="82"/>
      <c r="D45" s="84"/>
      <c r="E45" s="84"/>
      <c r="G45" s="82"/>
      <c r="H45" s="33"/>
      <c r="I45" s="84"/>
      <c r="J45" s="84"/>
      <c r="K45" s="21"/>
    </row>
    <row r="46" spans="1:11" x14ac:dyDescent="0.2">
      <c r="A46" s="80"/>
      <c r="B46" s="82"/>
      <c r="C46" s="82"/>
      <c r="D46" s="84"/>
      <c r="E46" s="84"/>
      <c r="G46" s="261" t="s">
        <v>21</v>
      </c>
      <c r="H46" s="261"/>
      <c r="I46" s="35">
        <v>0</v>
      </c>
      <c r="J46" s="35">
        <v>0</v>
      </c>
      <c r="K46" s="21"/>
    </row>
    <row r="47" spans="1:11" x14ac:dyDescent="0.2">
      <c r="A47" s="80"/>
      <c r="B47" s="82"/>
      <c r="C47" s="279" t="s">
        <v>108</v>
      </c>
      <c r="D47" s="279"/>
      <c r="E47" s="84"/>
      <c r="G47" s="261" t="s">
        <v>109</v>
      </c>
      <c r="H47" s="261"/>
      <c r="I47" s="35">
        <v>0</v>
      </c>
      <c r="J47" s="35">
        <v>0</v>
      </c>
      <c r="K47" s="21"/>
    </row>
    <row r="48" spans="1:11" x14ac:dyDescent="0.2">
      <c r="A48" s="80"/>
      <c r="B48" s="82"/>
      <c r="C48" s="279"/>
      <c r="D48" s="279"/>
      <c r="E48" s="84"/>
      <c r="G48" s="261" t="s">
        <v>110</v>
      </c>
      <c r="H48" s="261"/>
      <c r="I48" s="35">
        <v>0</v>
      </c>
      <c r="J48" s="35">
        <v>0</v>
      </c>
      <c r="K48" s="21"/>
    </row>
    <row r="49" spans="1:11" x14ac:dyDescent="0.2">
      <c r="A49" s="80"/>
      <c r="B49" s="82"/>
      <c r="C49" s="279"/>
      <c r="D49" s="279"/>
      <c r="E49" s="84"/>
      <c r="G49" s="82"/>
      <c r="H49" s="33"/>
      <c r="I49" s="84"/>
      <c r="J49" s="84"/>
      <c r="K49" s="21"/>
    </row>
    <row r="50" spans="1:11" x14ac:dyDescent="0.2">
      <c r="A50" s="80"/>
      <c r="B50" s="82"/>
      <c r="C50" s="279"/>
      <c r="D50" s="279"/>
      <c r="E50" s="84"/>
      <c r="G50" s="265" t="s">
        <v>111</v>
      </c>
      <c r="H50" s="265"/>
      <c r="I50" s="86">
        <f>SUM(I52:I56)</f>
        <v>219079900</v>
      </c>
      <c r="J50" s="86">
        <f>SUM(J52:J56)</f>
        <v>219079900</v>
      </c>
      <c r="K50" s="21"/>
    </row>
    <row r="51" spans="1:11" x14ac:dyDescent="0.2">
      <c r="A51" s="80"/>
      <c r="B51" s="82"/>
      <c r="C51" s="279"/>
      <c r="D51" s="279"/>
      <c r="E51" s="84"/>
      <c r="G51" s="32"/>
      <c r="H51" s="33"/>
      <c r="I51" s="91"/>
      <c r="J51" s="91"/>
      <c r="K51" s="21"/>
    </row>
    <row r="52" spans="1:11" x14ac:dyDescent="0.2">
      <c r="A52" s="80"/>
      <c r="B52" s="82"/>
      <c r="C52" s="279"/>
      <c r="D52" s="279"/>
      <c r="E52" s="84"/>
      <c r="G52" s="261" t="s">
        <v>112</v>
      </c>
      <c r="H52" s="261"/>
      <c r="I52" s="35">
        <f>+[1]EA!I53</f>
        <v>0</v>
      </c>
      <c r="J52" s="35">
        <f>+[1]EA!J53</f>
        <v>0</v>
      </c>
      <c r="K52" s="21"/>
    </row>
    <row r="53" spans="1:11" x14ac:dyDescent="0.2">
      <c r="A53" s="80"/>
      <c r="B53" s="82"/>
      <c r="C53" s="279"/>
      <c r="D53" s="279"/>
      <c r="E53" s="84"/>
      <c r="G53" s="261" t="s">
        <v>113</v>
      </c>
      <c r="H53" s="261"/>
      <c r="I53" s="35">
        <v>219079900</v>
      </c>
      <c r="J53" s="35">
        <v>219079900</v>
      </c>
      <c r="K53" s="21"/>
    </row>
    <row r="54" spans="1:11" x14ac:dyDescent="0.2">
      <c r="A54" s="80"/>
      <c r="B54" s="82"/>
      <c r="C54" s="279"/>
      <c r="D54" s="279"/>
      <c r="E54" s="84"/>
      <c r="G54" s="261" t="s">
        <v>114</v>
      </c>
      <c r="H54" s="261"/>
      <c r="I54" s="35">
        <v>0</v>
      </c>
      <c r="J54" s="35">
        <v>0</v>
      </c>
      <c r="K54" s="21"/>
    </row>
    <row r="55" spans="1:11" x14ac:dyDescent="0.2">
      <c r="A55" s="80"/>
      <c r="B55" s="82"/>
      <c r="C55" s="82"/>
      <c r="D55" s="84"/>
      <c r="E55" s="84"/>
      <c r="G55" s="261" t="s">
        <v>115</v>
      </c>
      <c r="H55" s="261"/>
      <c r="I55" s="35">
        <v>0</v>
      </c>
      <c r="J55" s="35">
        <v>0</v>
      </c>
      <c r="K55" s="21"/>
    </row>
    <row r="56" spans="1:11" x14ac:dyDescent="0.2">
      <c r="A56" s="80"/>
      <c r="B56" s="82"/>
      <c r="C56" s="82"/>
      <c r="D56" s="84"/>
      <c r="E56" s="84"/>
      <c r="G56" s="261" t="s">
        <v>116</v>
      </c>
      <c r="H56" s="261"/>
      <c r="I56" s="35">
        <v>0</v>
      </c>
      <c r="J56" s="35">
        <v>0</v>
      </c>
      <c r="K56" s="21"/>
    </row>
    <row r="57" spans="1:11" x14ac:dyDescent="0.2">
      <c r="A57" s="80"/>
      <c r="B57" s="82"/>
      <c r="C57" s="82"/>
      <c r="D57" s="84"/>
      <c r="E57" s="84"/>
      <c r="G57" s="82"/>
      <c r="H57" s="33"/>
      <c r="I57" s="84"/>
      <c r="J57" s="84"/>
      <c r="K57" s="21"/>
    </row>
    <row r="58" spans="1:11" ht="25.5" customHeight="1" x14ac:dyDescent="0.2">
      <c r="A58" s="80"/>
      <c r="B58" s="82"/>
      <c r="C58" s="82"/>
      <c r="D58" s="84"/>
      <c r="E58" s="84"/>
      <c r="G58" s="265" t="s">
        <v>117</v>
      </c>
      <c r="H58" s="265"/>
      <c r="I58" s="86">
        <f>SUM(I60:I61)</f>
        <v>0</v>
      </c>
      <c r="J58" s="86">
        <f>SUM(J60:J61)</f>
        <v>0</v>
      </c>
      <c r="K58" s="21"/>
    </row>
    <row r="59" spans="1:11" x14ac:dyDescent="0.2">
      <c r="A59" s="80"/>
      <c r="B59" s="82"/>
      <c r="C59" s="82"/>
      <c r="D59" s="84"/>
      <c r="E59" s="84"/>
      <c r="G59" s="82"/>
      <c r="H59" s="33"/>
      <c r="I59" s="84"/>
      <c r="J59" s="84"/>
      <c r="K59" s="21"/>
    </row>
    <row r="60" spans="1:11" x14ac:dyDescent="0.2">
      <c r="A60" s="80"/>
      <c r="B60" s="82"/>
      <c r="C60" s="82"/>
      <c r="D60" s="84"/>
      <c r="E60" s="84"/>
      <c r="G60" s="261" t="s">
        <v>118</v>
      </c>
      <c r="H60" s="261"/>
      <c r="I60" s="35">
        <v>0</v>
      </c>
      <c r="J60" s="35">
        <v>0</v>
      </c>
      <c r="K60" s="21"/>
    </row>
    <row r="61" spans="1:11" x14ac:dyDescent="0.2">
      <c r="A61" s="80"/>
      <c r="B61" s="82"/>
      <c r="C61" s="82"/>
      <c r="D61" s="84"/>
      <c r="E61" s="84"/>
      <c r="G61" s="261" t="s">
        <v>119</v>
      </c>
      <c r="H61" s="261"/>
      <c r="I61" s="35">
        <v>0</v>
      </c>
      <c r="J61" s="35">
        <v>0</v>
      </c>
      <c r="K61" s="21"/>
    </row>
    <row r="62" spans="1:11" ht="9.9499999999999993" customHeight="1" x14ac:dyDescent="0.2">
      <c r="A62" s="80"/>
      <c r="B62" s="82"/>
      <c r="C62" s="82"/>
      <c r="D62" s="84"/>
      <c r="E62" s="84"/>
      <c r="G62" s="82"/>
      <c r="H62" s="92"/>
      <c r="I62" s="84"/>
      <c r="J62" s="84"/>
      <c r="K62" s="21"/>
    </row>
    <row r="63" spans="1:11" x14ac:dyDescent="0.2">
      <c r="A63" s="80"/>
      <c r="B63" s="82"/>
      <c r="C63" s="82"/>
      <c r="D63" s="84"/>
      <c r="E63" s="84"/>
      <c r="G63" s="265" t="s">
        <v>120</v>
      </c>
      <c r="H63" s="265"/>
      <c r="I63" s="86">
        <f>I44+I50+I58</f>
        <v>219079900</v>
      </c>
      <c r="J63" s="86">
        <f>J44+J50+J58</f>
        <v>219079900</v>
      </c>
      <c r="K63" s="21"/>
    </row>
    <row r="64" spans="1:11" ht="9.9499999999999993" customHeight="1" x14ac:dyDescent="0.2">
      <c r="A64" s="80"/>
      <c r="B64" s="82"/>
      <c r="C64" s="82"/>
      <c r="D64" s="84"/>
      <c r="E64" s="84"/>
      <c r="G64" s="82"/>
      <c r="H64" s="33"/>
      <c r="I64" s="84"/>
      <c r="J64" s="84"/>
      <c r="K64" s="21"/>
    </row>
    <row r="65" spans="1:11" x14ac:dyDescent="0.2">
      <c r="A65" s="80"/>
      <c r="B65" s="82"/>
      <c r="C65" s="82"/>
      <c r="D65" s="84"/>
      <c r="E65" s="84"/>
      <c r="G65" s="265" t="s">
        <v>121</v>
      </c>
      <c r="H65" s="265"/>
      <c r="I65" s="86">
        <f>I40+I63</f>
        <v>219079900</v>
      </c>
      <c r="J65" s="86">
        <f>J40+J63</f>
        <v>219079900</v>
      </c>
      <c r="K65" s="21"/>
    </row>
    <row r="66" spans="1:11" ht="6" customHeight="1" x14ac:dyDescent="0.2">
      <c r="A66" s="93"/>
      <c r="B66" s="94"/>
      <c r="C66" s="94"/>
      <c r="D66" s="94"/>
      <c r="E66" s="94"/>
      <c r="F66" s="95"/>
      <c r="G66" s="94"/>
      <c r="H66" s="94"/>
      <c r="I66" s="94"/>
      <c r="J66" s="94"/>
      <c r="K66" s="48"/>
    </row>
    <row r="67" spans="1:11" ht="6" customHeight="1" x14ac:dyDescent="0.2">
      <c r="B67" s="33"/>
      <c r="C67" s="54"/>
      <c r="D67" s="55"/>
      <c r="E67" s="55"/>
      <c r="G67" s="56"/>
      <c r="H67" s="54"/>
      <c r="I67" s="55"/>
      <c r="J67" s="55"/>
    </row>
    <row r="68" spans="1:11" ht="6" customHeight="1" x14ac:dyDescent="0.2">
      <c r="A68" s="46"/>
      <c r="B68" s="49"/>
      <c r="C68" s="50"/>
      <c r="D68" s="51"/>
      <c r="E68" s="51"/>
      <c r="F68" s="95"/>
      <c r="G68" s="52"/>
      <c r="H68" s="50"/>
      <c r="I68" s="51"/>
      <c r="J68" s="51"/>
    </row>
    <row r="69" spans="1:11" ht="6" customHeight="1" x14ac:dyDescent="0.2">
      <c r="B69" s="33"/>
      <c r="C69" s="54"/>
      <c r="D69" s="55"/>
      <c r="E69" s="55"/>
      <c r="G69" s="56"/>
      <c r="H69" s="54"/>
      <c r="I69" s="55"/>
      <c r="J69" s="55"/>
    </row>
    <row r="70" spans="1:11" ht="15" customHeight="1" x14ac:dyDescent="0.2">
      <c r="B70" s="268" t="s">
        <v>0</v>
      </c>
      <c r="C70" s="268"/>
      <c r="D70" s="268"/>
      <c r="E70" s="268"/>
      <c r="F70" s="268"/>
      <c r="G70" s="268"/>
      <c r="H70" s="268"/>
      <c r="I70" s="268"/>
      <c r="J70" s="268"/>
    </row>
    <row r="71" spans="1:11" ht="9.75" customHeight="1" x14ac:dyDescent="0.2">
      <c r="B71" s="33"/>
      <c r="C71" s="54"/>
      <c r="D71" s="55"/>
      <c r="E71" s="55"/>
      <c r="G71" s="56"/>
      <c r="H71" s="54"/>
      <c r="I71" s="55"/>
      <c r="J71" s="55"/>
    </row>
    <row r="72" spans="1:11" ht="50.1" customHeight="1" x14ac:dyDescent="0.2">
      <c r="B72" s="33"/>
      <c r="C72" s="269"/>
      <c r="D72" s="269"/>
      <c r="E72" s="55"/>
      <c r="G72" s="280"/>
      <c r="H72" s="280"/>
      <c r="I72" s="55"/>
      <c r="J72" s="55"/>
    </row>
    <row r="73" spans="1:11" ht="14.1" customHeight="1" x14ac:dyDescent="0.2">
      <c r="B73" s="58"/>
      <c r="C73" s="270" t="s">
        <v>203</v>
      </c>
      <c r="D73" s="270"/>
      <c r="E73" s="55"/>
      <c r="F73" s="96"/>
      <c r="G73" s="270" t="s">
        <v>198</v>
      </c>
      <c r="H73" s="270"/>
      <c r="I73" s="59"/>
      <c r="J73" s="55"/>
    </row>
    <row r="74" spans="1:11" ht="14.1" customHeight="1" x14ac:dyDescent="0.2">
      <c r="B74" s="60"/>
      <c r="C74" s="266" t="s">
        <v>204</v>
      </c>
      <c r="D74" s="266"/>
      <c r="E74" s="61"/>
      <c r="F74" s="96"/>
      <c r="G74" s="266" t="s">
        <v>199</v>
      </c>
      <c r="H74" s="266"/>
      <c r="I74" s="59"/>
      <c r="J74" s="55"/>
    </row>
    <row r="77" spans="1:11" x14ac:dyDescent="0.2">
      <c r="A77" s="3" t="s">
        <v>197</v>
      </c>
    </row>
  </sheetData>
  <sheetProtection formatCells="0" selectLockedCells="1"/>
  <mergeCells count="75">
    <mergeCell ref="C74:D74"/>
    <mergeCell ref="G74:H74"/>
    <mergeCell ref="G65:H65"/>
    <mergeCell ref="B70:J70"/>
    <mergeCell ref="C72:D72"/>
    <mergeCell ref="G72:H72"/>
    <mergeCell ref="C73:D73"/>
    <mergeCell ref="G73:H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Normal="100" zoomScalePageLayoutView="80" workbookViewId="0">
      <selection activeCell="C64" sqref="C64"/>
    </sheetView>
  </sheetViews>
  <sheetFormatPr baseColWidth="10" defaultRowHeight="12" x14ac:dyDescent="0.2"/>
  <cols>
    <col min="1" max="1" width="4.5703125" style="3" customWidth="1"/>
    <col min="2" max="2" width="24.7109375" style="3" customWidth="1"/>
    <col min="3" max="3" width="40" style="3" customWidth="1"/>
    <col min="4" max="5" width="18.7109375" style="3" customWidth="1"/>
    <col min="6" max="6" width="10.7109375" style="3" customWidth="1"/>
    <col min="7" max="7" width="24.7109375" style="3" customWidth="1"/>
    <col min="8" max="8" width="29.7109375" style="102" customWidth="1"/>
    <col min="9" max="10" width="18.7109375" style="3" customWidth="1"/>
    <col min="11" max="11" width="4.5703125" style="3" customWidth="1"/>
    <col min="12" max="16384" width="11.42578125" style="3"/>
  </cols>
  <sheetData>
    <row r="1" spans="1:11" ht="6" customHeight="1" x14ac:dyDescent="0.2">
      <c r="A1" s="97"/>
      <c r="B1" s="63"/>
      <c r="C1" s="98"/>
      <c r="D1" s="65"/>
      <c r="E1" s="65"/>
      <c r="F1" s="98"/>
      <c r="G1" s="98"/>
      <c r="H1" s="99"/>
      <c r="I1" s="63"/>
      <c r="J1" s="63"/>
      <c r="K1" s="63"/>
    </row>
    <row r="2" spans="1:11" s="1" customFormat="1" ht="6" customHeight="1" x14ac:dyDescent="0.2">
      <c r="C2" s="24"/>
      <c r="H2" s="100"/>
    </row>
    <row r="3" spans="1:11" ht="14.1" customHeight="1" x14ac:dyDescent="0.2">
      <c r="A3" s="9"/>
      <c r="C3" s="259" t="s">
        <v>208</v>
      </c>
      <c r="D3" s="259"/>
      <c r="E3" s="259"/>
      <c r="F3" s="259"/>
      <c r="G3" s="259"/>
      <c r="H3" s="259"/>
      <c r="I3" s="259"/>
      <c r="J3" s="2"/>
      <c r="K3" s="2"/>
    </row>
    <row r="4" spans="1:11" ht="14.1" customHeight="1" x14ac:dyDescent="0.2">
      <c r="A4" s="4"/>
      <c r="C4" s="259" t="s">
        <v>122</v>
      </c>
      <c r="D4" s="259"/>
      <c r="E4" s="259"/>
      <c r="F4" s="259"/>
      <c r="G4" s="259"/>
      <c r="H4" s="259"/>
      <c r="I4" s="259"/>
      <c r="J4" s="4"/>
      <c r="K4" s="4"/>
    </row>
    <row r="5" spans="1:11" ht="14.1" customHeight="1" x14ac:dyDescent="0.2">
      <c r="A5" s="5"/>
      <c r="C5" s="259" t="s">
        <v>206</v>
      </c>
      <c r="D5" s="259"/>
      <c r="E5" s="259"/>
      <c r="F5" s="259"/>
      <c r="G5" s="259"/>
      <c r="H5" s="259"/>
      <c r="I5" s="259"/>
      <c r="J5" s="4"/>
      <c r="K5" s="4"/>
    </row>
    <row r="6" spans="1:11" ht="14.1" customHeight="1" x14ac:dyDescent="0.2">
      <c r="A6" s="5"/>
      <c r="C6" s="259" t="s">
        <v>59</v>
      </c>
      <c r="D6" s="259"/>
      <c r="E6" s="259"/>
      <c r="F6" s="259"/>
      <c r="G6" s="259"/>
      <c r="H6" s="259"/>
      <c r="I6" s="259"/>
      <c r="J6" s="4"/>
      <c r="K6" s="4"/>
    </row>
    <row r="7" spans="1:11" ht="20.100000000000001" customHeight="1" x14ac:dyDescent="0.2">
      <c r="A7" s="5"/>
      <c r="B7" s="7" t="s">
        <v>58</v>
      </c>
      <c r="C7" s="260" t="s">
        <v>123</v>
      </c>
      <c r="D7" s="260"/>
      <c r="E7" s="260"/>
      <c r="F7" s="260"/>
      <c r="G7" s="260"/>
      <c r="H7" s="260"/>
      <c r="I7" s="260"/>
      <c r="J7" s="101"/>
    </row>
    <row r="8" spans="1:11" ht="3" customHeight="1" x14ac:dyDescent="0.2">
      <c r="A8" s="2"/>
      <c r="B8" s="2"/>
      <c r="C8" s="2"/>
      <c r="D8" s="2"/>
      <c r="E8" s="2"/>
      <c r="F8" s="2"/>
    </row>
    <row r="9" spans="1:11" s="1" customFormat="1" ht="3" customHeight="1" x14ac:dyDescent="0.2">
      <c r="A9" s="5"/>
      <c r="B9" s="8"/>
      <c r="C9" s="8"/>
      <c r="D9" s="8"/>
      <c r="E9" s="8"/>
      <c r="F9" s="6"/>
      <c r="H9" s="100"/>
    </row>
    <row r="10" spans="1:11" s="1" customFormat="1" ht="3" customHeight="1" x14ac:dyDescent="0.2">
      <c r="A10" s="10"/>
      <c r="B10" s="10"/>
      <c r="C10" s="10"/>
      <c r="D10" s="11"/>
      <c r="E10" s="11"/>
      <c r="F10" s="12"/>
      <c r="H10" s="100"/>
    </row>
    <row r="11" spans="1:11" s="1" customFormat="1" ht="20.100000000000001" customHeight="1" x14ac:dyDescent="0.2">
      <c r="A11" s="103"/>
      <c r="B11" s="258" t="s">
        <v>56</v>
      </c>
      <c r="C11" s="258"/>
      <c r="D11" s="14" t="s">
        <v>124</v>
      </c>
      <c r="E11" s="14" t="s">
        <v>125</v>
      </c>
      <c r="F11" s="15"/>
      <c r="G11" s="258" t="s">
        <v>56</v>
      </c>
      <c r="H11" s="258"/>
      <c r="I11" s="14" t="s">
        <v>124</v>
      </c>
      <c r="J11" s="14" t="s">
        <v>125</v>
      </c>
      <c r="K11" s="16"/>
    </row>
    <row r="12" spans="1:11" ht="3" customHeight="1" x14ac:dyDescent="0.2">
      <c r="A12" s="18"/>
      <c r="B12" s="19"/>
      <c r="C12" s="19"/>
      <c r="D12" s="20"/>
      <c r="E12" s="20"/>
      <c r="F12" s="9"/>
      <c r="G12" s="1"/>
      <c r="H12" s="100"/>
      <c r="I12" s="1"/>
      <c r="J12" s="1"/>
      <c r="K12" s="21"/>
    </row>
    <row r="13" spans="1:11" s="1" customFormat="1" ht="3" customHeight="1" x14ac:dyDescent="0.2">
      <c r="A13" s="80"/>
      <c r="B13" s="104"/>
      <c r="C13" s="104"/>
      <c r="D13" s="105"/>
      <c r="E13" s="105"/>
      <c r="F13" s="24"/>
      <c r="H13" s="100"/>
      <c r="K13" s="21"/>
    </row>
    <row r="14" spans="1:11" x14ac:dyDescent="0.2">
      <c r="A14" s="30"/>
      <c r="B14" s="263" t="s">
        <v>64</v>
      </c>
      <c r="C14" s="263"/>
      <c r="D14" s="106">
        <f>D16+D26</f>
        <v>219079900</v>
      </c>
      <c r="E14" s="106">
        <f>E16+E26</f>
        <v>219079900</v>
      </c>
      <c r="F14" s="24"/>
      <c r="G14" s="263" t="s">
        <v>65</v>
      </c>
      <c r="H14" s="263"/>
      <c r="I14" s="106">
        <f>I16+I27</f>
        <v>0</v>
      </c>
      <c r="J14" s="106">
        <f>J16+J27</f>
        <v>0</v>
      </c>
      <c r="K14" s="21"/>
    </row>
    <row r="15" spans="1:11" x14ac:dyDescent="0.2">
      <c r="A15" s="27"/>
      <c r="B15" s="32"/>
      <c r="C15" s="59"/>
      <c r="D15" s="107"/>
      <c r="E15" s="107"/>
      <c r="F15" s="24"/>
      <c r="G15" s="32"/>
      <c r="H15" s="32"/>
      <c r="I15" s="107"/>
      <c r="J15" s="107"/>
      <c r="K15" s="21"/>
    </row>
    <row r="16" spans="1:11" x14ac:dyDescent="0.2">
      <c r="A16" s="27"/>
      <c r="B16" s="263" t="s">
        <v>66</v>
      </c>
      <c r="C16" s="263"/>
      <c r="D16" s="106">
        <f>SUM(D18:D24)</f>
        <v>5277155</v>
      </c>
      <c r="E16" s="106">
        <f>SUM(E18:E24)</f>
        <v>5277155</v>
      </c>
      <c r="F16" s="24"/>
      <c r="G16" s="263" t="s">
        <v>67</v>
      </c>
      <c r="H16" s="263"/>
      <c r="I16" s="106">
        <f>SUM(I18:I25)</f>
        <v>0</v>
      </c>
      <c r="J16" s="106">
        <f>SUM(J18:J25)</f>
        <v>0</v>
      </c>
      <c r="K16" s="21"/>
    </row>
    <row r="17" spans="1:11" x14ac:dyDescent="0.2">
      <c r="A17" s="27"/>
      <c r="B17" s="32"/>
      <c r="C17" s="59"/>
      <c r="D17" s="107"/>
      <c r="E17" s="107"/>
      <c r="F17" s="24"/>
      <c r="G17" s="32"/>
      <c r="H17" s="32"/>
      <c r="I17" s="107"/>
      <c r="J17" s="107"/>
      <c r="K17" s="21"/>
    </row>
    <row r="18" spans="1:11" x14ac:dyDescent="0.2">
      <c r="A18" s="30"/>
      <c r="B18" s="261" t="s">
        <v>68</v>
      </c>
      <c r="C18" s="261"/>
      <c r="D18" s="108">
        <f>IF([1]ESF!D18&lt;[1]ESF!E18,[1]ESF!E18-[1]ESF!D18,0)</f>
        <v>0</v>
      </c>
      <c r="E18" s="108">
        <f>IF(D18&gt;0,0,[1]ESF!D18-[1]ESF!E18)</f>
        <v>0</v>
      </c>
      <c r="F18" s="24"/>
      <c r="G18" s="261" t="s">
        <v>69</v>
      </c>
      <c r="H18" s="261"/>
      <c r="I18" s="108">
        <f>IF([1]ESF!I18&gt;[1]ESF!J18,[1]ESF!I18-[1]ESF!J18,0)</f>
        <v>0</v>
      </c>
      <c r="J18" s="108">
        <f>IF(I18&gt;0,0,[1]ESF!J18-[1]ESF!I18)</f>
        <v>0</v>
      </c>
      <c r="K18" s="21"/>
    </row>
    <row r="19" spans="1:11" x14ac:dyDescent="0.2">
      <c r="A19" s="30"/>
      <c r="B19" s="261" t="s">
        <v>70</v>
      </c>
      <c r="C19" s="261"/>
      <c r="D19" s="108">
        <v>5277155</v>
      </c>
      <c r="E19" s="108">
        <v>5277155</v>
      </c>
      <c r="F19" s="24"/>
      <c r="G19" s="261" t="s">
        <v>71</v>
      </c>
      <c r="H19" s="261"/>
      <c r="I19" s="108">
        <f>IF([1]ESF!I19&gt;[1]ESF!J19,[1]ESF!I19-[1]ESF!J19,0)</f>
        <v>0</v>
      </c>
      <c r="J19" s="108">
        <f>IF(I19&gt;0,0,[1]ESF!J19-[1]ESF!I19)</f>
        <v>0</v>
      </c>
      <c r="K19" s="21"/>
    </row>
    <row r="20" spans="1:11" x14ac:dyDescent="0.2">
      <c r="A20" s="30"/>
      <c r="B20" s="261" t="s">
        <v>72</v>
      </c>
      <c r="C20" s="261"/>
      <c r="D20" s="108">
        <f>IF([1]ESF!D20&lt;[1]ESF!E20,[1]ESF!E20-[1]ESF!D20,0)</f>
        <v>0</v>
      </c>
      <c r="E20" s="108">
        <f>IF(D20&gt;0,0,[1]ESF!D20-[1]ESF!E20)</f>
        <v>0</v>
      </c>
      <c r="F20" s="24"/>
      <c r="G20" s="261" t="s">
        <v>73</v>
      </c>
      <c r="H20" s="261"/>
      <c r="I20" s="108">
        <f>IF([1]ESF!I20&gt;[1]ESF!J20,[1]ESF!I20-[1]ESF!J20,0)</f>
        <v>0</v>
      </c>
      <c r="J20" s="108">
        <f>IF(I20&gt;0,0,[1]ESF!J20-[1]ESF!I20)</f>
        <v>0</v>
      </c>
      <c r="K20" s="21"/>
    </row>
    <row r="21" spans="1:11" x14ac:dyDescent="0.2">
      <c r="A21" s="30"/>
      <c r="B21" s="261" t="s">
        <v>74</v>
      </c>
      <c r="C21" s="261"/>
      <c r="D21" s="108">
        <f>IF([1]ESF!D21&lt;[1]ESF!E21,[1]ESF!E21-[1]ESF!D21,0)</f>
        <v>0</v>
      </c>
      <c r="E21" s="108">
        <f>IF(D21&gt;0,0,[1]ESF!D21-[1]ESF!E21)</f>
        <v>0</v>
      </c>
      <c r="F21" s="24"/>
      <c r="G21" s="261" t="s">
        <v>75</v>
      </c>
      <c r="H21" s="261"/>
      <c r="I21" s="108">
        <f>IF([1]ESF!I21&gt;[1]ESF!J21,[1]ESF!I21-[1]ESF!J21,0)</f>
        <v>0</v>
      </c>
      <c r="J21" s="108">
        <f>IF(I21&gt;0,0,[1]ESF!J21-[1]ESF!I21)</f>
        <v>0</v>
      </c>
      <c r="K21" s="21"/>
    </row>
    <row r="22" spans="1:11" x14ac:dyDescent="0.2">
      <c r="A22" s="30"/>
      <c r="B22" s="261" t="s">
        <v>76</v>
      </c>
      <c r="C22" s="261"/>
      <c r="D22" s="108">
        <f>IF([1]ESF!D22&lt;[1]ESF!E22,[1]ESF!E22-[1]ESF!D22,0)</f>
        <v>0</v>
      </c>
      <c r="E22" s="108">
        <f>IF(D22&gt;0,0,[1]ESF!D22-[1]ESF!E22)</f>
        <v>0</v>
      </c>
      <c r="F22" s="24"/>
      <c r="G22" s="261" t="s">
        <v>77</v>
      </c>
      <c r="H22" s="261"/>
      <c r="I22" s="108">
        <f>IF([1]ESF!I22&gt;[1]ESF!J22,[1]ESF!I22-[1]ESF!J22,0)</f>
        <v>0</v>
      </c>
      <c r="J22" s="108">
        <f>IF(I22&gt;0,0,[1]ESF!J22-[1]ESF!I22)</f>
        <v>0</v>
      </c>
      <c r="K22" s="21"/>
    </row>
    <row r="23" spans="1:11" ht="25.5" customHeight="1" x14ac:dyDescent="0.2">
      <c r="A23" s="30"/>
      <c r="B23" s="261" t="s">
        <v>78</v>
      </c>
      <c r="C23" s="261"/>
      <c r="D23" s="108">
        <f>IF([1]ESF!D23&lt;[1]ESF!E23,[1]ESF!E23-[1]ESF!D23,0)</f>
        <v>0</v>
      </c>
      <c r="E23" s="108">
        <f>IF(D23&gt;0,0,[1]ESF!D23-[1]ESF!E23)</f>
        <v>0</v>
      </c>
      <c r="F23" s="24"/>
      <c r="G23" s="264" t="s">
        <v>79</v>
      </c>
      <c r="H23" s="264"/>
      <c r="I23" s="108">
        <f>IF([1]ESF!I23&gt;[1]ESF!J23,[1]ESF!I23-[1]ESF!J23,0)</f>
        <v>0</v>
      </c>
      <c r="J23" s="108">
        <f>IF(I23&gt;0,0,[1]ESF!J23-[1]ESF!I23)</f>
        <v>0</v>
      </c>
      <c r="K23" s="21"/>
    </row>
    <row r="24" spans="1:11" x14ac:dyDescent="0.2">
      <c r="A24" s="30"/>
      <c r="B24" s="261" t="s">
        <v>80</v>
      </c>
      <c r="C24" s="261"/>
      <c r="D24" s="108">
        <f>IF([1]ESF!D24&lt;[1]ESF!E24,[1]ESF!E24-[1]ESF!D24,0)</f>
        <v>0</v>
      </c>
      <c r="E24" s="108">
        <f>IF(D24&gt;0,0,[1]ESF!D24-[1]ESF!E24)</f>
        <v>0</v>
      </c>
      <c r="F24" s="24"/>
      <c r="G24" s="261" t="s">
        <v>81</v>
      </c>
      <c r="H24" s="261"/>
      <c r="I24" s="108">
        <f>IF([1]ESF!I24&gt;[1]ESF!J24,[1]ESF!I24-[1]ESF!J24,0)</f>
        <v>0</v>
      </c>
      <c r="J24" s="108">
        <f>IF(I24&gt;0,0,[1]ESF!J24-[1]ESF!I24)</f>
        <v>0</v>
      </c>
      <c r="K24" s="21"/>
    </row>
    <row r="25" spans="1:11" x14ac:dyDescent="0.2">
      <c r="A25" s="27"/>
      <c r="B25" s="32"/>
      <c r="C25" s="59"/>
      <c r="D25" s="107"/>
      <c r="E25" s="107"/>
      <c r="F25" s="24"/>
      <c r="G25" s="261" t="s">
        <v>82</v>
      </c>
      <c r="H25" s="261"/>
      <c r="I25" s="108">
        <f>IF([1]ESF!I25&gt;[1]ESF!J25,[1]ESF!I25-[1]ESF!J25,0)</f>
        <v>0</v>
      </c>
      <c r="J25" s="108">
        <f>IF(I25&gt;0,0,[1]ESF!J25-[1]ESF!I25)</f>
        <v>0</v>
      </c>
      <c r="K25" s="21"/>
    </row>
    <row r="26" spans="1:11" x14ac:dyDescent="0.2">
      <c r="A26" s="27"/>
      <c r="B26" s="263" t="s">
        <v>85</v>
      </c>
      <c r="C26" s="263"/>
      <c r="D26" s="106">
        <f>SUM(D28:D36)</f>
        <v>213802745</v>
      </c>
      <c r="E26" s="106">
        <f>SUM(E28:E36)</f>
        <v>213802745</v>
      </c>
      <c r="F26" s="24"/>
      <c r="G26" s="32"/>
      <c r="H26" s="32"/>
      <c r="I26" s="107"/>
      <c r="J26" s="107"/>
      <c r="K26" s="21"/>
    </row>
    <row r="27" spans="1:11" x14ac:dyDescent="0.2">
      <c r="A27" s="27"/>
      <c r="B27" s="32"/>
      <c r="C27" s="59"/>
      <c r="D27" s="107"/>
      <c r="E27" s="107"/>
      <c r="F27" s="24"/>
      <c r="G27" s="265" t="s">
        <v>86</v>
      </c>
      <c r="H27" s="265"/>
      <c r="I27" s="106">
        <f>SUM(I29:I34)</f>
        <v>0</v>
      </c>
      <c r="J27" s="106">
        <f>SUM(J29:J34)</f>
        <v>0</v>
      </c>
      <c r="K27" s="21"/>
    </row>
    <row r="28" spans="1:11" x14ac:dyDescent="0.2">
      <c r="A28" s="30"/>
      <c r="B28" s="261" t="s">
        <v>87</v>
      </c>
      <c r="C28" s="261"/>
      <c r="D28" s="108">
        <f>IF([1]ESF!D31&lt;[1]ESF!E31,[1]ESF!E31-[1]ESF!D31,0)</f>
        <v>0</v>
      </c>
      <c r="E28" s="108">
        <f>IF(D28&gt;0,0,[1]ESF!D31-[1]ESF!E31)</f>
        <v>0</v>
      </c>
      <c r="F28" s="24"/>
      <c r="G28" s="32"/>
      <c r="H28" s="32"/>
      <c r="I28" s="107"/>
      <c r="J28" s="107"/>
      <c r="K28" s="21"/>
    </row>
    <row r="29" spans="1:11" x14ac:dyDescent="0.2">
      <c r="A29" s="30"/>
      <c r="B29" s="261" t="s">
        <v>89</v>
      </c>
      <c r="C29" s="261"/>
      <c r="D29" s="108">
        <f>IF([1]ESF!D32&lt;[1]ESF!E32,[1]ESF!E32-[1]ESF!D32,0)</f>
        <v>0</v>
      </c>
      <c r="E29" s="108">
        <f>IF(D29&gt;0,0,[1]ESF!D32-[1]ESF!E32)</f>
        <v>0</v>
      </c>
      <c r="F29" s="24"/>
      <c r="G29" s="261" t="s">
        <v>88</v>
      </c>
      <c r="H29" s="261"/>
      <c r="I29" s="108">
        <f>IF([1]ESF!I31&gt;[1]ESF!J31,[1]ESF!I31-[1]ESF!J31,0)</f>
        <v>0</v>
      </c>
      <c r="J29" s="108">
        <f>IF(I29&gt;0,0,[1]ESF!J31-[1]ESF!I31)</f>
        <v>0</v>
      </c>
      <c r="K29" s="21"/>
    </row>
    <row r="30" spans="1:11" x14ac:dyDescent="0.2">
      <c r="A30" s="30"/>
      <c r="B30" s="261" t="s">
        <v>91</v>
      </c>
      <c r="C30" s="261"/>
      <c r="D30" s="108">
        <v>28371392</v>
      </c>
      <c r="E30" s="108">
        <v>28371392</v>
      </c>
      <c r="F30" s="24"/>
      <c r="G30" s="261" t="s">
        <v>90</v>
      </c>
      <c r="H30" s="261"/>
      <c r="I30" s="108">
        <f>IF([1]ESF!I32&gt;[1]ESF!J32,[1]ESF!I32-[1]ESF!J32,0)</f>
        <v>0</v>
      </c>
      <c r="J30" s="108">
        <f>IF(I30&gt;0,0,[1]ESF!J32-[1]ESF!I32)</f>
        <v>0</v>
      </c>
      <c r="K30" s="21"/>
    </row>
    <row r="31" spans="1:11" x14ac:dyDescent="0.2">
      <c r="A31" s="30"/>
      <c r="B31" s="261" t="s">
        <v>93</v>
      </c>
      <c r="C31" s="261"/>
      <c r="D31" s="108">
        <v>185431353</v>
      </c>
      <c r="E31" s="108">
        <v>185431353</v>
      </c>
      <c r="F31" s="24"/>
      <c r="G31" s="261" t="s">
        <v>92</v>
      </c>
      <c r="H31" s="261"/>
      <c r="I31" s="108">
        <f>IF([1]ESF!I33&gt;[1]ESF!J33,[1]ESF!I33-[1]ESF!J33,0)</f>
        <v>0</v>
      </c>
      <c r="J31" s="108">
        <f>IF(I31&gt;0,0,[1]ESF!J33-[1]ESF!I33)</f>
        <v>0</v>
      </c>
      <c r="K31" s="21"/>
    </row>
    <row r="32" spans="1:11" x14ac:dyDescent="0.2">
      <c r="A32" s="30"/>
      <c r="B32" s="261" t="s">
        <v>95</v>
      </c>
      <c r="C32" s="261"/>
      <c r="D32" s="108">
        <f>IF([1]ESF!D35&lt;[1]ESF!E35,[1]ESF!E35-[1]ESF!D35,0)</f>
        <v>0</v>
      </c>
      <c r="E32" s="108">
        <f>IF(D32&gt;0,0,[1]ESF!D35-[1]ESF!E35)</f>
        <v>0</v>
      </c>
      <c r="F32" s="24"/>
      <c r="G32" s="261" t="s">
        <v>94</v>
      </c>
      <c r="H32" s="261"/>
      <c r="I32" s="108">
        <f>IF([1]ESF!I34&gt;[1]ESF!J34,[1]ESF!I34-[1]ESF!J34,0)</f>
        <v>0</v>
      </c>
      <c r="J32" s="108">
        <f>IF(I32&gt;0,0,[1]ESF!J34-[1]ESF!I34)</f>
        <v>0</v>
      </c>
      <c r="K32" s="21"/>
    </row>
    <row r="33" spans="1:11" ht="26.1" customHeight="1" x14ac:dyDescent="0.2">
      <c r="A33" s="30"/>
      <c r="B33" s="264" t="s">
        <v>97</v>
      </c>
      <c r="C33" s="264"/>
      <c r="D33" s="108">
        <f>IF([1]ESF!D36&lt;[1]ESF!E36,[1]ESF!E36-[1]ESF!D36,0)</f>
        <v>0</v>
      </c>
      <c r="E33" s="108">
        <f>IF(D33&gt;0,0,[1]ESF!D36-[1]ESF!E36)</f>
        <v>0</v>
      </c>
      <c r="F33" s="24"/>
      <c r="G33" s="264" t="s">
        <v>96</v>
      </c>
      <c r="H33" s="264"/>
      <c r="I33" s="108">
        <f>IF([1]ESF!I35&gt;[1]ESF!J35,[1]ESF!I35-[1]ESF!J35,0)</f>
        <v>0</v>
      </c>
      <c r="J33" s="108">
        <f>IF(I33&gt;0,0,[1]ESF!J35-[1]ESF!I35)</f>
        <v>0</v>
      </c>
      <c r="K33" s="21"/>
    </row>
    <row r="34" spans="1:11" x14ac:dyDescent="0.2">
      <c r="A34" s="30"/>
      <c r="B34" s="261" t="s">
        <v>99</v>
      </c>
      <c r="C34" s="261"/>
      <c r="D34" s="108">
        <f>IF([1]ESF!D37&lt;[1]ESF!E37,[1]ESF!E37-[1]ESF!D37,0)</f>
        <v>0</v>
      </c>
      <c r="E34" s="108">
        <f>IF(D34&gt;0,0,[1]ESF!D37-[1]ESF!E37)</f>
        <v>0</v>
      </c>
      <c r="F34" s="24"/>
      <c r="G34" s="261" t="s">
        <v>98</v>
      </c>
      <c r="H34" s="261"/>
      <c r="I34" s="108">
        <f>IF([1]ESF!I36&gt;[1]ESF!J36,[1]ESF!I36-[1]ESF!J36,0)</f>
        <v>0</v>
      </c>
      <c r="J34" s="108">
        <f>IF(I34&gt;0,0,[1]ESF!J36-[1]ESF!I36)</f>
        <v>0</v>
      </c>
      <c r="K34" s="21"/>
    </row>
    <row r="35" spans="1:11" ht="25.5" customHeight="1" x14ac:dyDescent="0.2">
      <c r="A35" s="30"/>
      <c r="B35" s="264" t="s">
        <v>100</v>
      </c>
      <c r="C35" s="264"/>
      <c r="D35" s="108">
        <f>IF([1]ESF!D38&lt;[1]ESF!E38,[1]ESF!E38-[1]ESF!D38,0)</f>
        <v>0</v>
      </c>
      <c r="E35" s="108">
        <f>IF(D35&gt;0,0,[1]ESF!D38-[1]ESF!E38)</f>
        <v>0</v>
      </c>
      <c r="F35" s="24"/>
      <c r="G35" s="32"/>
      <c r="H35" s="32"/>
      <c r="I35" s="109"/>
      <c r="J35" s="109"/>
      <c r="K35" s="21"/>
    </row>
    <row r="36" spans="1:11" x14ac:dyDescent="0.2">
      <c r="A36" s="30"/>
      <c r="B36" s="261" t="s">
        <v>102</v>
      </c>
      <c r="C36" s="261"/>
      <c r="D36" s="108">
        <f>IF([1]ESF!D39&lt;[1]ESF!E39,[1]ESF!E39-[1]ESF!D39,0)</f>
        <v>0</v>
      </c>
      <c r="E36" s="108">
        <f>IF(D36&gt;0,0,[1]ESF!D39-[1]ESF!E39)</f>
        <v>0</v>
      </c>
      <c r="F36" s="24"/>
      <c r="G36" s="263" t="s">
        <v>105</v>
      </c>
      <c r="H36" s="263"/>
      <c r="I36" s="106">
        <f>I38+I44+I52</f>
        <v>219079900</v>
      </c>
      <c r="J36" s="106">
        <f>J38+J44+J52</f>
        <v>219079900</v>
      </c>
      <c r="K36" s="21"/>
    </row>
    <row r="37" spans="1:11" x14ac:dyDescent="0.2">
      <c r="A37" s="27"/>
      <c r="B37" s="32"/>
      <c r="C37" s="59"/>
      <c r="D37" s="109"/>
      <c r="E37" s="109"/>
      <c r="F37" s="24"/>
      <c r="G37" s="32"/>
      <c r="H37" s="32"/>
      <c r="I37" s="107"/>
      <c r="J37" s="107"/>
      <c r="K37" s="21"/>
    </row>
    <row r="38" spans="1:11" x14ac:dyDescent="0.2">
      <c r="A38" s="30"/>
      <c r="B38" s="1"/>
      <c r="C38" s="1"/>
      <c r="D38" s="1"/>
      <c r="E38" s="1"/>
      <c r="F38" s="24"/>
      <c r="G38" s="263" t="s">
        <v>107</v>
      </c>
      <c r="H38" s="263"/>
      <c r="I38" s="106">
        <f>SUM(I40:I42)</f>
        <v>0</v>
      </c>
      <c r="J38" s="106">
        <f>SUM(J40:J42)</f>
        <v>0</v>
      </c>
      <c r="K38" s="21"/>
    </row>
    <row r="39" spans="1:11" x14ac:dyDescent="0.2">
      <c r="A39" s="27"/>
      <c r="B39" s="1"/>
      <c r="C39" s="1"/>
      <c r="D39" s="1"/>
      <c r="E39" s="1"/>
      <c r="F39" s="24"/>
      <c r="G39" s="32"/>
      <c r="H39" s="32"/>
      <c r="I39" s="107"/>
      <c r="J39" s="107"/>
      <c r="K39" s="21"/>
    </row>
    <row r="40" spans="1:11" x14ac:dyDescent="0.2">
      <c r="A40" s="30"/>
      <c r="B40" s="1"/>
      <c r="C40" s="1"/>
      <c r="D40" s="1"/>
      <c r="E40" s="1"/>
      <c r="F40" s="24"/>
      <c r="G40" s="261" t="s">
        <v>21</v>
      </c>
      <c r="H40" s="261"/>
      <c r="I40" s="108">
        <f>IF([1]ESF!I46&gt;[1]ESF!J46,[1]ESF!I46-[1]ESF!J46,0)</f>
        <v>0</v>
      </c>
      <c r="J40" s="108">
        <f>IF(I40&gt;0,0,[1]ESF!J46-[1]ESF!I46)</f>
        <v>0</v>
      </c>
      <c r="K40" s="21"/>
    </row>
    <row r="41" spans="1:11" x14ac:dyDescent="0.2">
      <c r="A41" s="27"/>
      <c r="B41" s="1"/>
      <c r="C41" s="1"/>
      <c r="D41" s="1"/>
      <c r="E41" s="1"/>
      <c r="F41" s="24"/>
      <c r="G41" s="261" t="s">
        <v>109</v>
      </c>
      <c r="H41" s="261"/>
      <c r="I41" s="108">
        <f>IF([1]ESF!I47&gt;[1]ESF!J47,[1]ESF!I47-[1]ESF!J47,0)</f>
        <v>0</v>
      </c>
      <c r="J41" s="108">
        <f>IF(I41&gt;0,0,[1]ESF!J47-[1]ESF!I47)</f>
        <v>0</v>
      </c>
      <c r="K41" s="21"/>
    </row>
    <row r="42" spans="1:11" x14ac:dyDescent="0.2">
      <c r="A42" s="30"/>
      <c r="B42" s="1"/>
      <c r="C42" s="1"/>
      <c r="D42" s="1"/>
      <c r="E42" s="1"/>
      <c r="F42" s="24"/>
      <c r="G42" s="261" t="s">
        <v>110</v>
      </c>
      <c r="H42" s="261"/>
      <c r="I42" s="108">
        <f>IF([1]ESF!I48&gt;[1]ESF!J48,[1]ESF!I48-[1]ESF!J48,0)</f>
        <v>0</v>
      </c>
      <c r="J42" s="108">
        <f>IF(I42&gt;0,0,[1]ESF!J48-[1]ESF!I48)</f>
        <v>0</v>
      </c>
      <c r="K42" s="21"/>
    </row>
    <row r="43" spans="1:11" x14ac:dyDescent="0.2">
      <c r="A43" s="30"/>
      <c r="B43" s="1"/>
      <c r="C43" s="1"/>
      <c r="D43" s="1"/>
      <c r="E43" s="1"/>
      <c r="F43" s="24"/>
      <c r="G43" s="32"/>
      <c r="H43" s="32"/>
      <c r="I43" s="107"/>
      <c r="J43" s="107"/>
      <c r="K43" s="21"/>
    </row>
    <row r="44" spans="1:11" x14ac:dyDescent="0.2">
      <c r="A44" s="30"/>
      <c r="B44" s="1"/>
      <c r="C44" s="1"/>
      <c r="D44" s="1"/>
      <c r="E44" s="1"/>
      <c r="F44" s="24"/>
      <c r="G44" s="263" t="s">
        <v>111</v>
      </c>
      <c r="H44" s="263"/>
      <c r="I44" s="106">
        <f>SUM(I46:I50)</f>
        <v>219079900</v>
      </c>
      <c r="J44" s="106">
        <f>SUM(J46:J50)</f>
        <v>219079900</v>
      </c>
      <c r="K44" s="21"/>
    </row>
    <row r="45" spans="1:11" x14ac:dyDescent="0.2">
      <c r="A45" s="30"/>
      <c r="B45" s="1"/>
      <c r="C45" s="1"/>
      <c r="D45" s="1"/>
      <c r="E45" s="1"/>
      <c r="F45" s="24"/>
      <c r="G45" s="32"/>
      <c r="H45" s="32"/>
      <c r="I45" s="107"/>
      <c r="J45" s="107"/>
      <c r="K45" s="21"/>
    </row>
    <row r="46" spans="1:11" x14ac:dyDescent="0.2">
      <c r="A46" s="30"/>
      <c r="B46" s="1"/>
      <c r="C46" s="1"/>
      <c r="D46" s="1"/>
      <c r="E46" s="1"/>
      <c r="F46" s="24"/>
      <c r="G46" s="261" t="s">
        <v>112</v>
      </c>
      <c r="H46" s="261"/>
      <c r="I46" s="108">
        <f>IF([1]ESF!I52&gt;[1]ESF!J52,[1]ESF!I52-[1]ESF!J52,0)</f>
        <v>0</v>
      </c>
      <c r="J46" s="108">
        <f>IF(I46&gt;0,0,[1]ESF!J52-[1]ESF!I52)</f>
        <v>0</v>
      </c>
      <c r="K46" s="21"/>
    </row>
    <row r="47" spans="1:11" x14ac:dyDescent="0.2">
      <c r="A47" s="30"/>
      <c r="B47" s="1"/>
      <c r="C47" s="1"/>
      <c r="D47" s="1"/>
      <c r="E47" s="1"/>
      <c r="F47" s="24"/>
      <c r="G47" s="261" t="s">
        <v>113</v>
      </c>
      <c r="H47" s="261"/>
      <c r="I47" s="108">
        <v>219079900</v>
      </c>
      <c r="J47" s="108">
        <v>219079900</v>
      </c>
      <c r="K47" s="21"/>
    </row>
    <row r="48" spans="1:11" x14ac:dyDescent="0.2">
      <c r="A48" s="30"/>
      <c r="B48" s="1"/>
      <c r="C48" s="1"/>
      <c r="D48" s="1"/>
      <c r="E48" s="1"/>
      <c r="F48" s="24"/>
      <c r="G48" s="261" t="s">
        <v>114</v>
      </c>
      <c r="H48" s="261"/>
      <c r="I48" s="108">
        <f>IF([1]ESF!I54&gt;[1]ESF!J54,[1]ESF!I54-[1]ESF!J54,0)</f>
        <v>0</v>
      </c>
      <c r="J48" s="108">
        <f>IF(I48&gt;0,0,[1]ESF!J54-[1]ESF!I54)</f>
        <v>0</v>
      </c>
      <c r="K48" s="21"/>
    </row>
    <row r="49" spans="1:11" x14ac:dyDescent="0.2">
      <c r="A49" s="30"/>
      <c r="B49" s="1"/>
      <c r="C49" s="1"/>
      <c r="D49" s="1"/>
      <c r="E49" s="1"/>
      <c r="F49" s="24"/>
      <c r="G49" s="261" t="s">
        <v>115</v>
      </c>
      <c r="H49" s="261"/>
      <c r="I49" s="108">
        <f>IF([1]ESF!I55&gt;[1]ESF!J55,[1]ESF!I55-[1]ESF!J55,0)</f>
        <v>0</v>
      </c>
      <c r="J49" s="108">
        <f>IF(I49&gt;0,0,[1]ESF!J55-[1]ESF!I55)</f>
        <v>0</v>
      </c>
      <c r="K49" s="21"/>
    </row>
    <row r="50" spans="1:11" x14ac:dyDescent="0.2">
      <c r="A50" s="27"/>
      <c r="B50" s="1"/>
      <c r="C50" s="1"/>
      <c r="D50" s="1"/>
      <c r="E50" s="1"/>
      <c r="F50" s="24"/>
      <c r="G50" s="261" t="s">
        <v>116</v>
      </c>
      <c r="H50" s="261"/>
      <c r="I50" s="108">
        <f>IF([1]ESF!I56&gt;[1]ESF!J56,[1]ESF!I56-[1]ESF!J56,0)</f>
        <v>0</v>
      </c>
      <c r="J50" s="108">
        <f>IF(I50&gt;0,0,[1]ESF!J56-[1]ESF!I56)</f>
        <v>0</v>
      </c>
      <c r="K50" s="21"/>
    </row>
    <row r="51" spans="1:11" x14ac:dyDescent="0.2">
      <c r="A51" s="30"/>
      <c r="B51" s="1"/>
      <c r="C51" s="1"/>
      <c r="D51" s="1"/>
      <c r="E51" s="1"/>
      <c r="F51" s="24"/>
      <c r="G51" s="32"/>
      <c r="H51" s="32"/>
      <c r="I51" s="107"/>
      <c r="J51" s="107"/>
      <c r="K51" s="21"/>
    </row>
    <row r="52" spans="1:11" ht="26.1" customHeight="1" x14ac:dyDescent="0.2">
      <c r="A52" s="27"/>
      <c r="B52" s="1"/>
      <c r="C52" s="1"/>
      <c r="D52" s="1"/>
      <c r="E52" s="1"/>
      <c r="F52" s="24"/>
      <c r="G52" s="263" t="s">
        <v>126</v>
      </c>
      <c r="H52" s="263"/>
      <c r="I52" s="106">
        <f>SUM(I54:I55)</f>
        <v>0</v>
      </c>
      <c r="J52" s="106">
        <f>SUM(J54:J55)</f>
        <v>0</v>
      </c>
      <c r="K52" s="21"/>
    </row>
    <row r="53" spans="1:11" x14ac:dyDescent="0.2">
      <c r="A53" s="30"/>
      <c r="B53" s="1"/>
      <c r="C53" s="1"/>
      <c r="D53" s="1"/>
      <c r="E53" s="1"/>
      <c r="F53" s="24"/>
      <c r="G53" s="32"/>
      <c r="H53" s="32"/>
      <c r="I53" s="107"/>
      <c r="J53" s="107"/>
      <c r="K53" s="21"/>
    </row>
    <row r="54" spans="1:11" x14ac:dyDescent="0.2">
      <c r="A54" s="30"/>
      <c r="B54" s="1"/>
      <c r="C54" s="1"/>
      <c r="D54" s="1"/>
      <c r="E54" s="1"/>
      <c r="F54" s="24"/>
      <c r="G54" s="261" t="s">
        <v>118</v>
      </c>
      <c r="H54" s="261"/>
      <c r="I54" s="108">
        <f>IF([1]ESF!I60&gt;[1]ESF!J60,[1]ESF!I60-[1]ESF!J60,0)</f>
        <v>0</v>
      </c>
      <c r="J54" s="108">
        <f>IF(I54&gt;0,0,[1]ESF!J60-[1]ESF!I60)</f>
        <v>0</v>
      </c>
      <c r="K54" s="21"/>
    </row>
    <row r="55" spans="1:11" ht="19.5" customHeight="1" x14ac:dyDescent="0.2">
      <c r="A55" s="110"/>
      <c r="B55" s="46"/>
      <c r="C55" s="46"/>
      <c r="D55" s="46"/>
      <c r="E55" s="46"/>
      <c r="F55" s="94"/>
      <c r="G55" s="281" t="s">
        <v>119</v>
      </c>
      <c r="H55" s="281"/>
      <c r="I55" s="111">
        <f>IF([1]ESF!I61&gt;[1]ESF!J61,[1]ESF!I61-[1]ESF!J61,0)</f>
        <v>0</v>
      </c>
      <c r="J55" s="111">
        <f>IF(I55&gt;0,0,[1]ESF!J61-[1]ESF!I61)</f>
        <v>0</v>
      </c>
      <c r="K55" s="48"/>
    </row>
    <row r="56" spans="1:11" ht="6" customHeight="1" x14ac:dyDescent="0.2">
      <c r="A56" s="112"/>
      <c r="B56" s="46"/>
      <c r="C56" s="49"/>
      <c r="D56" s="50"/>
      <c r="E56" s="51"/>
      <c r="F56" s="51"/>
      <c r="G56" s="46"/>
      <c r="H56" s="113"/>
      <c r="I56" s="50"/>
      <c r="J56" s="51"/>
      <c r="K56" s="51"/>
    </row>
    <row r="57" spans="1:11" ht="6" customHeight="1" x14ac:dyDescent="0.2">
      <c r="A57" s="1"/>
      <c r="C57" s="33"/>
      <c r="D57" s="54"/>
      <c r="E57" s="55"/>
      <c r="F57" s="55"/>
      <c r="H57" s="114"/>
      <c r="I57" s="54"/>
      <c r="J57" s="55"/>
      <c r="K57" s="55"/>
    </row>
    <row r="58" spans="1:11" ht="6" customHeight="1" x14ac:dyDescent="0.2">
      <c r="B58" s="33"/>
      <c r="C58" s="54"/>
      <c r="D58" s="55"/>
      <c r="E58" s="55"/>
      <c r="G58" s="56"/>
      <c r="H58" s="115"/>
      <c r="I58" s="55"/>
      <c r="J58" s="55"/>
    </row>
    <row r="59" spans="1:11" ht="15" customHeight="1" x14ac:dyDescent="0.2">
      <c r="B59" s="268" t="s">
        <v>0</v>
      </c>
      <c r="C59" s="268"/>
      <c r="D59" s="268"/>
      <c r="E59" s="268"/>
      <c r="F59" s="268"/>
      <c r="G59" s="268"/>
      <c r="H59" s="268"/>
      <c r="I59" s="268"/>
      <c r="J59" s="268"/>
    </row>
    <row r="60" spans="1:11" ht="9.75" customHeight="1" x14ac:dyDescent="0.2">
      <c r="B60" s="33"/>
      <c r="C60" s="54"/>
      <c r="D60" s="55"/>
      <c r="E60" s="55"/>
      <c r="G60" s="56"/>
      <c r="H60" s="115"/>
      <c r="I60" s="55"/>
      <c r="J60" s="55"/>
    </row>
    <row r="61" spans="1:11" ht="50.1" customHeight="1" x14ac:dyDescent="0.2">
      <c r="B61" s="33"/>
      <c r="C61" s="116"/>
      <c r="D61" s="117"/>
      <c r="E61" s="55"/>
      <c r="G61" s="118"/>
      <c r="H61" s="119"/>
      <c r="I61" s="55"/>
      <c r="J61" s="55"/>
    </row>
    <row r="62" spans="1:11" ht="14.1" customHeight="1" x14ac:dyDescent="0.2">
      <c r="B62" s="58"/>
      <c r="C62" s="270" t="s">
        <v>203</v>
      </c>
      <c r="D62" s="270"/>
      <c r="E62" s="55"/>
      <c r="F62" s="55"/>
      <c r="G62" s="270" t="s">
        <v>198</v>
      </c>
      <c r="H62" s="270"/>
      <c r="I62" s="59"/>
      <c r="J62" s="55"/>
    </row>
    <row r="63" spans="1:11" ht="14.1" customHeight="1" x14ac:dyDescent="0.2">
      <c r="B63" s="60"/>
      <c r="C63" s="266" t="s">
        <v>204</v>
      </c>
      <c r="D63" s="266"/>
      <c r="E63" s="61"/>
      <c r="F63" s="61"/>
      <c r="G63" s="266" t="s">
        <v>199</v>
      </c>
      <c r="H63" s="266"/>
      <c r="I63" s="59"/>
      <c r="J63" s="55"/>
    </row>
    <row r="64" spans="1:11" x14ac:dyDescent="0.2">
      <c r="A64" s="92"/>
      <c r="F64" s="24"/>
    </row>
    <row r="66" spans="1:1" x14ac:dyDescent="0.2">
      <c r="A66" s="3" t="s">
        <v>196</v>
      </c>
    </row>
  </sheetData>
  <sheetProtection formatCells="0" selectLockedCells="1"/>
  <mergeCells count="62">
    <mergeCell ref="G55:H55"/>
    <mergeCell ref="B59:J59"/>
    <mergeCell ref="C62:D62"/>
    <mergeCell ref="G62:H62"/>
    <mergeCell ref="C63:D63"/>
    <mergeCell ref="G63:H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C7:I7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34" zoomScale="110" zoomScaleNormal="110" workbookViewId="0">
      <selection activeCell="C55" sqref="C55"/>
    </sheetView>
  </sheetViews>
  <sheetFormatPr baseColWidth="10" defaultRowHeight="12" x14ac:dyDescent="0.2"/>
  <cols>
    <col min="1" max="1" width="1.140625" style="3" customWidth="1"/>
    <col min="2" max="2" width="11.7109375" style="3" customWidth="1"/>
    <col min="3" max="3" width="54.42578125" style="3" customWidth="1"/>
    <col min="4" max="4" width="19.140625" style="144" customWidth="1"/>
    <col min="5" max="5" width="19.28515625" style="3" customWidth="1"/>
    <col min="6" max="6" width="19" style="3" customWidth="1"/>
    <col min="7" max="7" width="21.28515625" style="3" customWidth="1"/>
    <col min="8" max="8" width="18.7109375" style="3" customWidth="1"/>
    <col min="9" max="9" width="1.140625" style="3" customWidth="1"/>
    <col min="10" max="16384" width="11.42578125" style="3"/>
  </cols>
  <sheetData>
    <row r="1" spans="1:13" s="1" customFormat="1" ht="6" customHeight="1" x14ac:dyDescent="0.2">
      <c r="B1" s="24"/>
      <c r="C1" s="282"/>
      <c r="D1" s="282"/>
      <c r="E1" s="282"/>
      <c r="F1" s="283"/>
      <c r="G1" s="283"/>
      <c r="H1" s="283"/>
      <c r="I1" s="120"/>
      <c r="J1" s="9"/>
      <c r="K1" s="9"/>
    </row>
    <row r="2" spans="1:13" s="1" customFormat="1" ht="6" customHeight="1" x14ac:dyDescent="0.2">
      <c r="B2" s="24"/>
    </row>
    <row r="3" spans="1:13" s="1" customFormat="1" ht="14.1" customHeight="1" x14ac:dyDescent="0.2">
      <c r="B3" s="69"/>
      <c r="C3" s="277" t="s">
        <v>208</v>
      </c>
      <c r="D3" s="277"/>
      <c r="E3" s="277"/>
      <c r="F3" s="277"/>
      <c r="G3" s="277"/>
      <c r="H3" s="69"/>
      <c r="I3" s="69"/>
      <c r="J3" s="3"/>
      <c r="K3" s="3"/>
    </row>
    <row r="4" spans="1:13" s="1" customFormat="1" ht="14.1" customHeight="1" x14ac:dyDescent="0.2">
      <c r="B4" s="69"/>
      <c r="C4" s="277" t="s">
        <v>127</v>
      </c>
      <c r="D4" s="277"/>
      <c r="E4" s="277"/>
      <c r="F4" s="277"/>
      <c r="G4" s="277"/>
      <c r="H4" s="69"/>
      <c r="I4" s="69"/>
      <c r="J4" s="3"/>
      <c r="K4" s="3"/>
    </row>
    <row r="5" spans="1:13" s="1" customFormat="1" ht="14.1" customHeight="1" x14ac:dyDescent="0.2">
      <c r="B5" s="69"/>
      <c r="C5" s="277" t="s">
        <v>206</v>
      </c>
      <c r="D5" s="277"/>
      <c r="E5" s="277"/>
      <c r="F5" s="277"/>
      <c r="G5" s="277"/>
      <c r="H5" s="69"/>
      <c r="I5" s="69"/>
      <c r="J5" s="3"/>
      <c r="K5" s="3"/>
    </row>
    <row r="6" spans="1:13" s="1" customFormat="1" ht="14.1" customHeight="1" x14ac:dyDescent="0.2">
      <c r="B6" s="69"/>
      <c r="C6" s="277" t="s">
        <v>59</v>
      </c>
      <c r="D6" s="277"/>
      <c r="E6" s="277"/>
      <c r="F6" s="277"/>
      <c r="G6" s="277"/>
      <c r="H6" s="69"/>
      <c r="I6" s="69"/>
      <c r="J6" s="3"/>
      <c r="K6" s="3"/>
    </row>
    <row r="7" spans="1:13" s="1" customFormat="1" ht="20.100000000000001" customHeight="1" x14ac:dyDescent="0.2">
      <c r="A7" s="71"/>
      <c r="B7" s="7" t="s">
        <v>58</v>
      </c>
      <c r="C7" s="260" t="s">
        <v>123</v>
      </c>
      <c r="D7" s="260"/>
      <c r="E7" s="260"/>
      <c r="F7" s="260"/>
      <c r="G7" s="260"/>
      <c r="H7" s="121"/>
      <c r="I7" s="122"/>
      <c r="J7" s="122"/>
      <c r="K7" s="122"/>
      <c r="L7" s="122"/>
      <c r="M7" s="122"/>
    </row>
    <row r="8" spans="1:13" s="1" customFormat="1" ht="6.75" customHeight="1" x14ac:dyDescent="0.2">
      <c r="A8" s="278"/>
      <c r="B8" s="278"/>
      <c r="C8" s="278"/>
      <c r="D8" s="278"/>
      <c r="E8" s="278"/>
      <c r="F8" s="278"/>
      <c r="G8" s="278"/>
      <c r="H8" s="278"/>
      <c r="I8" s="278"/>
    </row>
    <row r="9" spans="1:13" s="1" customFormat="1" ht="3" customHeight="1" x14ac:dyDescent="0.2">
      <c r="A9" s="278"/>
      <c r="B9" s="278"/>
      <c r="C9" s="278"/>
      <c r="D9" s="278"/>
      <c r="E9" s="278"/>
      <c r="F9" s="278"/>
      <c r="G9" s="278"/>
      <c r="H9" s="278"/>
      <c r="I9" s="278"/>
    </row>
    <row r="10" spans="1:13" s="127" customFormat="1" x14ac:dyDescent="0.2">
      <c r="A10" s="123"/>
      <c r="B10" s="285" t="s">
        <v>56</v>
      </c>
      <c r="C10" s="285"/>
      <c r="D10" s="124" t="s">
        <v>128</v>
      </c>
      <c r="E10" s="124" t="s">
        <v>129</v>
      </c>
      <c r="F10" s="125" t="s">
        <v>130</v>
      </c>
      <c r="G10" s="125" t="s">
        <v>131</v>
      </c>
      <c r="H10" s="125" t="s">
        <v>132</v>
      </c>
      <c r="I10" s="126"/>
    </row>
    <row r="11" spans="1:13" s="127" customFormat="1" x14ac:dyDescent="0.2">
      <c r="A11" s="128"/>
      <c r="B11" s="286"/>
      <c r="C11" s="286"/>
      <c r="D11" s="129">
        <v>1</v>
      </c>
      <c r="E11" s="129">
        <v>2</v>
      </c>
      <c r="F11" s="130">
        <v>3</v>
      </c>
      <c r="G11" s="130" t="s">
        <v>133</v>
      </c>
      <c r="H11" s="130" t="s">
        <v>134</v>
      </c>
      <c r="I11" s="131"/>
    </row>
    <row r="12" spans="1:13" s="1" customFormat="1" ht="3" customHeight="1" x14ac:dyDescent="0.2">
      <c r="A12" s="287"/>
      <c r="B12" s="278"/>
      <c r="C12" s="278"/>
      <c r="D12" s="278"/>
      <c r="E12" s="278"/>
      <c r="F12" s="278"/>
      <c r="G12" s="278"/>
      <c r="H12" s="278"/>
      <c r="I12" s="288"/>
    </row>
    <row r="13" spans="1:13" s="1" customFormat="1" ht="3" customHeight="1" x14ac:dyDescent="0.2">
      <c r="A13" s="289"/>
      <c r="B13" s="290"/>
      <c r="C13" s="290"/>
      <c r="D13" s="290"/>
      <c r="E13" s="290"/>
      <c r="F13" s="290"/>
      <c r="G13" s="290"/>
      <c r="H13" s="290"/>
      <c r="I13" s="291"/>
      <c r="J13" s="3"/>
      <c r="K13" s="3"/>
    </row>
    <row r="14" spans="1:13" s="1" customFormat="1" x14ac:dyDescent="0.2">
      <c r="A14" s="85"/>
      <c r="B14" s="292" t="s">
        <v>64</v>
      </c>
      <c r="C14" s="292"/>
      <c r="D14" s="132">
        <f>+D16+D26</f>
        <v>219079900</v>
      </c>
      <c r="E14" s="132">
        <f>+E16+E26</f>
        <v>0</v>
      </c>
      <c r="F14" s="132">
        <f>+F16+F26</f>
        <v>0</v>
      </c>
      <c r="G14" s="132">
        <f t="shared" ref="G14:H14" si="0">+G16+G26</f>
        <v>219079900</v>
      </c>
      <c r="H14" s="132">
        <f t="shared" si="0"/>
        <v>0</v>
      </c>
      <c r="I14" s="133"/>
      <c r="J14" s="3"/>
      <c r="K14" s="3"/>
    </row>
    <row r="15" spans="1:13" s="1" customFormat="1" ht="5.0999999999999996" customHeight="1" x14ac:dyDescent="0.2">
      <c r="A15" s="85"/>
      <c r="B15" s="134"/>
      <c r="C15" s="134"/>
      <c r="D15" s="132"/>
      <c r="E15" s="132"/>
      <c r="F15" s="132"/>
      <c r="G15" s="132"/>
      <c r="H15" s="132"/>
      <c r="I15" s="133"/>
      <c r="J15" s="3"/>
      <c r="K15" s="3"/>
    </row>
    <row r="16" spans="1:13" s="1" customFormat="1" ht="20.25" x14ac:dyDescent="0.3">
      <c r="A16" s="135"/>
      <c r="B16" s="263" t="s">
        <v>66</v>
      </c>
      <c r="C16" s="263"/>
      <c r="D16" s="136">
        <f>SUM(D18:D24)</f>
        <v>5277155</v>
      </c>
      <c r="E16" s="136">
        <f>SUM(E18:E24)</f>
        <v>0</v>
      </c>
      <c r="F16" s="136">
        <f>SUM(F18:F24)</f>
        <v>0</v>
      </c>
      <c r="G16" s="136">
        <f>D16+E16-F16</f>
        <v>5277155</v>
      </c>
      <c r="H16" s="136">
        <f>G16-D16</f>
        <v>0</v>
      </c>
      <c r="I16" s="137"/>
      <c r="J16" s="3"/>
      <c r="K16" s="138"/>
    </row>
    <row r="17" spans="1:14" s="1" customFormat="1" ht="5.0999999999999996" customHeight="1" x14ac:dyDescent="0.3">
      <c r="A17" s="80"/>
      <c r="B17" s="24"/>
      <c r="C17" s="24"/>
      <c r="D17" s="139"/>
      <c r="E17" s="139"/>
      <c r="F17" s="139"/>
      <c r="G17" s="139"/>
      <c r="H17" s="139"/>
      <c r="I17" s="29"/>
      <c r="J17" s="3"/>
      <c r="K17" s="138"/>
    </row>
    <row r="18" spans="1:14" s="1" customFormat="1" ht="19.5" customHeight="1" x14ac:dyDescent="0.3">
      <c r="A18" s="80"/>
      <c r="B18" s="284" t="s">
        <v>68</v>
      </c>
      <c r="C18" s="284"/>
      <c r="D18" s="31">
        <f>+[1]ESF!E18</f>
        <v>0</v>
      </c>
      <c r="E18" s="31">
        <v>0</v>
      </c>
      <c r="F18" s="31">
        <v>0</v>
      </c>
      <c r="G18" s="84">
        <f>D18+E18-F18</f>
        <v>0</v>
      </c>
      <c r="H18" s="84">
        <f>G18-D18</f>
        <v>0</v>
      </c>
      <c r="I18" s="29"/>
      <c r="J18" s="3"/>
      <c r="K18" s="138" t="str">
        <f>IF(G18=[1]ESF!D18," ","Error")</f>
        <v xml:space="preserve"> </v>
      </c>
    </row>
    <row r="19" spans="1:14" s="1" customFormat="1" ht="19.5" customHeight="1" x14ac:dyDescent="0.3">
      <c r="A19" s="80"/>
      <c r="B19" s="284" t="s">
        <v>70</v>
      </c>
      <c r="C19" s="284"/>
      <c r="D19" s="31">
        <f>+[1]ESF!E19</f>
        <v>5277155</v>
      </c>
      <c r="E19" s="31">
        <v>0</v>
      </c>
      <c r="F19" s="31">
        <v>0</v>
      </c>
      <c r="G19" s="84">
        <f t="shared" ref="G19:G24" si="1">D19+E19-F19</f>
        <v>5277155</v>
      </c>
      <c r="H19" s="84">
        <f t="shared" ref="H19:H24" si="2">G19-D19</f>
        <v>0</v>
      </c>
      <c r="I19" s="29"/>
      <c r="J19" s="3"/>
      <c r="K19" s="138" t="str">
        <f>IF(G19=[1]ESF!D19," ","Error")</f>
        <v xml:space="preserve"> </v>
      </c>
    </row>
    <row r="20" spans="1:14" s="1" customFormat="1" ht="19.5" customHeight="1" x14ac:dyDescent="0.3">
      <c r="A20" s="80"/>
      <c r="B20" s="284" t="s">
        <v>72</v>
      </c>
      <c r="C20" s="284"/>
      <c r="D20" s="31">
        <f>+[1]ESF!E20</f>
        <v>0</v>
      </c>
      <c r="E20" s="31">
        <v>0</v>
      </c>
      <c r="F20" s="31">
        <v>0</v>
      </c>
      <c r="G20" s="84">
        <f t="shared" si="1"/>
        <v>0</v>
      </c>
      <c r="H20" s="84">
        <f t="shared" si="2"/>
        <v>0</v>
      </c>
      <c r="I20" s="29"/>
      <c r="J20" s="3"/>
      <c r="K20" s="138" t="str">
        <f>IF(G20=[1]ESF!D20," ","Error")</f>
        <v xml:space="preserve"> </v>
      </c>
    </row>
    <row r="21" spans="1:14" s="1" customFormat="1" ht="19.5" customHeight="1" x14ac:dyDescent="0.3">
      <c r="A21" s="80"/>
      <c r="B21" s="284" t="s">
        <v>74</v>
      </c>
      <c r="C21" s="284"/>
      <c r="D21" s="31">
        <f>+[1]ESF!E21</f>
        <v>0</v>
      </c>
      <c r="E21" s="31">
        <v>0</v>
      </c>
      <c r="F21" s="31">
        <v>0</v>
      </c>
      <c r="G21" s="84">
        <f t="shared" si="1"/>
        <v>0</v>
      </c>
      <c r="H21" s="84">
        <f t="shared" si="2"/>
        <v>0</v>
      </c>
      <c r="I21" s="29"/>
      <c r="J21" s="3"/>
      <c r="K21" s="138" t="str">
        <f>IF(G21=[1]ESF!D21," ","Error")</f>
        <v xml:space="preserve"> </v>
      </c>
      <c r="N21" s="1" t="s">
        <v>135</v>
      </c>
    </row>
    <row r="22" spans="1:14" s="1" customFormat="1" ht="19.5" customHeight="1" x14ac:dyDescent="0.3">
      <c r="A22" s="80"/>
      <c r="B22" s="284" t="s">
        <v>76</v>
      </c>
      <c r="C22" s="284"/>
      <c r="D22" s="31">
        <f>+[1]ESF!E22</f>
        <v>0</v>
      </c>
      <c r="E22" s="31">
        <v>0</v>
      </c>
      <c r="F22" s="31">
        <v>0</v>
      </c>
      <c r="G22" s="84">
        <f t="shared" si="1"/>
        <v>0</v>
      </c>
      <c r="H22" s="84">
        <f t="shared" si="2"/>
        <v>0</v>
      </c>
      <c r="I22" s="29"/>
      <c r="J22" s="3"/>
      <c r="K22" s="138" t="str">
        <f>IF(G22=[1]ESF!D22," ","Error")</f>
        <v xml:space="preserve"> </v>
      </c>
    </row>
    <row r="23" spans="1:14" s="1" customFormat="1" ht="19.5" customHeight="1" x14ac:dyDescent="0.3">
      <c r="A23" s="80"/>
      <c r="B23" s="284" t="s">
        <v>78</v>
      </c>
      <c r="C23" s="284"/>
      <c r="D23" s="31">
        <f>+[1]ESF!E23</f>
        <v>0</v>
      </c>
      <c r="E23" s="31">
        <v>0</v>
      </c>
      <c r="F23" s="31">
        <v>0</v>
      </c>
      <c r="G23" s="84">
        <f t="shared" si="1"/>
        <v>0</v>
      </c>
      <c r="H23" s="84">
        <f t="shared" si="2"/>
        <v>0</v>
      </c>
      <c r="I23" s="29"/>
      <c r="J23" s="3"/>
      <c r="K23" s="138" t="str">
        <f>IF(G23=[1]ESF!D23," ","Error")</f>
        <v xml:space="preserve"> </v>
      </c>
      <c r="L23" s="1" t="s">
        <v>135</v>
      </c>
    </row>
    <row r="24" spans="1:14" ht="19.5" customHeight="1" x14ac:dyDescent="0.3">
      <c r="A24" s="80"/>
      <c r="B24" s="284" t="s">
        <v>80</v>
      </c>
      <c r="C24" s="284"/>
      <c r="D24" s="31">
        <f>+[1]ESF!E24</f>
        <v>0</v>
      </c>
      <c r="E24" s="31">
        <v>0</v>
      </c>
      <c r="F24" s="31">
        <v>0</v>
      </c>
      <c r="G24" s="84">
        <f t="shared" si="1"/>
        <v>0</v>
      </c>
      <c r="H24" s="84">
        <f t="shared" si="2"/>
        <v>0</v>
      </c>
      <c r="I24" s="29"/>
      <c r="K24" s="138" t="str">
        <f>IF(G24=[1]ESF!D24," ","Error")</f>
        <v xml:space="preserve"> </v>
      </c>
    </row>
    <row r="25" spans="1:14" ht="20.25" x14ac:dyDescent="0.3">
      <c r="A25" s="80"/>
      <c r="B25" s="140"/>
      <c r="C25" s="140"/>
      <c r="D25" s="141"/>
      <c r="E25" s="141"/>
      <c r="F25" s="141"/>
      <c r="G25" s="141"/>
      <c r="H25" s="141"/>
      <c r="I25" s="29"/>
      <c r="K25" s="138"/>
    </row>
    <row r="26" spans="1:14" ht="20.25" x14ac:dyDescent="0.3">
      <c r="A26" s="135"/>
      <c r="B26" s="263" t="s">
        <v>85</v>
      </c>
      <c r="C26" s="263"/>
      <c r="D26" s="136">
        <f>SUM(D28:D36)</f>
        <v>213802745</v>
      </c>
      <c r="E26" s="136">
        <f>SUM(E28:E36)</f>
        <v>0</v>
      </c>
      <c r="F26" s="136">
        <f>SUM(F28:F36)</f>
        <v>0</v>
      </c>
      <c r="G26" s="136">
        <f>D26+E26-F26</f>
        <v>213802745</v>
      </c>
      <c r="H26" s="136">
        <f>G26-D26</f>
        <v>0</v>
      </c>
      <c r="I26" s="137"/>
      <c r="K26" s="138"/>
    </row>
    <row r="27" spans="1:14" ht="5.0999999999999996" customHeight="1" x14ac:dyDescent="0.3">
      <c r="A27" s="80"/>
      <c r="B27" s="24"/>
      <c r="C27" s="140"/>
      <c r="D27" s="139"/>
      <c r="E27" s="139"/>
      <c r="F27" s="139"/>
      <c r="G27" s="139"/>
      <c r="H27" s="139"/>
      <c r="I27" s="29"/>
      <c r="K27" s="138"/>
    </row>
    <row r="28" spans="1:14" ht="19.5" customHeight="1" x14ac:dyDescent="0.3">
      <c r="A28" s="80"/>
      <c r="B28" s="284" t="s">
        <v>87</v>
      </c>
      <c r="C28" s="284"/>
      <c r="D28" s="31">
        <f>+[1]ESF!E31</f>
        <v>0</v>
      </c>
      <c r="E28" s="31">
        <v>0</v>
      </c>
      <c r="F28" s="31">
        <v>0</v>
      </c>
      <c r="G28" s="84">
        <f>D28+E28-F28</f>
        <v>0</v>
      </c>
      <c r="H28" s="84">
        <f>G28-D28</f>
        <v>0</v>
      </c>
      <c r="I28" s="29"/>
      <c r="K28" s="138" t="str">
        <f>IF(G28=[1]ESF!D31," ","error")</f>
        <v xml:space="preserve"> </v>
      </c>
    </row>
    <row r="29" spans="1:14" ht="19.5" customHeight="1" x14ac:dyDescent="0.3">
      <c r="A29" s="80"/>
      <c r="B29" s="284" t="s">
        <v>89</v>
      </c>
      <c r="C29" s="284"/>
      <c r="D29" s="31">
        <f>+[1]ESF!E32</f>
        <v>0</v>
      </c>
      <c r="E29" s="31">
        <v>0</v>
      </c>
      <c r="F29" s="31">
        <v>0</v>
      </c>
      <c r="G29" s="84">
        <f t="shared" ref="G29:G36" si="3">D29+E29-F29</f>
        <v>0</v>
      </c>
      <c r="H29" s="84">
        <f t="shared" ref="H29:H36" si="4">G29-D29</f>
        <v>0</v>
      </c>
      <c r="I29" s="29"/>
      <c r="K29" s="138" t="str">
        <f>IF(G29=[1]ESF!D32," ","error")</f>
        <v xml:space="preserve"> </v>
      </c>
    </row>
    <row r="30" spans="1:14" ht="19.5" customHeight="1" x14ac:dyDescent="0.3">
      <c r="A30" s="80"/>
      <c r="B30" s="284" t="s">
        <v>91</v>
      </c>
      <c r="C30" s="284"/>
      <c r="D30" s="31">
        <f>+[1]ESF!E33</f>
        <v>28371392</v>
      </c>
      <c r="E30" s="31">
        <v>0</v>
      </c>
      <c r="F30" s="31">
        <v>0</v>
      </c>
      <c r="G30" s="84">
        <f t="shared" si="3"/>
        <v>28371392</v>
      </c>
      <c r="H30" s="84">
        <f t="shared" si="4"/>
        <v>0</v>
      </c>
      <c r="I30" s="29"/>
      <c r="K30" s="138" t="str">
        <f>IF(G30=[1]ESF!D33," ","error")</f>
        <v xml:space="preserve"> </v>
      </c>
    </row>
    <row r="31" spans="1:14" ht="19.5" customHeight="1" x14ac:dyDescent="0.3">
      <c r="A31" s="80"/>
      <c r="B31" s="284" t="s">
        <v>136</v>
      </c>
      <c r="C31" s="284"/>
      <c r="D31" s="31">
        <f>+[1]ESF!E34</f>
        <v>185431353</v>
      </c>
      <c r="E31" s="31">
        <v>0</v>
      </c>
      <c r="F31" s="31">
        <v>0</v>
      </c>
      <c r="G31" s="84">
        <f t="shared" si="3"/>
        <v>185431353</v>
      </c>
      <c r="H31" s="84">
        <f t="shared" si="4"/>
        <v>0</v>
      </c>
      <c r="I31" s="29"/>
      <c r="K31" s="138" t="str">
        <f>IF(G31=[1]ESF!D34," ","error")</f>
        <v xml:space="preserve"> </v>
      </c>
    </row>
    <row r="32" spans="1:14" ht="19.5" customHeight="1" x14ac:dyDescent="0.3">
      <c r="A32" s="80"/>
      <c r="B32" s="284" t="s">
        <v>95</v>
      </c>
      <c r="C32" s="284"/>
      <c r="D32" s="31">
        <f>+[1]ESF!E35</f>
        <v>0</v>
      </c>
      <c r="E32" s="31">
        <v>0</v>
      </c>
      <c r="F32" s="31">
        <v>0</v>
      </c>
      <c r="G32" s="84">
        <f t="shared" si="3"/>
        <v>0</v>
      </c>
      <c r="H32" s="84">
        <f t="shared" si="4"/>
        <v>0</v>
      </c>
      <c r="I32" s="29"/>
      <c r="K32" s="138" t="str">
        <f>IF(G32=[1]ESF!D35," ","error")</f>
        <v xml:space="preserve"> </v>
      </c>
    </row>
    <row r="33" spans="1:17" ht="19.5" customHeight="1" x14ac:dyDescent="0.3">
      <c r="A33" s="80"/>
      <c r="B33" s="284" t="s">
        <v>97</v>
      </c>
      <c r="C33" s="284"/>
      <c r="D33" s="31">
        <f>+[1]ESF!E36</f>
        <v>0</v>
      </c>
      <c r="E33" s="31">
        <v>0</v>
      </c>
      <c r="F33" s="31">
        <v>0</v>
      </c>
      <c r="G33" s="84">
        <f t="shared" si="3"/>
        <v>0</v>
      </c>
      <c r="H33" s="84">
        <f t="shared" si="4"/>
        <v>0</v>
      </c>
      <c r="I33" s="29"/>
      <c r="K33" s="138" t="str">
        <f>IF(G33=[1]ESF!D36," ","error")</f>
        <v xml:space="preserve"> </v>
      </c>
    </row>
    <row r="34" spans="1:17" ht="19.5" customHeight="1" x14ac:dyDescent="0.3">
      <c r="A34" s="80"/>
      <c r="B34" s="284" t="s">
        <v>99</v>
      </c>
      <c r="C34" s="284"/>
      <c r="D34" s="31">
        <f>+[1]ESF!E37</f>
        <v>0</v>
      </c>
      <c r="E34" s="31">
        <v>0</v>
      </c>
      <c r="F34" s="31">
        <v>0</v>
      </c>
      <c r="G34" s="84">
        <f t="shared" si="3"/>
        <v>0</v>
      </c>
      <c r="H34" s="84">
        <f t="shared" si="4"/>
        <v>0</v>
      </c>
      <c r="I34" s="29"/>
      <c r="K34" s="138" t="str">
        <f>IF(G34=[1]ESF!D37," ","error")</f>
        <v xml:space="preserve"> </v>
      </c>
    </row>
    <row r="35" spans="1:17" ht="19.5" customHeight="1" x14ac:dyDescent="0.3">
      <c r="A35" s="80"/>
      <c r="B35" s="284" t="s">
        <v>100</v>
      </c>
      <c r="C35" s="284"/>
      <c r="D35" s="31">
        <f>+[1]ESF!E38</f>
        <v>0</v>
      </c>
      <c r="E35" s="31">
        <v>0</v>
      </c>
      <c r="F35" s="31">
        <v>0</v>
      </c>
      <c r="G35" s="84">
        <f t="shared" si="3"/>
        <v>0</v>
      </c>
      <c r="H35" s="84">
        <f t="shared" si="4"/>
        <v>0</v>
      </c>
      <c r="I35" s="29"/>
      <c r="K35" s="138" t="str">
        <f>IF(G35=[1]ESF!D38," ","error")</f>
        <v xml:space="preserve"> </v>
      </c>
    </row>
    <row r="36" spans="1:17" ht="19.5" customHeight="1" x14ac:dyDescent="0.3">
      <c r="A36" s="80"/>
      <c r="B36" s="284" t="s">
        <v>102</v>
      </c>
      <c r="C36" s="284"/>
      <c r="D36" s="31">
        <f>+[1]ESF!E39</f>
        <v>0</v>
      </c>
      <c r="E36" s="31">
        <v>0</v>
      </c>
      <c r="F36" s="31">
        <v>0</v>
      </c>
      <c r="G36" s="84">
        <f t="shared" si="3"/>
        <v>0</v>
      </c>
      <c r="H36" s="84">
        <f t="shared" si="4"/>
        <v>0</v>
      </c>
      <c r="I36" s="29"/>
      <c r="K36" s="138" t="str">
        <f>IF(G36=[1]ESF!D39," ","error")</f>
        <v xml:space="preserve"> </v>
      </c>
    </row>
    <row r="37" spans="1:17" ht="20.25" x14ac:dyDescent="0.3">
      <c r="A37" s="80"/>
      <c r="B37" s="140"/>
      <c r="C37" s="140"/>
      <c r="D37" s="141"/>
      <c r="E37" s="139"/>
      <c r="F37" s="139"/>
      <c r="G37" s="139"/>
      <c r="H37" s="139"/>
      <c r="I37" s="29"/>
      <c r="K37" s="138"/>
    </row>
    <row r="38" spans="1:17" ht="6" customHeight="1" x14ac:dyDescent="0.2">
      <c r="A38" s="293"/>
      <c r="B38" s="294"/>
      <c r="C38" s="294"/>
      <c r="D38" s="294"/>
      <c r="E38" s="294"/>
      <c r="F38" s="294"/>
      <c r="G38" s="294"/>
      <c r="H38" s="294"/>
      <c r="I38" s="295"/>
    </row>
    <row r="39" spans="1:17" ht="6" customHeight="1" x14ac:dyDescent="0.2">
      <c r="A39" s="26"/>
      <c r="B39" s="142"/>
      <c r="C39" s="143"/>
      <c r="E39" s="26"/>
      <c r="F39" s="26"/>
      <c r="G39" s="26"/>
      <c r="H39" s="26"/>
      <c r="I39" s="26"/>
    </row>
    <row r="40" spans="1:17" ht="15" customHeight="1" x14ac:dyDescent="0.2">
      <c r="A40" s="1"/>
      <c r="B40" s="261" t="s">
        <v>0</v>
      </c>
      <c r="C40" s="261"/>
      <c r="D40" s="261"/>
      <c r="E40" s="261"/>
      <c r="F40" s="261"/>
      <c r="G40" s="261"/>
      <c r="H40" s="261"/>
      <c r="I40" s="33"/>
      <c r="J40" s="33"/>
      <c r="K40" s="1"/>
      <c r="L40" s="1"/>
      <c r="M40" s="1"/>
      <c r="N40" s="1"/>
      <c r="O40" s="1"/>
      <c r="P40" s="1"/>
      <c r="Q40" s="1"/>
    </row>
    <row r="41" spans="1:17" ht="9.75" customHeight="1" x14ac:dyDescent="0.2">
      <c r="A41" s="1"/>
      <c r="B41" s="33"/>
      <c r="C41" s="54"/>
      <c r="D41" s="55"/>
      <c r="E41" s="55"/>
      <c r="F41" s="1"/>
      <c r="G41" s="56"/>
      <c r="H41" s="54"/>
      <c r="I41" s="55"/>
      <c r="J41" s="55"/>
      <c r="K41" s="1"/>
      <c r="L41" s="1"/>
      <c r="M41" s="1"/>
      <c r="N41" s="1"/>
      <c r="O41" s="1"/>
      <c r="P41" s="1"/>
      <c r="Q41" s="1"/>
    </row>
    <row r="42" spans="1:17" ht="50.1" customHeight="1" x14ac:dyDescent="0.2">
      <c r="A42" s="1"/>
      <c r="B42" s="251"/>
      <c r="C42" s="250"/>
      <c r="D42" s="55"/>
      <c r="E42" s="297"/>
      <c r="F42" s="297"/>
      <c r="G42" s="146"/>
      <c r="H42" s="146"/>
      <c r="I42" s="55"/>
      <c r="J42" s="55"/>
      <c r="K42" s="1"/>
      <c r="L42" s="1"/>
      <c r="M42" s="1"/>
      <c r="N42" s="1"/>
      <c r="O42" s="1"/>
      <c r="P42" s="1"/>
      <c r="Q42" s="1"/>
    </row>
    <row r="43" spans="1:17" ht="14.1" customHeight="1" x14ac:dyDescent="0.2">
      <c r="A43" s="1"/>
      <c r="B43" s="146"/>
      <c r="C43" s="249" t="s">
        <v>203</v>
      </c>
      <c r="D43" s="9"/>
      <c r="E43" s="296" t="s">
        <v>198</v>
      </c>
      <c r="F43" s="296"/>
      <c r="G43" s="146"/>
      <c r="H43" s="146"/>
      <c r="I43" s="59"/>
      <c r="J43" s="1"/>
      <c r="P43" s="1"/>
      <c r="Q43" s="1"/>
    </row>
    <row r="44" spans="1:17" ht="14.1" customHeight="1" x14ac:dyDescent="0.2">
      <c r="A44" s="1"/>
      <c r="B44" s="62"/>
      <c r="C44" s="248" t="s">
        <v>204</v>
      </c>
      <c r="D44" s="82"/>
      <c r="E44" s="266" t="s">
        <v>199</v>
      </c>
      <c r="F44" s="266"/>
      <c r="G44" s="62"/>
      <c r="H44" s="62"/>
      <c r="I44" s="59"/>
      <c r="J44" s="1"/>
      <c r="P44" s="1"/>
      <c r="Q44" s="1"/>
    </row>
    <row r="45" spans="1:17" x14ac:dyDescent="0.2">
      <c r="B45" s="1"/>
      <c r="C45" s="1"/>
      <c r="D45" s="12"/>
      <c r="E45" s="1"/>
      <c r="F45" s="1"/>
      <c r="G45" s="1"/>
    </row>
    <row r="46" spans="1:17" x14ac:dyDescent="0.2">
      <c r="A46" s="3" t="s">
        <v>197</v>
      </c>
      <c r="B46" s="1"/>
      <c r="C46" s="1"/>
      <c r="D46" s="12"/>
      <c r="E46" s="1"/>
      <c r="F46" s="1"/>
      <c r="G46" s="1"/>
    </row>
  </sheetData>
  <sheetProtection formatCells="0" selectLockedCells="1"/>
  <mergeCells count="36">
    <mergeCell ref="B36:C36"/>
    <mergeCell ref="A38:I38"/>
    <mergeCell ref="B40:H40"/>
    <mergeCell ref="E43:F43"/>
    <mergeCell ref="E44:F44"/>
    <mergeCell ref="E42:F42"/>
    <mergeCell ref="B35:C35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34:C34"/>
    <mergeCell ref="B21:C21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20:C20"/>
    <mergeCell ref="C6:G6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19" zoomScaleNormal="100" workbookViewId="0">
      <selection activeCell="C54" sqref="C54"/>
    </sheetView>
  </sheetViews>
  <sheetFormatPr baseColWidth="10" defaultRowHeight="12" x14ac:dyDescent="0.2"/>
  <cols>
    <col min="1" max="1" width="4.85546875" style="147" customWidth="1"/>
    <col min="2" max="2" width="14.5703125" style="147" customWidth="1"/>
    <col min="3" max="3" width="18.85546875" style="147" customWidth="1"/>
    <col min="4" max="4" width="21.85546875" style="147" customWidth="1"/>
    <col min="5" max="5" width="3.42578125" style="147" customWidth="1"/>
    <col min="6" max="6" width="22.28515625" style="147" customWidth="1"/>
    <col min="7" max="7" width="29.7109375" style="147" customWidth="1"/>
    <col min="8" max="8" width="20.7109375" style="147" customWidth="1"/>
    <col min="9" max="9" width="20.85546875" style="147" customWidth="1"/>
    <col min="10" max="10" width="3.7109375" style="147" customWidth="1"/>
    <col min="11" max="16384" width="11.42578125" style="149"/>
  </cols>
  <sheetData>
    <row r="1" spans="1:17" s="148" customFormat="1" ht="6" customHeight="1" x14ac:dyDescent="0.2">
      <c r="A1" s="97"/>
      <c r="B1" s="145"/>
      <c r="C1" s="63"/>
      <c r="D1" s="146"/>
      <c r="E1" s="146"/>
      <c r="F1" s="146"/>
      <c r="G1" s="146"/>
      <c r="H1" s="146"/>
      <c r="I1" s="146"/>
      <c r="J1" s="146"/>
      <c r="K1" s="147"/>
      <c r="P1" s="149"/>
      <c r="Q1" s="149"/>
    </row>
    <row r="2" spans="1:17" ht="6" customHeight="1" x14ac:dyDescent="0.2">
      <c r="A2" s="149"/>
      <c r="B2" s="150"/>
      <c r="C2" s="149"/>
      <c r="D2" s="149"/>
      <c r="E2" s="149"/>
      <c r="F2" s="149"/>
      <c r="G2" s="149"/>
      <c r="H2" s="149"/>
      <c r="I2" s="149"/>
      <c r="J2" s="149"/>
    </row>
    <row r="3" spans="1:17" ht="6" customHeight="1" x14ac:dyDescent="0.2"/>
    <row r="4" spans="1:17" ht="14.1" customHeight="1" x14ac:dyDescent="0.2">
      <c r="B4" s="151"/>
      <c r="C4" s="300" t="s">
        <v>208</v>
      </c>
      <c r="D4" s="300"/>
      <c r="E4" s="300"/>
      <c r="F4" s="300"/>
      <c r="G4" s="300"/>
      <c r="H4" s="300"/>
      <c r="I4" s="151"/>
      <c r="J4" s="151"/>
    </row>
    <row r="5" spans="1:17" ht="14.1" customHeight="1" x14ac:dyDescent="0.2">
      <c r="B5" s="151"/>
      <c r="C5" s="300" t="s">
        <v>137</v>
      </c>
      <c r="D5" s="300"/>
      <c r="E5" s="300"/>
      <c r="F5" s="300"/>
      <c r="G5" s="300"/>
      <c r="H5" s="300"/>
      <c r="I5" s="151"/>
      <c r="J5" s="151"/>
    </row>
    <row r="6" spans="1:17" ht="14.1" customHeight="1" x14ac:dyDescent="0.2">
      <c r="B6" s="151"/>
      <c r="C6" s="300" t="s">
        <v>206</v>
      </c>
      <c r="D6" s="300"/>
      <c r="E6" s="300"/>
      <c r="F6" s="300"/>
      <c r="G6" s="300"/>
      <c r="H6" s="300"/>
      <c r="I6" s="151"/>
      <c r="J6" s="151"/>
    </row>
    <row r="7" spans="1:17" ht="14.1" customHeight="1" x14ac:dyDescent="0.2">
      <c r="B7" s="151"/>
      <c r="C7" s="300" t="s">
        <v>59</v>
      </c>
      <c r="D7" s="300"/>
      <c r="E7" s="300"/>
      <c r="F7" s="300"/>
      <c r="G7" s="300"/>
      <c r="H7" s="300"/>
      <c r="I7" s="151"/>
      <c r="J7" s="151"/>
    </row>
    <row r="8" spans="1:17" ht="6" customHeight="1" x14ac:dyDescent="0.2">
      <c r="A8" s="152"/>
      <c r="B8" s="301"/>
      <c r="C8" s="301"/>
      <c r="D8" s="302"/>
      <c r="E8" s="302"/>
      <c r="F8" s="302"/>
      <c r="G8" s="302"/>
      <c r="H8" s="302"/>
      <c r="I8" s="302"/>
      <c r="J8" s="153"/>
    </row>
    <row r="9" spans="1:17" ht="20.100000000000001" customHeight="1" x14ac:dyDescent="0.2">
      <c r="A9" s="152"/>
      <c r="B9" s="154" t="s">
        <v>58</v>
      </c>
      <c r="C9" s="260" t="s">
        <v>123</v>
      </c>
      <c r="D9" s="260"/>
      <c r="E9" s="260"/>
      <c r="F9" s="260"/>
      <c r="G9" s="260"/>
      <c r="H9" s="260"/>
      <c r="I9" s="260"/>
      <c r="J9" s="153"/>
    </row>
    <row r="10" spans="1:17" ht="5.0999999999999996" customHeight="1" x14ac:dyDescent="0.2">
      <c r="A10" s="155"/>
      <c r="B10" s="303"/>
      <c r="C10" s="303"/>
      <c r="D10" s="303"/>
      <c r="E10" s="303"/>
      <c r="F10" s="303"/>
      <c r="G10" s="303"/>
      <c r="H10" s="303"/>
      <c r="I10" s="303"/>
      <c r="J10" s="303"/>
    </row>
    <row r="11" spans="1:17" ht="3" customHeight="1" x14ac:dyDescent="0.2">
      <c r="A11" s="155"/>
      <c r="B11" s="303"/>
      <c r="C11" s="303"/>
      <c r="D11" s="303"/>
      <c r="E11" s="303"/>
      <c r="F11" s="303"/>
      <c r="G11" s="303"/>
      <c r="H11" s="303"/>
      <c r="I11" s="303"/>
      <c r="J11" s="303"/>
    </row>
    <row r="12" spans="1:17" ht="30" customHeight="1" x14ac:dyDescent="0.2">
      <c r="A12" s="156"/>
      <c r="B12" s="304" t="s">
        <v>138</v>
      </c>
      <c r="C12" s="304"/>
      <c r="D12" s="304"/>
      <c r="E12" s="157"/>
      <c r="F12" s="158" t="s">
        <v>139</v>
      </c>
      <c r="G12" s="158" t="s">
        <v>140</v>
      </c>
      <c r="H12" s="157" t="s">
        <v>141</v>
      </c>
      <c r="I12" s="157" t="s">
        <v>142</v>
      </c>
      <c r="J12" s="159"/>
    </row>
    <row r="13" spans="1:17" ht="3" customHeight="1" x14ac:dyDescent="0.2">
      <c r="A13" s="160"/>
      <c r="B13" s="303"/>
      <c r="C13" s="303"/>
      <c r="D13" s="303"/>
      <c r="E13" s="303"/>
      <c r="F13" s="303"/>
      <c r="G13" s="303"/>
      <c r="H13" s="303"/>
      <c r="I13" s="303"/>
      <c r="J13" s="305"/>
    </row>
    <row r="14" spans="1:17" ht="9.9499999999999993" customHeight="1" x14ac:dyDescent="0.2">
      <c r="A14" s="161"/>
      <c r="B14" s="298"/>
      <c r="C14" s="298"/>
      <c r="D14" s="298"/>
      <c r="E14" s="298"/>
      <c r="F14" s="298"/>
      <c r="G14" s="298"/>
      <c r="H14" s="298"/>
      <c r="I14" s="298"/>
      <c r="J14" s="299"/>
    </row>
    <row r="15" spans="1:17" x14ac:dyDescent="0.2">
      <c r="A15" s="161"/>
      <c r="B15" s="307" t="s">
        <v>143</v>
      </c>
      <c r="C15" s="307"/>
      <c r="D15" s="307"/>
      <c r="E15" s="162"/>
      <c r="F15" s="162"/>
      <c r="G15" s="162"/>
      <c r="H15" s="162"/>
      <c r="I15" s="162"/>
      <c r="J15" s="163"/>
    </row>
    <row r="16" spans="1:17" x14ac:dyDescent="0.2">
      <c r="A16" s="164"/>
      <c r="B16" s="308" t="s">
        <v>144</v>
      </c>
      <c r="C16" s="308"/>
      <c r="D16" s="308"/>
      <c r="E16" s="165"/>
      <c r="F16" s="165"/>
      <c r="G16" s="165"/>
      <c r="H16" s="165"/>
      <c r="I16" s="165"/>
      <c r="J16" s="166"/>
    </row>
    <row r="17" spans="1:10" x14ac:dyDescent="0.2">
      <c r="A17" s="164"/>
      <c r="B17" s="307" t="s">
        <v>145</v>
      </c>
      <c r="C17" s="307"/>
      <c r="D17" s="307"/>
      <c r="E17" s="165"/>
      <c r="F17" s="167"/>
      <c r="G17" s="167"/>
      <c r="H17" s="106">
        <f>SUM(H18:H20)</f>
        <v>0</v>
      </c>
      <c r="I17" s="106">
        <f>SUM(I18:I20)</f>
        <v>0</v>
      </c>
      <c r="J17" s="168"/>
    </row>
    <row r="18" spans="1:10" x14ac:dyDescent="0.2">
      <c r="A18" s="169"/>
      <c r="B18" s="170"/>
      <c r="C18" s="309" t="s">
        <v>146</v>
      </c>
      <c r="D18" s="309"/>
      <c r="E18" s="165"/>
      <c r="F18" s="171"/>
      <c r="G18" s="171"/>
      <c r="H18" s="172">
        <v>0</v>
      </c>
      <c r="I18" s="172">
        <v>0</v>
      </c>
      <c r="J18" s="173"/>
    </row>
    <row r="19" spans="1:10" x14ac:dyDescent="0.2">
      <c r="A19" s="169"/>
      <c r="B19" s="170"/>
      <c r="C19" s="309" t="s">
        <v>147</v>
      </c>
      <c r="D19" s="309"/>
      <c r="E19" s="165"/>
      <c r="F19" s="171"/>
      <c r="G19" s="171"/>
      <c r="H19" s="172">
        <v>0</v>
      </c>
      <c r="I19" s="172">
        <v>0</v>
      </c>
      <c r="J19" s="173"/>
    </row>
    <row r="20" spans="1:10" x14ac:dyDescent="0.2">
      <c r="A20" s="169"/>
      <c r="B20" s="170"/>
      <c r="C20" s="309" t="s">
        <v>148</v>
      </c>
      <c r="D20" s="309"/>
      <c r="E20" s="165"/>
      <c r="F20" s="171"/>
      <c r="G20" s="171"/>
      <c r="H20" s="172">
        <v>0</v>
      </c>
      <c r="I20" s="172">
        <v>0</v>
      </c>
      <c r="J20" s="173"/>
    </row>
    <row r="21" spans="1:10" ht="9.9499999999999993" customHeight="1" x14ac:dyDescent="0.2">
      <c r="A21" s="169"/>
      <c r="B21" s="170"/>
      <c r="C21" s="170"/>
      <c r="D21" s="174"/>
      <c r="E21" s="165"/>
      <c r="F21" s="175"/>
      <c r="G21" s="175"/>
      <c r="H21" s="176"/>
      <c r="I21" s="176"/>
      <c r="J21" s="173"/>
    </row>
    <row r="22" spans="1:10" x14ac:dyDescent="0.2">
      <c r="A22" s="164"/>
      <c r="B22" s="307" t="s">
        <v>149</v>
      </c>
      <c r="C22" s="307"/>
      <c r="D22" s="307"/>
      <c r="E22" s="165"/>
      <c r="F22" s="167"/>
      <c r="G22" s="167"/>
      <c r="H22" s="106">
        <f>SUM(H23:H26)</f>
        <v>0</v>
      </c>
      <c r="I22" s="106">
        <f>SUM(I23:I26)</f>
        <v>0</v>
      </c>
      <c r="J22" s="168"/>
    </row>
    <row r="23" spans="1:10" x14ac:dyDescent="0.2">
      <c r="A23" s="169"/>
      <c r="B23" s="170"/>
      <c r="C23" s="309" t="s">
        <v>150</v>
      </c>
      <c r="D23" s="309"/>
      <c r="E23" s="165"/>
      <c r="F23" s="171"/>
      <c r="G23" s="171"/>
      <c r="H23" s="172">
        <v>0</v>
      </c>
      <c r="I23" s="172">
        <v>0</v>
      </c>
      <c r="J23" s="173"/>
    </row>
    <row r="24" spans="1:10" x14ac:dyDescent="0.2">
      <c r="A24" s="169"/>
      <c r="B24" s="170"/>
      <c r="C24" s="309" t="s">
        <v>151</v>
      </c>
      <c r="D24" s="309"/>
      <c r="E24" s="165"/>
      <c r="F24" s="171"/>
      <c r="G24" s="171"/>
      <c r="H24" s="172">
        <v>0</v>
      </c>
      <c r="I24" s="172">
        <v>0</v>
      </c>
      <c r="J24" s="173"/>
    </row>
    <row r="25" spans="1:10" x14ac:dyDescent="0.2">
      <c r="A25" s="169"/>
      <c r="B25" s="170"/>
      <c r="C25" s="309" t="s">
        <v>147</v>
      </c>
      <c r="D25" s="309"/>
      <c r="E25" s="165"/>
      <c r="F25" s="171"/>
      <c r="G25" s="171"/>
      <c r="H25" s="172">
        <v>0</v>
      </c>
      <c r="I25" s="172">
        <v>0</v>
      </c>
      <c r="J25" s="173"/>
    </row>
    <row r="26" spans="1:10" x14ac:dyDescent="0.2">
      <c r="A26" s="169"/>
      <c r="B26" s="150"/>
      <c r="C26" s="309" t="s">
        <v>148</v>
      </c>
      <c r="D26" s="309"/>
      <c r="E26" s="165"/>
      <c r="F26" s="171"/>
      <c r="G26" s="171"/>
      <c r="H26" s="177">
        <v>0</v>
      </c>
      <c r="I26" s="177">
        <v>0</v>
      </c>
      <c r="J26" s="173"/>
    </row>
    <row r="27" spans="1:10" ht="9.9499999999999993" customHeight="1" x14ac:dyDescent="0.2">
      <c r="A27" s="169"/>
      <c r="B27" s="170"/>
      <c r="C27" s="170"/>
      <c r="D27" s="174"/>
      <c r="E27" s="165"/>
      <c r="F27" s="178"/>
      <c r="G27" s="178"/>
      <c r="H27" s="179"/>
      <c r="I27" s="179"/>
      <c r="J27" s="173"/>
    </row>
    <row r="28" spans="1:10" x14ac:dyDescent="0.2">
      <c r="A28" s="180"/>
      <c r="B28" s="306" t="s">
        <v>152</v>
      </c>
      <c r="C28" s="306"/>
      <c r="D28" s="306"/>
      <c r="E28" s="181"/>
      <c r="F28" s="182"/>
      <c r="G28" s="182"/>
      <c r="H28" s="183">
        <f>H17+H22</f>
        <v>0</v>
      </c>
      <c r="I28" s="183">
        <f>I17+I22</f>
        <v>0</v>
      </c>
      <c r="J28" s="184"/>
    </row>
    <row r="29" spans="1:10" x14ac:dyDescent="0.2">
      <c r="A29" s="164"/>
      <c r="B29" s="170"/>
      <c r="C29" s="170"/>
      <c r="D29" s="185"/>
      <c r="E29" s="165"/>
      <c r="F29" s="178"/>
      <c r="G29" s="178"/>
      <c r="H29" s="179"/>
      <c r="I29" s="179"/>
      <c r="J29" s="168"/>
    </row>
    <row r="30" spans="1:10" x14ac:dyDescent="0.2">
      <c r="A30" s="164"/>
      <c r="B30" s="308" t="s">
        <v>153</v>
      </c>
      <c r="C30" s="308"/>
      <c r="D30" s="308"/>
      <c r="E30" s="165"/>
      <c r="F30" s="178"/>
      <c r="G30" s="178"/>
      <c r="H30" s="179"/>
      <c r="I30" s="179"/>
      <c r="J30" s="168"/>
    </row>
    <row r="31" spans="1:10" x14ac:dyDescent="0.2">
      <c r="A31" s="164"/>
      <c r="B31" s="307" t="s">
        <v>145</v>
      </c>
      <c r="C31" s="307"/>
      <c r="D31" s="307"/>
      <c r="E31" s="165"/>
      <c r="F31" s="167"/>
      <c r="G31" s="167"/>
      <c r="H31" s="106">
        <f>SUM(H32:H34)</f>
        <v>0</v>
      </c>
      <c r="I31" s="106">
        <f>SUM(I32:I34)</f>
        <v>0</v>
      </c>
      <c r="J31" s="168"/>
    </row>
    <row r="32" spans="1:10" x14ac:dyDescent="0.2">
      <c r="A32" s="169"/>
      <c r="B32" s="170"/>
      <c r="C32" s="309" t="s">
        <v>146</v>
      </c>
      <c r="D32" s="309"/>
      <c r="E32" s="165"/>
      <c r="F32" s="171"/>
      <c r="G32" s="171"/>
      <c r="H32" s="172">
        <v>0</v>
      </c>
      <c r="I32" s="172">
        <v>0</v>
      </c>
      <c r="J32" s="173"/>
    </row>
    <row r="33" spans="1:10" x14ac:dyDescent="0.2">
      <c r="A33" s="169"/>
      <c r="B33" s="150"/>
      <c r="C33" s="309" t="s">
        <v>147</v>
      </c>
      <c r="D33" s="309"/>
      <c r="E33" s="150"/>
      <c r="F33" s="186"/>
      <c r="G33" s="186"/>
      <c r="H33" s="172">
        <v>0</v>
      </c>
      <c r="I33" s="172">
        <v>0</v>
      </c>
      <c r="J33" s="173"/>
    </row>
    <row r="34" spans="1:10" x14ac:dyDescent="0.2">
      <c r="A34" s="169"/>
      <c r="B34" s="150"/>
      <c r="C34" s="309" t="s">
        <v>148</v>
      </c>
      <c r="D34" s="309"/>
      <c r="E34" s="150"/>
      <c r="F34" s="186"/>
      <c r="G34" s="186"/>
      <c r="H34" s="172">
        <v>0</v>
      </c>
      <c r="I34" s="172">
        <v>0</v>
      </c>
      <c r="J34" s="173"/>
    </row>
    <row r="35" spans="1:10" ht="9.9499999999999993" customHeight="1" x14ac:dyDescent="0.2">
      <c r="A35" s="169"/>
      <c r="B35" s="170"/>
      <c r="C35" s="170"/>
      <c r="D35" s="174"/>
      <c r="E35" s="165"/>
      <c r="F35" s="178"/>
      <c r="G35" s="178"/>
      <c r="H35" s="179"/>
      <c r="I35" s="179"/>
      <c r="J35" s="173"/>
    </row>
    <row r="36" spans="1:10" x14ac:dyDescent="0.2">
      <c r="A36" s="164"/>
      <c r="B36" s="307" t="s">
        <v>149</v>
      </c>
      <c r="C36" s="307"/>
      <c r="D36" s="307"/>
      <c r="E36" s="165"/>
      <c r="F36" s="167"/>
      <c r="G36" s="167"/>
      <c r="H36" s="106">
        <f>SUM(H37:H40)</f>
        <v>0</v>
      </c>
      <c r="I36" s="106">
        <f>SUM(I37:I40)</f>
        <v>0</v>
      </c>
      <c r="J36" s="168"/>
    </row>
    <row r="37" spans="1:10" x14ac:dyDescent="0.2">
      <c r="A37" s="169"/>
      <c r="B37" s="170"/>
      <c r="C37" s="309" t="s">
        <v>150</v>
      </c>
      <c r="D37" s="309"/>
      <c r="E37" s="165"/>
      <c r="F37" s="171"/>
      <c r="G37" s="171"/>
      <c r="H37" s="172">
        <v>0</v>
      </c>
      <c r="I37" s="172">
        <v>0</v>
      </c>
      <c r="J37" s="173"/>
    </row>
    <row r="38" spans="1:10" x14ac:dyDescent="0.2">
      <c r="A38" s="169"/>
      <c r="B38" s="170"/>
      <c r="C38" s="309" t="s">
        <v>151</v>
      </c>
      <c r="D38" s="309"/>
      <c r="E38" s="165"/>
      <c r="F38" s="171"/>
      <c r="G38" s="171"/>
      <c r="H38" s="172">
        <v>0</v>
      </c>
      <c r="I38" s="172">
        <v>0</v>
      </c>
      <c r="J38" s="173"/>
    </row>
    <row r="39" spans="1:10" x14ac:dyDescent="0.2">
      <c r="A39" s="169"/>
      <c r="B39" s="170"/>
      <c r="C39" s="309" t="s">
        <v>147</v>
      </c>
      <c r="D39" s="309"/>
      <c r="E39" s="165"/>
      <c r="F39" s="171"/>
      <c r="G39" s="171"/>
      <c r="H39" s="172">
        <v>0</v>
      </c>
      <c r="I39" s="172">
        <v>0</v>
      </c>
      <c r="J39" s="173"/>
    </row>
    <row r="40" spans="1:10" x14ac:dyDescent="0.2">
      <c r="A40" s="169"/>
      <c r="B40" s="165"/>
      <c r="C40" s="309" t="s">
        <v>148</v>
      </c>
      <c r="D40" s="309"/>
      <c r="E40" s="165"/>
      <c r="F40" s="171"/>
      <c r="G40" s="171"/>
      <c r="H40" s="172">
        <v>0</v>
      </c>
      <c r="I40" s="172">
        <v>0</v>
      </c>
      <c r="J40" s="173"/>
    </row>
    <row r="41" spans="1:10" ht="9.9499999999999993" customHeight="1" x14ac:dyDescent="0.2">
      <c r="A41" s="169"/>
      <c r="B41" s="165"/>
      <c r="C41" s="165"/>
      <c r="D41" s="174"/>
      <c r="E41" s="165"/>
      <c r="F41" s="178"/>
      <c r="G41" s="178"/>
      <c r="H41" s="179"/>
      <c r="I41" s="179"/>
      <c r="J41" s="173"/>
    </row>
    <row r="42" spans="1:10" x14ac:dyDescent="0.2">
      <c r="A42" s="180"/>
      <c r="B42" s="306" t="s">
        <v>154</v>
      </c>
      <c r="C42" s="306"/>
      <c r="D42" s="306"/>
      <c r="E42" s="181"/>
      <c r="F42" s="187"/>
      <c r="G42" s="187"/>
      <c r="H42" s="183">
        <f>+H31+H36</f>
        <v>0</v>
      </c>
      <c r="I42" s="183">
        <f>+I31+I36</f>
        <v>0</v>
      </c>
      <c r="J42" s="184"/>
    </row>
    <row r="43" spans="1:10" x14ac:dyDescent="0.2">
      <c r="A43" s="169"/>
      <c r="B43" s="170"/>
      <c r="C43" s="170"/>
      <c r="D43" s="174"/>
      <c r="E43" s="165"/>
      <c r="F43" s="178"/>
      <c r="G43" s="178"/>
      <c r="H43" s="179"/>
      <c r="I43" s="179"/>
      <c r="J43" s="173"/>
    </row>
    <row r="44" spans="1:10" x14ac:dyDescent="0.2">
      <c r="A44" s="169"/>
      <c r="B44" s="307" t="s">
        <v>155</v>
      </c>
      <c r="C44" s="307"/>
      <c r="D44" s="307"/>
      <c r="E44" s="165"/>
      <c r="F44" s="171"/>
      <c r="G44" s="171"/>
      <c r="H44" s="188">
        <v>0</v>
      </c>
      <c r="I44" s="188">
        <v>0</v>
      </c>
      <c r="J44" s="173"/>
    </row>
    <row r="45" spans="1:10" x14ac:dyDescent="0.2">
      <c r="A45" s="169"/>
      <c r="B45" s="170"/>
      <c r="C45" s="170"/>
      <c r="D45" s="174"/>
      <c r="E45" s="165"/>
      <c r="F45" s="178"/>
      <c r="G45" s="178"/>
      <c r="H45" s="179"/>
      <c r="I45" s="179"/>
      <c r="J45" s="173"/>
    </row>
    <row r="46" spans="1:10" x14ac:dyDescent="0.2">
      <c r="A46" s="189"/>
      <c r="B46" s="310" t="s">
        <v>156</v>
      </c>
      <c r="C46" s="310"/>
      <c r="D46" s="310"/>
      <c r="E46" s="190"/>
      <c r="F46" s="191"/>
      <c r="G46" s="191"/>
      <c r="H46" s="192">
        <f>H28+H42+H44</f>
        <v>0</v>
      </c>
      <c r="I46" s="192">
        <f>I28+I42+I44</f>
        <v>0</v>
      </c>
      <c r="J46" s="193"/>
    </row>
    <row r="47" spans="1:10" ht="6" customHeight="1" x14ac:dyDescent="0.2">
      <c r="B47" s="308"/>
      <c r="C47" s="308"/>
      <c r="D47" s="308"/>
      <c r="E47" s="308"/>
      <c r="F47" s="308"/>
      <c r="G47" s="308"/>
      <c r="H47" s="308"/>
      <c r="I47" s="308"/>
      <c r="J47" s="308"/>
    </row>
    <row r="48" spans="1:10" ht="6" customHeight="1" x14ac:dyDescent="0.2">
      <c r="B48" s="194"/>
      <c r="C48" s="194"/>
      <c r="D48" s="195"/>
      <c r="E48" s="196"/>
      <c r="F48" s="195"/>
      <c r="G48" s="196"/>
      <c r="H48" s="196"/>
      <c r="I48" s="196"/>
    </row>
    <row r="49" spans="1:10" s="148" customFormat="1" ht="15" customHeight="1" x14ac:dyDescent="0.2">
      <c r="A49" s="149"/>
      <c r="B49" s="309" t="s">
        <v>0</v>
      </c>
      <c r="C49" s="309"/>
      <c r="D49" s="309"/>
      <c r="E49" s="309"/>
      <c r="F49" s="309"/>
      <c r="G49" s="309"/>
      <c r="H49" s="309"/>
      <c r="I49" s="309"/>
      <c r="J49" s="309"/>
    </row>
    <row r="50" spans="1:10" s="148" customFormat="1" ht="28.5" customHeight="1" x14ac:dyDescent="0.35">
      <c r="A50" s="149"/>
      <c r="B50" s="174"/>
      <c r="C50" s="197"/>
      <c r="D50" s="198"/>
      <c r="E50" s="198"/>
      <c r="F50" s="149"/>
      <c r="G50" s="199"/>
      <c r="H50" s="200" t="str">
        <f>IF(H46=[1]ESF!J40," ","ERROR")</f>
        <v xml:space="preserve"> </v>
      </c>
      <c r="I50" s="200" t="str">
        <f>IF(I46=[1]ESF!I40," ","ERROR")</f>
        <v xml:space="preserve"> </v>
      </c>
      <c r="J50" s="198"/>
    </row>
    <row r="51" spans="1:10" s="148" customFormat="1" ht="25.5" customHeight="1" x14ac:dyDescent="0.2">
      <c r="A51" s="149"/>
      <c r="B51" s="174"/>
      <c r="C51" s="269"/>
      <c r="D51" s="269"/>
      <c r="E51" s="269"/>
      <c r="F51" s="149"/>
      <c r="G51" s="311"/>
      <c r="H51" s="311"/>
      <c r="I51" s="198"/>
      <c r="J51" s="198"/>
    </row>
    <row r="52" spans="1:10" s="148" customFormat="1" ht="14.1" customHeight="1" x14ac:dyDescent="0.2">
      <c r="A52" s="149"/>
      <c r="B52" s="179"/>
      <c r="C52" s="270" t="s">
        <v>203</v>
      </c>
      <c r="D52" s="270"/>
      <c r="E52" s="270"/>
      <c r="F52" s="198"/>
      <c r="G52" s="296" t="s">
        <v>198</v>
      </c>
      <c r="H52" s="296"/>
      <c r="I52" s="165"/>
      <c r="J52" s="198"/>
    </row>
    <row r="53" spans="1:10" s="148" customFormat="1" ht="26.25" customHeight="1" x14ac:dyDescent="0.2">
      <c r="A53" s="149"/>
      <c r="B53" s="201"/>
      <c r="C53" s="266" t="s">
        <v>204</v>
      </c>
      <c r="D53" s="266"/>
      <c r="E53" s="266"/>
      <c r="F53" s="202"/>
      <c r="G53" s="266" t="s">
        <v>199</v>
      </c>
      <c r="H53" s="266"/>
      <c r="I53" s="165"/>
      <c r="J53" s="198"/>
    </row>
    <row r="54" spans="1:10" x14ac:dyDescent="0.2">
      <c r="A54" s="246" t="s">
        <v>197</v>
      </c>
    </row>
  </sheetData>
  <sheetProtection selectLockedCells="1"/>
  <mergeCells count="45">
    <mergeCell ref="G53:H53"/>
    <mergeCell ref="B46:D46"/>
    <mergeCell ref="B47:J47"/>
    <mergeCell ref="B49:J49"/>
    <mergeCell ref="G51:H51"/>
    <mergeCell ref="G52:H52"/>
    <mergeCell ref="C51:E51"/>
    <mergeCell ref="C52:E52"/>
    <mergeCell ref="C53:E53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31" zoomScaleNormal="100" workbookViewId="0">
      <selection activeCell="C65" sqref="C65"/>
    </sheetView>
  </sheetViews>
  <sheetFormatPr baseColWidth="10" defaultRowHeight="12" x14ac:dyDescent="0.2"/>
  <cols>
    <col min="1" max="1" width="3.7109375" style="203" customWidth="1"/>
    <col min="2" max="2" width="11.7109375" style="224" customWidth="1"/>
    <col min="3" max="3" width="57.42578125" style="224" customWidth="1"/>
    <col min="4" max="6" width="18.7109375" style="225" customWidth="1"/>
    <col min="7" max="7" width="15.85546875" style="225" customWidth="1"/>
    <col min="8" max="8" width="16.140625" style="225" customWidth="1"/>
    <col min="9" max="9" width="3.28515625" style="203" customWidth="1"/>
    <col min="10" max="16384" width="11.42578125" style="3"/>
  </cols>
  <sheetData>
    <row r="1" spans="1:9" ht="6" customHeight="1" x14ac:dyDescent="0.2">
      <c r="A1" s="63"/>
      <c r="B1" s="64"/>
      <c r="C1" s="63"/>
      <c r="D1" s="312"/>
      <c r="E1" s="312"/>
      <c r="F1" s="313"/>
      <c r="G1" s="313"/>
      <c r="H1" s="313"/>
      <c r="I1" s="313"/>
    </row>
    <row r="2" spans="1:9" s="1" customFormat="1" ht="6" customHeight="1" x14ac:dyDescent="0.2">
      <c r="B2" s="24"/>
    </row>
    <row r="3" spans="1:9" s="1" customFormat="1" ht="14.1" customHeight="1" x14ac:dyDescent="0.2">
      <c r="B3" s="69"/>
      <c r="C3" s="277" t="s">
        <v>208</v>
      </c>
      <c r="D3" s="277"/>
      <c r="E3" s="277"/>
      <c r="F3" s="277"/>
      <c r="G3" s="277"/>
      <c r="H3" s="69"/>
      <c r="I3" s="69"/>
    </row>
    <row r="4" spans="1:9" ht="14.1" customHeight="1" x14ac:dyDescent="0.2">
      <c r="B4" s="69"/>
      <c r="C4" s="277" t="s">
        <v>157</v>
      </c>
      <c r="D4" s="277"/>
      <c r="E4" s="277"/>
      <c r="F4" s="277"/>
      <c r="G4" s="277"/>
      <c r="H4" s="69"/>
      <c r="I4" s="69"/>
    </row>
    <row r="5" spans="1:9" ht="14.1" customHeight="1" x14ac:dyDescent="0.2">
      <c r="B5" s="69"/>
      <c r="C5" s="277" t="s">
        <v>206</v>
      </c>
      <c r="D5" s="277"/>
      <c r="E5" s="277"/>
      <c r="F5" s="277"/>
      <c r="G5" s="277"/>
      <c r="H5" s="69"/>
      <c r="I5" s="69"/>
    </row>
    <row r="6" spans="1:9" ht="14.1" customHeight="1" x14ac:dyDescent="0.2">
      <c r="B6" s="69"/>
      <c r="C6" s="277" t="s">
        <v>158</v>
      </c>
      <c r="D6" s="277"/>
      <c r="E6" s="277"/>
      <c r="F6" s="277"/>
      <c r="G6" s="277"/>
      <c r="H6" s="69"/>
      <c r="I6" s="69"/>
    </row>
    <row r="7" spans="1:9" s="1" customFormat="1" ht="3" customHeight="1" x14ac:dyDescent="0.2">
      <c r="A7" s="71"/>
      <c r="B7" s="7"/>
      <c r="C7" s="314"/>
      <c r="D7" s="314"/>
      <c r="E7" s="314"/>
      <c r="F7" s="314"/>
      <c r="G7" s="314"/>
      <c r="H7" s="314"/>
      <c r="I7" s="314"/>
    </row>
    <row r="8" spans="1:9" ht="20.100000000000001" customHeight="1" x14ac:dyDescent="0.2">
      <c r="A8" s="71"/>
      <c r="B8" s="7" t="s">
        <v>58</v>
      </c>
      <c r="C8" s="260" t="s">
        <v>123</v>
      </c>
      <c r="D8" s="260"/>
      <c r="E8" s="260"/>
      <c r="F8" s="260"/>
      <c r="G8" s="260"/>
      <c r="H8" s="121"/>
      <c r="I8" s="121"/>
    </row>
    <row r="9" spans="1:9" ht="3" customHeight="1" x14ac:dyDescent="0.2">
      <c r="A9" s="71"/>
      <c r="B9" s="71"/>
      <c r="C9" s="71" t="s">
        <v>135</v>
      </c>
      <c r="D9" s="71"/>
      <c r="E9" s="71"/>
      <c r="F9" s="71"/>
      <c r="G9" s="71"/>
      <c r="H9" s="71"/>
      <c r="I9" s="71"/>
    </row>
    <row r="10" spans="1:9" s="1" customFormat="1" ht="3" customHeight="1" x14ac:dyDescent="0.2">
      <c r="A10" s="71"/>
      <c r="B10" s="71"/>
      <c r="C10" s="71"/>
      <c r="D10" s="71"/>
      <c r="E10" s="71"/>
      <c r="F10" s="71"/>
      <c r="G10" s="71"/>
      <c r="H10" s="71"/>
      <c r="I10" s="71"/>
    </row>
    <row r="11" spans="1:9" s="1" customFormat="1" ht="48" x14ac:dyDescent="0.2">
      <c r="A11" s="204"/>
      <c r="B11" s="258" t="s">
        <v>56</v>
      </c>
      <c r="C11" s="258"/>
      <c r="D11" s="205" t="s">
        <v>107</v>
      </c>
      <c r="E11" s="205" t="s">
        <v>159</v>
      </c>
      <c r="F11" s="205" t="s">
        <v>160</v>
      </c>
      <c r="G11" s="205" t="s">
        <v>161</v>
      </c>
      <c r="H11" s="205" t="s">
        <v>162</v>
      </c>
      <c r="I11" s="206"/>
    </row>
    <row r="12" spans="1:9" s="1" customFormat="1" ht="3" customHeight="1" x14ac:dyDescent="0.2">
      <c r="A12" s="207"/>
      <c r="B12" s="71"/>
      <c r="C12" s="71"/>
      <c r="D12" s="71"/>
      <c r="E12" s="71"/>
      <c r="F12" s="71"/>
      <c r="G12" s="71"/>
      <c r="H12" s="71"/>
      <c r="I12" s="208"/>
    </row>
    <row r="13" spans="1:9" s="1" customFormat="1" ht="3" customHeight="1" x14ac:dyDescent="0.2">
      <c r="A13" s="80"/>
      <c r="B13" s="209"/>
      <c r="C13" s="32"/>
      <c r="D13" s="59"/>
      <c r="E13" s="81"/>
      <c r="F13" s="33"/>
      <c r="G13" s="24"/>
      <c r="H13" s="209"/>
      <c r="I13" s="210"/>
    </row>
    <row r="14" spans="1:9" x14ac:dyDescent="0.2">
      <c r="A14" s="85"/>
      <c r="B14" s="263" t="s">
        <v>116</v>
      </c>
      <c r="C14" s="263"/>
      <c r="D14" s="211">
        <v>0</v>
      </c>
      <c r="E14" s="211">
        <v>0</v>
      </c>
      <c r="F14" s="211">
        <v>0</v>
      </c>
      <c r="G14" s="211">
        <v>0</v>
      </c>
      <c r="H14" s="212">
        <f>SUM(D14:G14)</f>
        <v>0</v>
      </c>
      <c r="I14" s="210"/>
    </row>
    <row r="15" spans="1:9" ht="9.9499999999999993" customHeight="1" x14ac:dyDescent="0.2">
      <c r="A15" s="85"/>
      <c r="B15" s="213"/>
      <c r="C15" s="59"/>
      <c r="D15" s="214"/>
      <c r="E15" s="214"/>
      <c r="F15" s="214"/>
      <c r="G15" s="214"/>
      <c r="H15" s="214"/>
      <c r="I15" s="210"/>
    </row>
    <row r="16" spans="1:9" x14ac:dyDescent="0.2">
      <c r="A16" s="85"/>
      <c r="B16" s="315" t="s">
        <v>163</v>
      </c>
      <c r="C16" s="315"/>
      <c r="D16" s="215">
        <f>SUM(D17:D19)</f>
        <v>0</v>
      </c>
      <c r="E16" s="215">
        <f>SUM(E17:E19)</f>
        <v>0</v>
      </c>
      <c r="F16" s="215">
        <f>SUM(F17:F19)</f>
        <v>0</v>
      </c>
      <c r="G16" s="215">
        <f>SUM(G17:G19)</f>
        <v>0</v>
      </c>
      <c r="H16" s="215">
        <f>SUM(D16:G16)</f>
        <v>0</v>
      </c>
      <c r="I16" s="210"/>
    </row>
    <row r="17" spans="1:11" x14ac:dyDescent="0.2">
      <c r="A17" s="80"/>
      <c r="B17" s="261" t="s">
        <v>164</v>
      </c>
      <c r="C17" s="261"/>
      <c r="D17" s="216">
        <v>0</v>
      </c>
      <c r="E17" s="216">
        <v>0</v>
      </c>
      <c r="F17" s="216">
        <v>0</v>
      </c>
      <c r="G17" s="216">
        <v>0</v>
      </c>
      <c r="H17" s="214">
        <f t="shared" ref="H17:H25" si="0">SUM(D17:G17)</f>
        <v>0</v>
      </c>
      <c r="I17" s="210"/>
    </row>
    <row r="18" spans="1:11" x14ac:dyDescent="0.2">
      <c r="A18" s="80"/>
      <c r="B18" s="261" t="s">
        <v>109</v>
      </c>
      <c r="C18" s="261"/>
      <c r="D18" s="216">
        <v>0</v>
      </c>
      <c r="E18" s="216">
        <v>0</v>
      </c>
      <c r="F18" s="216">
        <v>0</v>
      </c>
      <c r="G18" s="216">
        <v>0</v>
      </c>
      <c r="H18" s="214">
        <f t="shared" si="0"/>
        <v>0</v>
      </c>
      <c r="I18" s="210"/>
    </row>
    <row r="19" spans="1:11" x14ac:dyDescent="0.2">
      <c r="A19" s="80"/>
      <c r="B19" s="261" t="s">
        <v>165</v>
      </c>
      <c r="C19" s="261"/>
      <c r="D19" s="216">
        <v>0</v>
      </c>
      <c r="E19" s="216">
        <v>0</v>
      </c>
      <c r="F19" s="216">
        <v>0</v>
      </c>
      <c r="G19" s="216">
        <v>0</v>
      </c>
      <c r="H19" s="214">
        <f t="shared" si="0"/>
        <v>0</v>
      </c>
      <c r="I19" s="210"/>
    </row>
    <row r="20" spans="1:11" ht="9.9499999999999993" customHeight="1" x14ac:dyDescent="0.2">
      <c r="A20" s="85"/>
      <c r="B20" s="213"/>
      <c r="C20" s="59"/>
      <c r="D20" s="214"/>
      <c r="E20" s="214"/>
      <c r="F20" s="214"/>
      <c r="G20" s="214"/>
      <c r="H20" s="214"/>
      <c r="I20" s="210"/>
    </row>
    <row r="21" spans="1:11" x14ac:dyDescent="0.2">
      <c r="A21" s="85"/>
      <c r="B21" s="315" t="s">
        <v>166</v>
      </c>
      <c r="C21" s="315"/>
      <c r="D21" s="215">
        <f>SUM(D22:D25)</f>
        <v>0</v>
      </c>
      <c r="E21" s="215">
        <f>SUM(E22:E25)</f>
        <v>219079900</v>
      </c>
      <c r="F21" s="215">
        <f>SUM(F22:F25)</f>
        <v>0</v>
      </c>
      <c r="G21" s="215">
        <f>SUM(G22:G25)</f>
        <v>0</v>
      </c>
      <c r="H21" s="215">
        <f t="shared" si="0"/>
        <v>219079900</v>
      </c>
      <c r="I21" s="210"/>
    </row>
    <row r="22" spans="1:11" x14ac:dyDescent="0.2">
      <c r="A22" s="80"/>
      <c r="B22" s="261" t="s">
        <v>167</v>
      </c>
      <c r="C22" s="261"/>
      <c r="D22" s="216">
        <v>0</v>
      </c>
      <c r="E22" s="216">
        <v>0</v>
      </c>
      <c r="F22" s="216">
        <f>+[1]ESF!J52</f>
        <v>0</v>
      </c>
      <c r="G22" s="216">
        <v>0</v>
      </c>
      <c r="H22" s="214">
        <f t="shared" si="0"/>
        <v>0</v>
      </c>
      <c r="I22" s="210"/>
    </row>
    <row r="23" spans="1:11" x14ac:dyDescent="0.2">
      <c r="A23" s="80"/>
      <c r="B23" s="261" t="s">
        <v>113</v>
      </c>
      <c r="C23" s="261"/>
      <c r="D23" s="216">
        <v>0</v>
      </c>
      <c r="E23" s="216">
        <f>+[1]ESF!J53</f>
        <v>219079900</v>
      </c>
      <c r="F23" s="216">
        <v>0</v>
      </c>
      <c r="G23" s="216">
        <v>0</v>
      </c>
      <c r="H23" s="214">
        <f t="shared" si="0"/>
        <v>219079900</v>
      </c>
      <c r="I23" s="210"/>
    </row>
    <row r="24" spans="1:11" x14ac:dyDescent="0.2">
      <c r="A24" s="80"/>
      <c r="B24" s="261" t="s">
        <v>168</v>
      </c>
      <c r="C24" s="261"/>
      <c r="D24" s="216">
        <v>0</v>
      </c>
      <c r="E24" s="216">
        <v>0</v>
      </c>
      <c r="F24" s="216">
        <v>0</v>
      </c>
      <c r="G24" s="216">
        <v>0</v>
      </c>
      <c r="H24" s="214">
        <f t="shared" si="0"/>
        <v>0</v>
      </c>
      <c r="I24" s="210"/>
    </row>
    <row r="25" spans="1:11" x14ac:dyDescent="0.2">
      <c r="A25" s="80"/>
      <c r="B25" s="261" t="s">
        <v>115</v>
      </c>
      <c r="C25" s="261"/>
      <c r="D25" s="216">
        <v>0</v>
      </c>
      <c r="E25" s="216">
        <v>0</v>
      </c>
      <c r="F25" s="216">
        <v>0</v>
      </c>
      <c r="G25" s="216">
        <v>0</v>
      </c>
      <c r="H25" s="214">
        <f t="shared" si="0"/>
        <v>0</v>
      </c>
      <c r="I25" s="210"/>
    </row>
    <row r="26" spans="1:11" ht="9.9499999999999993" customHeight="1" x14ac:dyDescent="0.2">
      <c r="A26" s="85"/>
      <c r="B26" s="213"/>
      <c r="C26" s="59"/>
      <c r="D26" s="214"/>
      <c r="E26" s="214"/>
      <c r="F26" s="214"/>
      <c r="G26" s="214"/>
      <c r="H26" s="214"/>
      <c r="I26" s="210"/>
    </row>
    <row r="27" spans="1:11" ht="18.75" thickBot="1" x14ac:dyDescent="0.3">
      <c r="A27" s="85"/>
      <c r="B27" s="316" t="s">
        <v>200</v>
      </c>
      <c r="C27" s="316"/>
      <c r="D27" s="217">
        <f>D14+D16+D21</f>
        <v>0</v>
      </c>
      <c r="E27" s="217">
        <f>E14+E16+E21</f>
        <v>219079900</v>
      </c>
      <c r="F27" s="217">
        <f>F14+F16+F21</f>
        <v>0</v>
      </c>
      <c r="G27" s="217">
        <f>G14+G16+G21</f>
        <v>0</v>
      </c>
      <c r="H27" s="217">
        <f>SUM(D27:G27)</f>
        <v>219079900</v>
      </c>
      <c r="I27" s="210"/>
      <c r="K27" s="218" t="str">
        <f>IF(H27=[1]ESF!J63," ","ERROR")</f>
        <v xml:space="preserve"> </v>
      </c>
    </row>
    <row r="28" spans="1:11" x14ac:dyDescent="0.2">
      <c r="A28" s="80"/>
      <c r="B28" s="59"/>
      <c r="C28" s="33"/>
      <c r="D28" s="214"/>
      <c r="E28" s="214"/>
      <c r="F28" s="214"/>
      <c r="G28" s="214"/>
      <c r="H28" s="214"/>
      <c r="I28" s="210"/>
    </row>
    <row r="29" spans="1:11" x14ac:dyDescent="0.2">
      <c r="A29" s="85"/>
      <c r="B29" s="315" t="s">
        <v>201</v>
      </c>
      <c r="C29" s="315"/>
      <c r="D29" s="215">
        <f>SUM(D30:D32)</f>
        <v>0</v>
      </c>
      <c r="E29" s="215">
        <f>SUM(E30:E32)</f>
        <v>0</v>
      </c>
      <c r="F29" s="215">
        <f>SUM(F30:F32)</f>
        <v>0</v>
      </c>
      <c r="G29" s="215">
        <f>SUM(G30:G32)</f>
        <v>0</v>
      </c>
      <c r="H29" s="215">
        <f>SUM(D29:G29)</f>
        <v>0</v>
      </c>
      <c r="I29" s="210"/>
    </row>
    <row r="30" spans="1:11" x14ac:dyDescent="0.2">
      <c r="A30" s="80"/>
      <c r="B30" s="261" t="s">
        <v>21</v>
      </c>
      <c r="C30" s="261"/>
      <c r="D30" s="216">
        <v>0</v>
      </c>
      <c r="E30" s="216">
        <v>0</v>
      </c>
      <c r="F30" s="216">
        <v>0</v>
      </c>
      <c r="G30" s="216">
        <v>0</v>
      </c>
      <c r="H30" s="214">
        <f>SUM(D30:G30)</f>
        <v>0</v>
      </c>
      <c r="I30" s="210"/>
    </row>
    <row r="31" spans="1:11" x14ac:dyDescent="0.2">
      <c r="A31" s="80"/>
      <c r="B31" s="261" t="s">
        <v>109</v>
      </c>
      <c r="C31" s="261"/>
      <c r="D31" s="216">
        <v>0</v>
      </c>
      <c r="E31" s="216">
        <v>0</v>
      </c>
      <c r="F31" s="216">
        <v>0</v>
      </c>
      <c r="G31" s="216">
        <v>0</v>
      </c>
      <c r="H31" s="214">
        <f>SUM(D31:G31)</f>
        <v>0</v>
      </c>
      <c r="I31" s="210"/>
    </row>
    <row r="32" spans="1:11" x14ac:dyDescent="0.2">
      <c r="A32" s="80"/>
      <c r="B32" s="261" t="s">
        <v>165</v>
      </c>
      <c r="C32" s="261"/>
      <c r="D32" s="216">
        <v>0</v>
      </c>
      <c r="E32" s="216">
        <v>0</v>
      </c>
      <c r="F32" s="216">
        <v>0</v>
      </c>
      <c r="G32" s="216">
        <v>0</v>
      </c>
      <c r="H32" s="214">
        <f>SUM(D32:G32)</f>
        <v>0</v>
      </c>
      <c r="I32" s="210"/>
    </row>
    <row r="33" spans="1:11" ht="9.9499999999999993" customHeight="1" x14ac:dyDescent="0.2">
      <c r="A33" s="85"/>
      <c r="B33" s="213"/>
      <c r="C33" s="59"/>
      <c r="D33" s="214"/>
      <c r="E33" s="214"/>
      <c r="F33" s="214"/>
      <c r="G33" s="214"/>
      <c r="H33" s="214"/>
      <c r="I33" s="210"/>
    </row>
    <row r="34" spans="1:11" x14ac:dyDescent="0.2">
      <c r="A34" s="85" t="s">
        <v>135</v>
      </c>
      <c r="B34" s="315" t="s">
        <v>166</v>
      </c>
      <c r="C34" s="315"/>
      <c r="D34" s="215">
        <f>SUM(D35:D38)</f>
        <v>0</v>
      </c>
      <c r="E34" s="215">
        <f>SUM(E35:E38)</f>
        <v>0</v>
      </c>
      <c r="F34" s="215">
        <f>SUM(F35:F38)</f>
        <v>0</v>
      </c>
      <c r="G34" s="215">
        <f>SUM(G35:G38)</f>
        <v>0</v>
      </c>
      <c r="H34" s="215">
        <f>SUM(D34:G34)</f>
        <v>0</v>
      </c>
      <c r="I34" s="210"/>
    </row>
    <row r="35" spans="1:11" x14ac:dyDescent="0.2">
      <c r="A35" s="80"/>
      <c r="B35" s="261" t="s">
        <v>167</v>
      </c>
      <c r="C35" s="261"/>
      <c r="D35" s="216">
        <v>0</v>
      </c>
      <c r="E35" s="216">
        <v>0</v>
      </c>
      <c r="F35" s="216">
        <f>+[1]ESF!I52</f>
        <v>0</v>
      </c>
      <c r="G35" s="216">
        <v>0</v>
      </c>
      <c r="H35" s="214">
        <f>SUM(D35:G35)</f>
        <v>0</v>
      </c>
      <c r="I35" s="210"/>
    </row>
    <row r="36" spans="1:11" x14ac:dyDescent="0.2">
      <c r="A36" s="80"/>
      <c r="B36" s="261" t="s">
        <v>113</v>
      </c>
      <c r="C36" s="261"/>
      <c r="D36" s="216">
        <v>0</v>
      </c>
      <c r="E36" s="216">
        <f>+[1]ESF!I53-E23</f>
        <v>0</v>
      </c>
      <c r="F36" s="216">
        <v>0</v>
      </c>
      <c r="G36" s="216">
        <v>0</v>
      </c>
      <c r="H36" s="214">
        <f>SUM(D36:G36)</f>
        <v>0</v>
      </c>
      <c r="I36" s="210"/>
    </row>
    <row r="37" spans="1:11" x14ac:dyDescent="0.2">
      <c r="A37" s="80"/>
      <c r="B37" s="261" t="s">
        <v>168</v>
      </c>
      <c r="C37" s="261"/>
      <c r="D37" s="216">
        <v>0</v>
      </c>
      <c r="E37" s="216">
        <v>0</v>
      </c>
      <c r="F37" s="216">
        <v>0</v>
      </c>
      <c r="G37" s="216">
        <v>0</v>
      </c>
      <c r="H37" s="214">
        <f>SUM(D37:G37)</f>
        <v>0</v>
      </c>
      <c r="I37" s="210"/>
    </row>
    <row r="38" spans="1:11" x14ac:dyDescent="0.2">
      <c r="A38" s="80"/>
      <c r="B38" s="261" t="s">
        <v>115</v>
      </c>
      <c r="C38" s="261"/>
      <c r="D38" s="216">
        <v>0</v>
      </c>
      <c r="E38" s="216">
        <v>0</v>
      </c>
      <c r="F38" s="216">
        <v>0</v>
      </c>
      <c r="G38" s="216">
        <v>0</v>
      </c>
      <c r="H38" s="214">
        <f>SUM(D38:G38)</f>
        <v>0</v>
      </c>
      <c r="I38" s="210"/>
    </row>
    <row r="39" spans="1:11" ht="9.9499999999999993" customHeight="1" x14ac:dyDescent="0.2">
      <c r="A39" s="85"/>
      <c r="B39" s="213"/>
      <c r="C39" s="59"/>
      <c r="D39" s="214"/>
      <c r="E39" s="214"/>
      <c r="F39" s="214"/>
      <c r="G39" s="214"/>
      <c r="H39" s="214"/>
      <c r="I39" s="210"/>
    </row>
    <row r="40" spans="1:11" ht="18" x14ac:dyDescent="0.25">
      <c r="A40" s="219"/>
      <c r="B40" s="317" t="s">
        <v>202</v>
      </c>
      <c r="C40" s="317"/>
      <c r="D40" s="220">
        <f>D27+D29+D34</f>
        <v>0</v>
      </c>
      <c r="E40" s="220">
        <f>E27+E29+E34</f>
        <v>219079900</v>
      </c>
      <c r="F40" s="220">
        <f>F29+F34</f>
        <v>0</v>
      </c>
      <c r="G40" s="220">
        <f>G27+G29+G34</f>
        <v>0</v>
      </c>
      <c r="H40" s="220">
        <f>SUM(D40:G40)</f>
        <v>219079900</v>
      </c>
      <c r="I40" s="221"/>
      <c r="K40" s="218" t="str">
        <f>IF(H40=[1]ESF!I65," ","ERROR")</f>
        <v xml:space="preserve"> </v>
      </c>
    </row>
    <row r="41" spans="1:11" ht="6" customHeight="1" x14ac:dyDescent="0.2">
      <c r="A41" s="222"/>
      <c r="B41" s="222"/>
      <c r="C41" s="222"/>
      <c r="D41" s="222"/>
      <c r="E41" s="222"/>
      <c r="F41" s="222"/>
      <c r="G41" s="222"/>
      <c r="H41" s="222"/>
      <c r="I41" s="223"/>
    </row>
    <row r="42" spans="1:11" ht="6" customHeight="1" x14ac:dyDescent="0.2">
      <c r="D42" s="224"/>
      <c r="E42" s="224"/>
      <c r="I42" s="32"/>
    </row>
    <row r="43" spans="1:11" ht="15" customHeight="1" x14ac:dyDescent="0.2">
      <c r="A43" s="1"/>
      <c r="B43" s="268" t="s">
        <v>0</v>
      </c>
      <c r="C43" s="268"/>
      <c r="D43" s="268"/>
      <c r="E43" s="268"/>
      <c r="F43" s="268"/>
      <c r="G43" s="268"/>
      <c r="H43" s="268"/>
      <c r="I43" s="268"/>
      <c r="J43" s="33"/>
    </row>
    <row r="44" spans="1:11" ht="9.75" customHeight="1" x14ac:dyDescent="0.2">
      <c r="A44" s="1"/>
      <c r="B44" s="33"/>
      <c r="C44" s="54"/>
      <c r="D44" s="55"/>
      <c r="E44" s="55"/>
      <c r="F44" s="1"/>
      <c r="G44" s="56"/>
      <c r="H44" s="54"/>
      <c r="I44" s="55"/>
      <c r="J44" s="55"/>
    </row>
    <row r="45" spans="1:11" ht="50.1" customHeight="1" x14ac:dyDescent="0.2">
      <c r="A45" s="1"/>
      <c r="B45" s="33"/>
      <c r="C45" s="253"/>
      <c r="D45" s="255"/>
      <c r="E45" s="318"/>
      <c r="F45" s="318"/>
      <c r="G45" s="280"/>
      <c r="H45" s="280"/>
      <c r="I45" s="55"/>
      <c r="J45" s="55"/>
    </row>
    <row r="46" spans="1:11" ht="14.1" customHeight="1" x14ac:dyDescent="0.2">
      <c r="A46" s="1"/>
      <c r="B46" s="58"/>
      <c r="C46" s="254" t="s">
        <v>203</v>
      </c>
      <c r="D46" s="146"/>
      <c r="E46" s="296" t="s">
        <v>198</v>
      </c>
      <c r="F46" s="296"/>
      <c r="G46" s="296"/>
      <c r="H46" s="296"/>
      <c r="I46" s="59"/>
      <c r="J46" s="55"/>
    </row>
    <row r="47" spans="1:11" ht="14.1" customHeight="1" x14ac:dyDescent="0.2">
      <c r="A47" s="1"/>
      <c r="B47" s="60"/>
      <c r="C47" s="252" t="s">
        <v>204</v>
      </c>
      <c r="D47" s="62"/>
      <c r="E47" s="266" t="s">
        <v>199</v>
      </c>
      <c r="F47" s="266"/>
      <c r="G47" s="266"/>
      <c r="H47" s="266"/>
      <c r="I47" s="59"/>
      <c r="J47" s="55"/>
    </row>
    <row r="48" spans="1:11" x14ac:dyDescent="0.2">
      <c r="G48" s="247"/>
      <c r="H48" s="247"/>
    </row>
    <row r="49" spans="1:1" x14ac:dyDescent="0.2">
      <c r="A49" s="246" t="s">
        <v>197</v>
      </c>
    </row>
  </sheetData>
  <sheetProtection formatCells="0" selectLockedCells="1"/>
  <mergeCells count="38">
    <mergeCell ref="G47:H47"/>
    <mergeCell ref="B40:C40"/>
    <mergeCell ref="B43:I43"/>
    <mergeCell ref="G45:H45"/>
    <mergeCell ref="G46:H46"/>
    <mergeCell ref="E46:F46"/>
    <mergeCell ref="E47:F47"/>
    <mergeCell ref="E45:F45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WhiteSpace="0" topLeftCell="A28" zoomScaleNormal="100" workbookViewId="0">
      <selection activeCell="F63" sqref="F63"/>
    </sheetView>
  </sheetViews>
  <sheetFormatPr baseColWidth="10" defaultRowHeight="12" x14ac:dyDescent="0.2"/>
  <cols>
    <col min="1" max="1" width="1.28515625" style="9" customWidth="1"/>
    <col min="2" max="3" width="3.7109375" style="9" customWidth="1"/>
    <col min="4" max="4" width="23.85546875" style="9" customWidth="1"/>
    <col min="5" max="5" width="21.42578125" style="9" customWidth="1"/>
    <col min="6" max="6" width="17.28515625" style="9" customWidth="1"/>
    <col min="7" max="8" width="18.7109375" style="24" customWidth="1"/>
    <col min="9" max="9" width="7.7109375" style="9" customWidth="1"/>
    <col min="10" max="11" width="3.7109375" style="3" customWidth="1"/>
    <col min="12" max="16" width="18.7109375" style="3" customWidth="1"/>
    <col min="17" max="17" width="1.85546875" style="3" customWidth="1"/>
    <col min="18" max="16384" width="11.42578125" style="3"/>
  </cols>
  <sheetData>
    <row r="1" spans="1:17" s="1" customFormat="1" ht="16.5" customHeight="1" x14ac:dyDescent="0.2">
      <c r="B1" s="2"/>
      <c r="C1" s="2"/>
      <c r="D1" s="2"/>
      <c r="E1" s="259" t="s">
        <v>208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"/>
      <c r="Q1" s="2"/>
    </row>
    <row r="2" spans="1:17" ht="15" customHeight="1" x14ac:dyDescent="0.2">
      <c r="B2" s="2"/>
      <c r="C2" s="2"/>
      <c r="D2" s="2"/>
      <c r="E2" s="259" t="s">
        <v>169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"/>
      <c r="Q2" s="2"/>
    </row>
    <row r="3" spans="1:17" ht="15" customHeight="1" x14ac:dyDescent="0.2">
      <c r="B3" s="2"/>
      <c r="C3" s="2"/>
      <c r="D3" s="2"/>
      <c r="E3" s="259" t="s">
        <v>209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"/>
      <c r="Q3" s="2"/>
    </row>
    <row r="4" spans="1:17" ht="16.5" customHeight="1" x14ac:dyDescent="0.2">
      <c r="B4" s="2"/>
      <c r="C4" s="2"/>
      <c r="D4" s="2"/>
      <c r="E4" s="259" t="s">
        <v>59</v>
      </c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"/>
      <c r="Q4" s="2"/>
    </row>
    <row r="5" spans="1:17" ht="3" customHeight="1" x14ac:dyDescent="0.2">
      <c r="C5" s="8"/>
      <c r="D5" s="226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1"/>
    </row>
    <row r="6" spans="1:17" ht="19.5" customHeight="1" x14ac:dyDescent="0.2">
      <c r="A6" s="71"/>
      <c r="B6" s="277" t="s">
        <v>58</v>
      </c>
      <c r="C6" s="277"/>
      <c r="D6" s="277"/>
      <c r="E6" s="260" t="s">
        <v>123</v>
      </c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121"/>
      <c r="Q6" s="1"/>
    </row>
    <row r="7" spans="1:17" s="1" customFormat="1" ht="5.0999999999999996" customHeight="1" x14ac:dyDescent="0.2">
      <c r="A7" s="9"/>
      <c r="B7" s="8"/>
      <c r="C7" s="8"/>
      <c r="D7" s="226"/>
      <c r="E7" s="8"/>
      <c r="F7" s="8"/>
      <c r="G7" s="227"/>
      <c r="H7" s="227"/>
      <c r="I7" s="226"/>
    </row>
    <row r="8" spans="1:17" s="1" customFormat="1" ht="3" customHeight="1" x14ac:dyDescent="0.2">
      <c r="A8" s="9"/>
      <c r="B8" s="9"/>
      <c r="C8" s="228"/>
      <c r="D8" s="226"/>
      <c r="E8" s="228"/>
      <c r="F8" s="228"/>
      <c r="G8" s="229"/>
      <c r="H8" s="229"/>
      <c r="I8" s="226"/>
    </row>
    <row r="9" spans="1:17" s="1" customFormat="1" ht="31.5" customHeight="1" x14ac:dyDescent="0.2">
      <c r="A9" s="230"/>
      <c r="B9" s="319" t="s">
        <v>56</v>
      </c>
      <c r="C9" s="319"/>
      <c r="D9" s="319"/>
      <c r="E9" s="319"/>
      <c r="F9" s="15"/>
      <c r="G9" s="14">
        <v>2017</v>
      </c>
      <c r="H9" s="14">
        <v>2016</v>
      </c>
      <c r="I9" s="231"/>
      <c r="J9" s="319" t="s">
        <v>56</v>
      </c>
      <c r="K9" s="319"/>
      <c r="L9" s="319"/>
      <c r="M9" s="319"/>
      <c r="N9" s="15"/>
      <c r="O9" s="14">
        <v>2017</v>
      </c>
      <c r="P9" s="14">
        <v>2016</v>
      </c>
      <c r="Q9" s="232"/>
    </row>
    <row r="10" spans="1:17" s="1" customFormat="1" ht="3" customHeight="1" x14ac:dyDescent="0.2">
      <c r="A10" s="18"/>
      <c r="B10" s="9"/>
      <c r="C10" s="9"/>
      <c r="D10" s="19"/>
      <c r="E10" s="19"/>
      <c r="F10" s="19"/>
      <c r="G10" s="233"/>
      <c r="H10" s="233"/>
      <c r="I10" s="9"/>
      <c r="Q10" s="21"/>
    </row>
    <row r="11" spans="1:17" s="1" customFormat="1" x14ac:dyDescent="0.2">
      <c r="A11" s="80"/>
      <c r="B11" s="24"/>
      <c r="C11" s="104"/>
      <c r="D11" s="104"/>
      <c r="E11" s="104"/>
      <c r="F11" s="104"/>
      <c r="G11" s="233"/>
      <c r="H11" s="233"/>
      <c r="I11" s="24"/>
      <c r="Q11" s="21"/>
    </row>
    <row r="12" spans="1:17" ht="17.25" customHeight="1" x14ac:dyDescent="0.2">
      <c r="A12" s="80"/>
      <c r="B12" s="320" t="s">
        <v>170</v>
      </c>
      <c r="C12" s="320"/>
      <c r="D12" s="320"/>
      <c r="E12" s="320"/>
      <c r="F12" s="320"/>
      <c r="G12" s="233"/>
      <c r="H12" s="233"/>
      <c r="I12" s="24"/>
      <c r="J12" s="320" t="s">
        <v>171</v>
      </c>
      <c r="K12" s="320"/>
      <c r="L12" s="320"/>
      <c r="M12" s="320"/>
      <c r="N12" s="320"/>
      <c r="O12" s="234"/>
      <c r="P12" s="234"/>
      <c r="Q12" s="21"/>
    </row>
    <row r="13" spans="1:17" ht="17.25" customHeight="1" x14ac:dyDescent="0.2">
      <c r="A13" s="80"/>
      <c r="B13" s="24"/>
      <c r="C13" s="104"/>
      <c r="D13" s="24"/>
      <c r="E13" s="104"/>
      <c r="F13" s="104"/>
      <c r="G13" s="233"/>
      <c r="H13" s="233"/>
      <c r="I13" s="24"/>
      <c r="J13" s="24"/>
      <c r="K13" s="104"/>
      <c r="L13" s="104"/>
      <c r="M13" s="104"/>
      <c r="N13" s="104"/>
      <c r="O13" s="234"/>
      <c r="P13" s="234"/>
      <c r="Q13" s="21"/>
    </row>
    <row r="14" spans="1:17" ht="17.25" customHeight="1" x14ac:dyDescent="0.2">
      <c r="A14" s="80"/>
      <c r="B14" s="24"/>
      <c r="C14" s="320" t="s">
        <v>124</v>
      </c>
      <c r="D14" s="320"/>
      <c r="E14" s="320"/>
      <c r="F14" s="320"/>
      <c r="G14" s="235">
        <f>SUM(G15:G25)</f>
        <v>0</v>
      </c>
      <c r="H14" s="235">
        <f>SUM(H15:H25)</f>
        <v>0</v>
      </c>
      <c r="I14" s="24"/>
      <c r="J14" s="24"/>
      <c r="K14" s="320" t="s">
        <v>124</v>
      </c>
      <c r="L14" s="320"/>
      <c r="M14" s="320"/>
      <c r="N14" s="320"/>
      <c r="O14" s="235">
        <f>SUM(O15:O17)</f>
        <v>0</v>
      </c>
      <c r="P14" s="235">
        <f>SUM(P15:P17)</f>
        <v>0</v>
      </c>
      <c r="Q14" s="21"/>
    </row>
    <row r="15" spans="1:17" ht="15" customHeight="1" x14ac:dyDescent="0.2">
      <c r="A15" s="80"/>
      <c r="B15" s="24"/>
      <c r="C15" s="104"/>
      <c r="D15" s="322" t="s">
        <v>51</v>
      </c>
      <c r="E15" s="322"/>
      <c r="F15" s="322"/>
      <c r="G15" s="236">
        <v>0</v>
      </c>
      <c r="H15" s="236">
        <v>0</v>
      </c>
      <c r="I15" s="24"/>
      <c r="J15" s="24"/>
      <c r="K15" s="1"/>
      <c r="L15" s="321" t="s">
        <v>91</v>
      </c>
      <c r="M15" s="321"/>
      <c r="N15" s="321"/>
      <c r="O15" s="236">
        <v>0</v>
      </c>
      <c r="P15" s="236">
        <v>0</v>
      </c>
      <c r="Q15" s="21"/>
    </row>
    <row r="16" spans="1:17" ht="15" customHeight="1" x14ac:dyDescent="0.2">
      <c r="A16" s="80"/>
      <c r="B16" s="24"/>
      <c r="C16" s="104"/>
      <c r="D16" s="322" t="s">
        <v>172</v>
      </c>
      <c r="E16" s="322"/>
      <c r="F16" s="322"/>
      <c r="G16" s="236"/>
      <c r="H16" s="236"/>
      <c r="I16" s="24"/>
      <c r="J16" s="24"/>
      <c r="K16" s="1"/>
      <c r="L16" s="321" t="s">
        <v>93</v>
      </c>
      <c r="M16" s="321"/>
      <c r="N16" s="321"/>
      <c r="O16" s="236">
        <v>0</v>
      </c>
      <c r="P16" s="236">
        <v>0</v>
      </c>
      <c r="Q16" s="21"/>
    </row>
    <row r="17" spans="1:17" ht="15" customHeight="1" x14ac:dyDescent="0.2">
      <c r="A17" s="80"/>
      <c r="B17" s="24"/>
      <c r="C17" s="237"/>
      <c r="D17" s="322" t="s">
        <v>173</v>
      </c>
      <c r="E17" s="322"/>
      <c r="F17" s="322"/>
      <c r="G17" s="236">
        <v>0</v>
      </c>
      <c r="H17" s="236" t="s">
        <v>135</v>
      </c>
      <c r="I17" s="24"/>
      <c r="J17" s="24"/>
      <c r="K17" s="233"/>
      <c r="L17" s="321" t="s">
        <v>174</v>
      </c>
      <c r="M17" s="321"/>
      <c r="N17" s="321"/>
      <c r="O17" s="236">
        <v>0</v>
      </c>
      <c r="P17" s="236">
        <v>0</v>
      </c>
      <c r="Q17" s="21"/>
    </row>
    <row r="18" spans="1:17" ht="15" customHeight="1" x14ac:dyDescent="0.2">
      <c r="A18" s="80"/>
      <c r="B18" s="24"/>
      <c r="C18" s="237"/>
      <c r="D18" s="322" t="s">
        <v>45</v>
      </c>
      <c r="E18" s="322"/>
      <c r="F18" s="322"/>
      <c r="G18" s="236">
        <v>0</v>
      </c>
      <c r="H18" s="236">
        <v>0</v>
      </c>
      <c r="I18" s="24"/>
      <c r="J18" s="24"/>
      <c r="K18" s="233"/>
      <c r="Q18" s="21"/>
    </row>
    <row r="19" spans="1:17" ht="15" customHeight="1" x14ac:dyDescent="0.2">
      <c r="A19" s="80"/>
      <c r="B19" s="24"/>
      <c r="C19" s="237"/>
      <c r="D19" s="322" t="s">
        <v>44</v>
      </c>
      <c r="E19" s="322"/>
      <c r="F19" s="322"/>
      <c r="G19" s="236">
        <v>0</v>
      </c>
      <c r="H19" s="236">
        <v>0</v>
      </c>
      <c r="I19" s="24"/>
      <c r="J19" s="24"/>
      <c r="K19" s="238" t="s">
        <v>125</v>
      </c>
      <c r="L19" s="238"/>
      <c r="M19" s="238"/>
      <c r="N19" s="238"/>
      <c r="O19" s="235">
        <f>SUM(O20:O22)</f>
        <v>0</v>
      </c>
      <c r="P19" s="235">
        <f>SUM(P20:P22)</f>
        <v>0</v>
      </c>
      <c r="Q19" s="21"/>
    </row>
    <row r="20" spans="1:17" ht="15" customHeight="1" x14ac:dyDescent="0.2">
      <c r="A20" s="80"/>
      <c r="B20" s="24"/>
      <c r="C20" s="237"/>
      <c r="D20" s="322" t="s">
        <v>42</v>
      </c>
      <c r="E20" s="322"/>
      <c r="F20" s="322"/>
      <c r="G20" s="236">
        <v>0</v>
      </c>
      <c r="H20" s="236">
        <v>0</v>
      </c>
      <c r="I20" s="24"/>
      <c r="J20" s="24"/>
      <c r="K20" s="233"/>
      <c r="L20" s="237" t="s">
        <v>91</v>
      </c>
      <c r="M20" s="237"/>
      <c r="N20" s="237"/>
      <c r="O20" s="236">
        <v>0</v>
      </c>
      <c r="P20" s="236">
        <v>0</v>
      </c>
      <c r="Q20" s="21"/>
    </row>
    <row r="21" spans="1:17" ht="15" customHeight="1" x14ac:dyDescent="0.2">
      <c r="A21" s="80"/>
      <c r="B21" s="24"/>
      <c r="C21" s="237"/>
      <c r="D21" s="322" t="s">
        <v>40</v>
      </c>
      <c r="E21" s="322"/>
      <c r="F21" s="322"/>
      <c r="G21" s="236">
        <v>0</v>
      </c>
      <c r="H21" s="236">
        <v>0</v>
      </c>
      <c r="I21" s="24"/>
      <c r="J21" s="24"/>
      <c r="K21" s="233"/>
      <c r="L21" s="321" t="s">
        <v>93</v>
      </c>
      <c r="M21" s="321"/>
      <c r="N21" s="321"/>
      <c r="O21" s="236">
        <v>0</v>
      </c>
      <c r="P21" s="236">
        <v>0</v>
      </c>
      <c r="Q21" s="21"/>
    </row>
    <row r="22" spans="1:17" ht="28.5" customHeight="1" x14ac:dyDescent="0.2">
      <c r="A22" s="80"/>
      <c r="B22" s="24"/>
      <c r="C22" s="237"/>
      <c r="D22" s="322" t="s">
        <v>38</v>
      </c>
      <c r="E22" s="322"/>
      <c r="F22" s="322"/>
      <c r="G22" s="236">
        <v>0</v>
      </c>
      <c r="H22" s="236">
        <v>0</v>
      </c>
      <c r="I22" s="24"/>
      <c r="J22" s="24"/>
      <c r="K22" s="1"/>
      <c r="L22" s="321" t="s">
        <v>175</v>
      </c>
      <c r="M22" s="321"/>
      <c r="N22" s="321"/>
      <c r="O22" s="236">
        <v>0</v>
      </c>
      <c r="P22" s="236">
        <v>0</v>
      </c>
      <c r="Q22" s="21"/>
    </row>
    <row r="23" spans="1:17" ht="15" customHeight="1" x14ac:dyDescent="0.2">
      <c r="A23" s="80"/>
      <c r="B23" s="24"/>
      <c r="C23" s="237"/>
      <c r="D23" s="322" t="s">
        <v>25</v>
      </c>
      <c r="E23" s="322"/>
      <c r="F23" s="322"/>
      <c r="G23" s="236">
        <v>0</v>
      </c>
      <c r="H23" s="236">
        <v>0</v>
      </c>
      <c r="I23" s="24"/>
      <c r="J23" s="24"/>
      <c r="K23" s="320" t="s">
        <v>176</v>
      </c>
      <c r="L23" s="320"/>
      <c r="M23" s="320"/>
      <c r="N23" s="320"/>
      <c r="O23" s="235">
        <f>O14-O19</f>
        <v>0</v>
      </c>
      <c r="P23" s="235">
        <f>P14-P19</f>
        <v>0</v>
      </c>
      <c r="Q23" s="21"/>
    </row>
    <row r="24" spans="1:17" ht="15" customHeight="1" x14ac:dyDescent="0.2">
      <c r="A24" s="80"/>
      <c r="B24" s="24"/>
      <c r="C24" s="237"/>
      <c r="D24" s="322" t="s">
        <v>177</v>
      </c>
      <c r="E24" s="322"/>
      <c r="F24" s="322"/>
      <c r="G24" s="236">
        <v>0</v>
      </c>
      <c r="H24" s="236">
        <v>0</v>
      </c>
      <c r="I24" s="24"/>
      <c r="J24" s="24"/>
      <c r="Q24" s="21"/>
    </row>
    <row r="25" spans="1:17" ht="15" customHeight="1" x14ac:dyDescent="0.2">
      <c r="A25" s="80"/>
      <c r="B25" s="24"/>
      <c r="C25" s="237"/>
      <c r="D25" s="322" t="s">
        <v>178</v>
      </c>
      <c r="E25" s="322"/>
      <c r="F25" s="140"/>
      <c r="G25" s="236">
        <v>0</v>
      </c>
      <c r="H25" s="236">
        <v>0</v>
      </c>
      <c r="I25" s="24"/>
      <c r="J25" s="1"/>
      <c r="Q25" s="21"/>
    </row>
    <row r="26" spans="1:17" ht="15" customHeight="1" x14ac:dyDescent="0.2">
      <c r="A26" s="80"/>
      <c r="B26" s="24"/>
      <c r="C26" s="104"/>
      <c r="D26" s="24"/>
      <c r="E26" s="104"/>
      <c r="F26" s="104"/>
      <c r="G26" s="233"/>
      <c r="H26" s="233"/>
      <c r="I26" s="24"/>
      <c r="J26" s="320" t="s">
        <v>179</v>
      </c>
      <c r="K26" s="320"/>
      <c r="L26" s="320"/>
      <c r="M26" s="320"/>
      <c r="N26" s="320"/>
      <c r="O26" s="1"/>
      <c r="P26" s="1"/>
      <c r="Q26" s="21"/>
    </row>
    <row r="27" spans="1:17" ht="15" customHeight="1" x14ac:dyDescent="0.2">
      <c r="A27" s="80"/>
      <c r="B27" s="24"/>
      <c r="C27" s="320" t="s">
        <v>125</v>
      </c>
      <c r="D27" s="320"/>
      <c r="E27" s="320"/>
      <c r="F27" s="320"/>
      <c r="G27" s="235">
        <f>SUM(G28:G46)</f>
        <v>0</v>
      </c>
      <c r="H27" s="235">
        <f>SUM(H28:H46)</f>
        <v>0</v>
      </c>
      <c r="I27" s="24"/>
      <c r="J27" s="24"/>
      <c r="K27" s="104"/>
      <c r="L27" s="24"/>
      <c r="M27" s="140"/>
      <c r="N27" s="140"/>
      <c r="O27" s="234"/>
      <c r="P27" s="234"/>
      <c r="Q27" s="21"/>
    </row>
    <row r="28" spans="1:17" ht="15" customHeight="1" x14ac:dyDescent="0.2">
      <c r="A28" s="80"/>
      <c r="B28" s="24"/>
      <c r="C28" s="238"/>
      <c r="D28" s="322" t="s">
        <v>180</v>
      </c>
      <c r="E28" s="322"/>
      <c r="F28" s="322"/>
      <c r="G28" s="236">
        <v>0</v>
      </c>
      <c r="H28" s="236">
        <v>0</v>
      </c>
      <c r="I28" s="24"/>
      <c r="J28" s="24"/>
      <c r="K28" s="238" t="s">
        <v>124</v>
      </c>
      <c r="L28" s="238"/>
      <c r="M28" s="238"/>
      <c r="N28" s="238"/>
      <c r="O28" s="235">
        <f>O29+O32</f>
        <v>0</v>
      </c>
      <c r="P28" s="235">
        <f>P29+P32</f>
        <v>0</v>
      </c>
      <c r="Q28" s="21"/>
    </row>
    <row r="29" spans="1:17" ht="15" customHeight="1" x14ac:dyDescent="0.2">
      <c r="A29" s="80"/>
      <c r="B29" s="24"/>
      <c r="C29" s="238"/>
      <c r="D29" s="322" t="s">
        <v>48</v>
      </c>
      <c r="E29" s="322"/>
      <c r="F29" s="322"/>
      <c r="G29" s="236">
        <v>0</v>
      </c>
      <c r="H29" s="236">
        <v>0</v>
      </c>
      <c r="I29" s="24"/>
      <c r="J29" s="1"/>
      <c r="K29" s="1"/>
      <c r="L29" s="237" t="s">
        <v>181</v>
      </c>
      <c r="M29" s="237"/>
      <c r="N29" s="237"/>
      <c r="O29" s="236">
        <f>SUM(O30:O31)</f>
        <v>0</v>
      </c>
      <c r="P29" s="236">
        <f>SUM(P30:P31)</f>
        <v>0</v>
      </c>
      <c r="Q29" s="21"/>
    </row>
    <row r="30" spans="1:17" ht="15" customHeight="1" x14ac:dyDescent="0.2">
      <c r="A30" s="80"/>
      <c r="B30" s="24"/>
      <c r="C30" s="238"/>
      <c r="D30" s="322" t="s">
        <v>46</v>
      </c>
      <c r="E30" s="322"/>
      <c r="F30" s="322"/>
      <c r="G30" s="236">
        <v>0</v>
      </c>
      <c r="H30" s="236">
        <v>0</v>
      </c>
      <c r="I30" s="24"/>
      <c r="J30" s="24"/>
      <c r="K30" s="238"/>
      <c r="L30" s="237" t="s">
        <v>182</v>
      </c>
      <c r="M30" s="237"/>
      <c r="N30" s="237"/>
      <c r="O30" s="236">
        <v>0</v>
      </c>
      <c r="P30" s="236">
        <v>0</v>
      </c>
      <c r="Q30" s="21"/>
    </row>
    <row r="31" spans="1:17" ht="15" customHeight="1" x14ac:dyDescent="0.2">
      <c r="A31" s="80"/>
      <c r="B31" s="24"/>
      <c r="C31" s="104"/>
      <c r="D31" s="24"/>
      <c r="E31" s="104"/>
      <c r="F31" s="104"/>
      <c r="G31" s="233"/>
      <c r="H31" s="233"/>
      <c r="I31" s="24"/>
      <c r="J31" s="24"/>
      <c r="K31" s="238"/>
      <c r="L31" s="237" t="s">
        <v>183</v>
      </c>
      <c r="M31" s="237"/>
      <c r="N31" s="237"/>
      <c r="O31" s="236">
        <v>0</v>
      </c>
      <c r="P31" s="236">
        <v>0</v>
      </c>
      <c r="Q31" s="21"/>
    </row>
    <row r="32" spans="1:17" ht="15" customHeight="1" x14ac:dyDescent="0.2">
      <c r="A32" s="80"/>
      <c r="B32" s="24"/>
      <c r="C32" s="238"/>
      <c r="D32" s="322" t="s">
        <v>41</v>
      </c>
      <c r="E32" s="322"/>
      <c r="F32" s="322"/>
      <c r="G32" s="236">
        <v>0</v>
      </c>
      <c r="H32" s="236">
        <v>0</v>
      </c>
      <c r="I32" s="24"/>
      <c r="J32" s="24"/>
      <c r="K32" s="238"/>
      <c r="L32" s="321" t="s">
        <v>184</v>
      </c>
      <c r="M32" s="321"/>
      <c r="N32" s="321"/>
      <c r="O32" s="236">
        <v>0</v>
      </c>
      <c r="P32" s="236">
        <v>0</v>
      </c>
      <c r="Q32" s="21"/>
    </row>
    <row r="33" spans="1:17" ht="15" customHeight="1" x14ac:dyDescent="0.2">
      <c r="A33" s="80"/>
      <c r="B33" s="24"/>
      <c r="C33" s="238"/>
      <c r="D33" s="322" t="s">
        <v>185</v>
      </c>
      <c r="E33" s="322"/>
      <c r="F33" s="322"/>
      <c r="G33" s="236">
        <v>0</v>
      </c>
      <c r="H33" s="236">
        <v>0</v>
      </c>
      <c r="I33" s="24"/>
      <c r="J33" s="24"/>
      <c r="K33" s="233"/>
      <c r="Q33" s="21"/>
    </row>
    <row r="34" spans="1:17" ht="15" customHeight="1" x14ac:dyDescent="0.2">
      <c r="A34" s="80"/>
      <c r="B34" s="24"/>
      <c r="C34" s="238"/>
      <c r="D34" s="322" t="s">
        <v>186</v>
      </c>
      <c r="E34" s="322"/>
      <c r="F34" s="322"/>
      <c r="G34" s="236">
        <v>0</v>
      </c>
      <c r="H34" s="236">
        <v>0</v>
      </c>
      <c r="I34" s="24"/>
      <c r="J34" s="24"/>
      <c r="K34" s="238" t="s">
        <v>125</v>
      </c>
      <c r="L34" s="238"/>
      <c r="M34" s="238"/>
      <c r="N34" s="238"/>
      <c r="O34" s="235">
        <f>O35+O38</f>
        <v>0</v>
      </c>
      <c r="P34" s="235">
        <f>P35+P38</f>
        <v>0</v>
      </c>
      <c r="Q34" s="21"/>
    </row>
    <row r="35" spans="1:17" ht="15" customHeight="1" x14ac:dyDescent="0.2">
      <c r="A35" s="80"/>
      <c r="B35" s="24"/>
      <c r="C35" s="238"/>
      <c r="D35" s="322" t="s">
        <v>36</v>
      </c>
      <c r="E35" s="322"/>
      <c r="F35" s="322"/>
      <c r="G35" s="236">
        <v>0</v>
      </c>
      <c r="H35" s="236">
        <v>0</v>
      </c>
      <c r="I35" s="24"/>
      <c r="J35" s="24"/>
      <c r="K35" s="1"/>
      <c r="L35" s="237" t="s">
        <v>187</v>
      </c>
      <c r="M35" s="237"/>
      <c r="N35" s="237"/>
      <c r="O35" s="236">
        <f>SUM(O36:O37)</f>
        <v>0</v>
      </c>
      <c r="P35" s="236">
        <f>SUM(P36:P37)</f>
        <v>0</v>
      </c>
      <c r="Q35" s="21"/>
    </row>
    <row r="36" spans="1:17" ht="15" customHeight="1" x14ac:dyDescent="0.2">
      <c r="A36" s="80"/>
      <c r="B36" s="24"/>
      <c r="C36" s="238"/>
      <c r="D36" s="322" t="s">
        <v>34</v>
      </c>
      <c r="E36" s="322"/>
      <c r="F36" s="322"/>
      <c r="G36" s="236">
        <v>0</v>
      </c>
      <c r="H36" s="236">
        <v>0</v>
      </c>
      <c r="I36" s="24"/>
      <c r="J36" s="24"/>
      <c r="K36" s="238"/>
      <c r="L36" s="237" t="s">
        <v>182</v>
      </c>
      <c r="M36" s="237"/>
      <c r="N36" s="237"/>
      <c r="O36" s="236">
        <v>0</v>
      </c>
      <c r="P36" s="236">
        <v>0</v>
      </c>
      <c r="Q36" s="21"/>
    </row>
    <row r="37" spans="1:17" ht="15" customHeight="1" x14ac:dyDescent="0.2">
      <c r="A37" s="80"/>
      <c r="B37" s="24"/>
      <c r="C37" s="238"/>
      <c r="D37" s="322" t="s">
        <v>33</v>
      </c>
      <c r="E37" s="322"/>
      <c r="F37" s="322"/>
      <c r="G37" s="236">
        <v>0</v>
      </c>
      <c r="H37" s="236">
        <v>0</v>
      </c>
      <c r="I37" s="24"/>
      <c r="J37" s="1"/>
      <c r="K37" s="238"/>
      <c r="L37" s="237" t="s">
        <v>183</v>
      </c>
      <c r="M37" s="237"/>
      <c r="N37" s="237"/>
      <c r="O37" s="236">
        <v>0</v>
      </c>
      <c r="P37" s="236">
        <v>0</v>
      </c>
      <c r="Q37" s="21"/>
    </row>
    <row r="38" spans="1:17" ht="15" customHeight="1" x14ac:dyDescent="0.2">
      <c r="A38" s="80"/>
      <c r="B38" s="24"/>
      <c r="C38" s="238"/>
      <c r="D38" s="322" t="s">
        <v>31</v>
      </c>
      <c r="E38" s="322"/>
      <c r="F38" s="322"/>
      <c r="G38" s="236">
        <v>0</v>
      </c>
      <c r="H38" s="236">
        <v>0</v>
      </c>
      <c r="I38" s="24"/>
      <c r="J38" s="24"/>
      <c r="K38" s="238"/>
      <c r="L38" s="321" t="s">
        <v>188</v>
      </c>
      <c r="M38" s="321"/>
      <c r="N38" s="321"/>
      <c r="O38" s="236">
        <v>0</v>
      </c>
      <c r="P38" s="236">
        <v>0</v>
      </c>
      <c r="Q38" s="21"/>
    </row>
    <row r="39" spans="1:17" ht="15" customHeight="1" x14ac:dyDescent="0.2">
      <c r="A39" s="80"/>
      <c r="B39" s="24"/>
      <c r="C39" s="238"/>
      <c r="D39" s="322" t="s">
        <v>30</v>
      </c>
      <c r="E39" s="322"/>
      <c r="F39" s="322"/>
      <c r="G39" s="236">
        <v>0</v>
      </c>
      <c r="H39" s="236">
        <v>0</v>
      </c>
      <c r="I39" s="24"/>
      <c r="J39" s="24"/>
      <c r="K39" s="233"/>
      <c r="Q39" s="21"/>
    </row>
    <row r="40" spans="1:17" ht="15" customHeight="1" x14ac:dyDescent="0.2">
      <c r="A40" s="80"/>
      <c r="B40" s="24"/>
      <c r="C40" s="238"/>
      <c r="D40" s="322" t="s">
        <v>28</v>
      </c>
      <c r="E40" s="322"/>
      <c r="F40" s="322"/>
      <c r="G40" s="236">
        <v>0</v>
      </c>
      <c r="H40" s="236">
        <v>0</v>
      </c>
      <c r="I40" s="24"/>
      <c r="J40" s="24"/>
      <c r="K40" s="320" t="s">
        <v>189</v>
      </c>
      <c r="L40" s="320"/>
      <c r="M40" s="320"/>
      <c r="N40" s="320"/>
      <c r="O40" s="235">
        <f>O28-O34</f>
        <v>0</v>
      </c>
      <c r="P40" s="235">
        <f>P28-P34</f>
        <v>0</v>
      </c>
      <c r="Q40" s="21"/>
    </row>
    <row r="41" spans="1:17" ht="15" customHeight="1" x14ac:dyDescent="0.2">
      <c r="A41" s="80"/>
      <c r="B41" s="24"/>
      <c r="C41" s="104"/>
      <c r="D41" s="24"/>
      <c r="E41" s="104"/>
      <c r="F41" s="104"/>
      <c r="G41" s="233"/>
      <c r="H41" s="233"/>
      <c r="I41" s="24"/>
      <c r="J41" s="24"/>
      <c r="Q41" s="21"/>
    </row>
    <row r="42" spans="1:17" ht="15" customHeight="1" x14ac:dyDescent="0.2">
      <c r="A42" s="80"/>
      <c r="B42" s="24"/>
      <c r="C42" s="238"/>
      <c r="D42" s="322" t="s">
        <v>190</v>
      </c>
      <c r="E42" s="322"/>
      <c r="F42" s="322"/>
      <c r="G42" s="236">
        <v>0</v>
      </c>
      <c r="H42" s="236">
        <v>0</v>
      </c>
      <c r="I42" s="24"/>
      <c r="J42" s="24"/>
      <c r="Q42" s="21"/>
    </row>
    <row r="43" spans="1:17" ht="15" customHeight="1" x14ac:dyDescent="0.2">
      <c r="A43" s="80"/>
      <c r="B43" s="24"/>
      <c r="C43" s="238"/>
      <c r="D43" s="322" t="s">
        <v>164</v>
      </c>
      <c r="E43" s="322"/>
      <c r="F43" s="322"/>
      <c r="G43" s="236">
        <v>0</v>
      </c>
      <c r="H43" s="236">
        <v>0</v>
      </c>
      <c r="I43" s="24"/>
      <c r="J43" s="323" t="s">
        <v>191</v>
      </c>
      <c r="K43" s="323"/>
      <c r="L43" s="323"/>
      <c r="M43" s="323"/>
      <c r="N43" s="323"/>
      <c r="O43" s="239">
        <f>G48+O23+O40</f>
        <v>0</v>
      </c>
      <c r="P43" s="239">
        <f>H48+P23+P40</f>
        <v>0</v>
      </c>
      <c r="Q43" s="21"/>
    </row>
    <row r="44" spans="1:17" ht="15" customHeight="1" x14ac:dyDescent="0.2">
      <c r="A44" s="80"/>
      <c r="B44" s="24"/>
      <c r="C44" s="238"/>
      <c r="D44" s="322" t="s">
        <v>19</v>
      </c>
      <c r="E44" s="322"/>
      <c r="F44" s="322"/>
      <c r="G44" s="236">
        <v>0</v>
      </c>
      <c r="H44" s="236">
        <v>0</v>
      </c>
      <c r="I44" s="24"/>
      <c r="Q44" s="21"/>
    </row>
    <row r="45" spans="1:17" ht="15" customHeight="1" x14ac:dyDescent="0.2">
      <c r="A45" s="80"/>
      <c r="B45" s="24"/>
      <c r="C45" s="233"/>
      <c r="D45" s="233"/>
      <c r="E45" s="233"/>
      <c r="F45" s="233"/>
      <c r="G45" s="233"/>
      <c r="H45" s="233"/>
      <c r="I45" s="24"/>
      <c r="Q45" s="21"/>
    </row>
    <row r="46" spans="1:17" ht="15" customHeight="1" x14ac:dyDescent="0.2">
      <c r="A46" s="80"/>
      <c r="B46" s="24"/>
      <c r="C46" s="238"/>
      <c r="D46" s="322" t="s">
        <v>192</v>
      </c>
      <c r="E46" s="322"/>
      <c r="F46" s="322"/>
      <c r="G46" s="236">
        <v>0</v>
      </c>
      <c r="H46" s="236">
        <v>0</v>
      </c>
      <c r="I46" s="24"/>
      <c r="Q46" s="21"/>
    </row>
    <row r="47" spans="1:17" x14ac:dyDescent="0.2">
      <c r="A47" s="80"/>
      <c r="B47" s="24"/>
      <c r="C47" s="104"/>
      <c r="D47" s="24"/>
      <c r="E47" s="104"/>
      <c r="F47" s="104"/>
      <c r="G47" s="233"/>
      <c r="H47" s="233"/>
      <c r="I47" s="24"/>
      <c r="J47" s="323" t="s">
        <v>193</v>
      </c>
      <c r="K47" s="323"/>
      <c r="L47" s="323"/>
      <c r="M47" s="323"/>
      <c r="N47" s="323"/>
      <c r="O47" s="239">
        <f>+P48</f>
        <v>0</v>
      </c>
      <c r="P47" s="239">
        <v>0</v>
      </c>
      <c r="Q47" s="21"/>
    </row>
    <row r="48" spans="1:17" s="243" customFormat="1" x14ac:dyDescent="0.2">
      <c r="A48" s="240"/>
      <c r="B48" s="241"/>
      <c r="C48" s="320" t="s">
        <v>194</v>
      </c>
      <c r="D48" s="320"/>
      <c r="E48" s="320"/>
      <c r="F48" s="320"/>
      <c r="G48" s="239">
        <f>G14-G27</f>
        <v>0</v>
      </c>
      <c r="H48" s="239">
        <f>H14-H27</f>
        <v>0</v>
      </c>
      <c r="I48" s="241"/>
      <c r="J48" s="323" t="s">
        <v>195</v>
      </c>
      <c r="K48" s="323"/>
      <c r="L48" s="323"/>
      <c r="M48" s="323"/>
      <c r="N48" s="323"/>
      <c r="O48" s="239">
        <f>+O47+O43</f>
        <v>0</v>
      </c>
      <c r="P48" s="239">
        <f>+P43+P47</f>
        <v>0</v>
      </c>
      <c r="Q48" s="242"/>
    </row>
    <row r="49" spans="1:17" s="243" customFormat="1" x14ac:dyDescent="0.2">
      <c r="A49" s="240"/>
      <c r="B49" s="241"/>
      <c r="C49" s="238"/>
      <c r="D49" s="238"/>
      <c r="E49" s="238"/>
      <c r="F49" s="238"/>
      <c r="G49" s="239"/>
      <c r="H49" s="239"/>
      <c r="I49" s="241"/>
      <c r="Q49" s="242"/>
    </row>
    <row r="50" spans="1:17" ht="14.25" customHeight="1" x14ac:dyDescent="0.2">
      <c r="A50" s="93"/>
      <c r="B50" s="94"/>
      <c r="C50" s="244"/>
      <c r="D50" s="244"/>
      <c r="E50" s="244"/>
      <c r="F50" s="244"/>
      <c r="G50" s="245"/>
      <c r="H50" s="245"/>
      <c r="I50" s="94"/>
      <c r="J50" s="46"/>
      <c r="K50" s="46"/>
      <c r="L50" s="46"/>
      <c r="M50" s="46"/>
      <c r="N50" s="46"/>
      <c r="O50" s="46"/>
      <c r="P50" s="46"/>
      <c r="Q50" s="48"/>
    </row>
    <row r="51" spans="1:17" ht="14.25" customHeight="1" x14ac:dyDescent="0.2">
      <c r="A51" s="24"/>
      <c r="I51" s="24"/>
      <c r="J51" s="24"/>
      <c r="K51" s="233"/>
      <c r="L51" s="233"/>
      <c r="M51" s="233"/>
      <c r="N51" s="233"/>
      <c r="O51" s="234"/>
      <c r="P51" s="234"/>
      <c r="Q51" s="1"/>
    </row>
    <row r="52" spans="1:17" ht="6" customHeight="1" x14ac:dyDescent="0.2">
      <c r="A52" s="24"/>
      <c r="I52" s="24"/>
      <c r="J52" s="1"/>
      <c r="K52" s="1"/>
      <c r="L52" s="1"/>
      <c r="M52" s="1"/>
      <c r="N52" s="1"/>
      <c r="O52" s="1"/>
      <c r="P52" s="1"/>
      <c r="Q52" s="1"/>
    </row>
    <row r="53" spans="1:17" ht="15" customHeight="1" x14ac:dyDescent="0.25">
      <c r="A53" s="1"/>
      <c r="B53" s="33" t="s">
        <v>0</v>
      </c>
      <c r="C53" s="33"/>
      <c r="D53" s="33"/>
      <c r="E53" s="33"/>
      <c r="F53" s="33"/>
      <c r="G53" s="33"/>
      <c r="H53" s="33"/>
      <c r="I53" s="33"/>
      <c r="J53" s="33"/>
      <c r="K53" s="1"/>
      <c r="L53" s="1"/>
      <c r="M53" s="1"/>
      <c r="N53" s="1"/>
      <c r="O53" s="218" t="str">
        <f>IF(O47=[1]ESF!E18," ","ERROR SALDO FINAL 2013")</f>
        <v xml:space="preserve"> </v>
      </c>
      <c r="P53" s="1"/>
      <c r="Q53" s="1"/>
    </row>
    <row r="54" spans="1:17" ht="22.5" customHeight="1" x14ac:dyDescent="0.25">
      <c r="A54" s="1"/>
      <c r="B54" s="33"/>
      <c r="C54" s="54"/>
      <c r="D54" s="55"/>
      <c r="E54" s="55"/>
      <c r="F54" s="1"/>
      <c r="G54" s="56"/>
      <c r="H54" s="54"/>
      <c r="I54" s="55"/>
      <c r="J54" s="55"/>
      <c r="K54" s="1"/>
      <c r="L54" s="1"/>
      <c r="M54" s="1"/>
      <c r="N54" s="1"/>
      <c r="O54" s="218" t="str">
        <f>IF(O48=[1]ESF!D18," ","ERROR SALDO FINAL 2014")</f>
        <v xml:space="preserve"> </v>
      </c>
      <c r="P54" s="1"/>
      <c r="Q54" s="1"/>
    </row>
    <row r="55" spans="1:17" ht="29.25" customHeight="1" x14ac:dyDescent="0.2">
      <c r="A55" s="1"/>
      <c r="B55" s="33"/>
      <c r="C55" s="54"/>
      <c r="D55" s="257"/>
      <c r="E55" s="324"/>
      <c r="F55" s="324"/>
      <c r="G55" s="324"/>
      <c r="H55" s="54"/>
      <c r="I55" s="55"/>
      <c r="J55" s="55"/>
      <c r="K55" s="1"/>
      <c r="L55" s="297"/>
      <c r="M55" s="297"/>
      <c r="N55" s="297"/>
      <c r="O55" s="146"/>
      <c r="P55" s="1"/>
      <c r="Q55" s="1"/>
    </row>
    <row r="56" spans="1:17" ht="14.1" customHeight="1" x14ac:dyDescent="0.2">
      <c r="A56" s="1"/>
      <c r="B56" s="58"/>
      <c r="C56" s="1"/>
      <c r="D56" s="146"/>
      <c r="E56" s="270" t="s">
        <v>203</v>
      </c>
      <c r="F56" s="270"/>
      <c r="G56" s="270"/>
      <c r="H56" s="1"/>
      <c r="I56" s="59"/>
      <c r="J56" s="1"/>
      <c r="K56" s="9"/>
      <c r="L56" s="296" t="s">
        <v>198</v>
      </c>
      <c r="M56" s="296"/>
      <c r="N56" s="296"/>
      <c r="O56" s="146"/>
      <c r="P56" s="1"/>
      <c r="Q56" s="1"/>
    </row>
    <row r="57" spans="1:17" ht="33" customHeight="1" x14ac:dyDescent="0.2">
      <c r="A57" s="1"/>
      <c r="B57" s="60"/>
      <c r="C57" s="1"/>
      <c r="D57" s="62"/>
      <c r="E57" s="266" t="s">
        <v>204</v>
      </c>
      <c r="F57" s="266"/>
      <c r="G57" s="266"/>
      <c r="H57" s="1"/>
      <c r="I57" s="59"/>
      <c r="J57" s="1"/>
      <c r="L57" s="266" t="s">
        <v>199</v>
      </c>
      <c r="M57" s="266"/>
      <c r="N57" s="266"/>
      <c r="O57" s="256"/>
      <c r="P57" s="1"/>
      <c r="Q57" s="1"/>
    </row>
    <row r="58" spans="1:17" x14ac:dyDescent="0.2">
      <c r="A58" s="246" t="s">
        <v>197</v>
      </c>
    </row>
  </sheetData>
  <sheetProtection formatCells="0" selectLockedCells="1"/>
  <mergeCells count="60">
    <mergeCell ref="E55:G55"/>
    <mergeCell ref="E56:G56"/>
    <mergeCell ref="E57:G57"/>
    <mergeCell ref="L56:N56"/>
    <mergeCell ref="L57:N57"/>
    <mergeCell ref="L55:N55"/>
    <mergeCell ref="D44:F44"/>
    <mergeCell ref="D46:F46"/>
    <mergeCell ref="J47:N47"/>
    <mergeCell ref="C48:F48"/>
    <mergeCell ref="J48:N48"/>
    <mergeCell ref="D39:F39"/>
    <mergeCell ref="D40:F40"/>
    <mergeCell ref="K40:N40"/>
    <mergeCell ref="D42:F42"/>
    <mergeCell ref="D43:F43"/>
    <mergeCell ref="J43:N4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C27:F27"/>
    <mergeCell ref="D18:F18"/>
    <mergeCell ref="D19:F19"/>
    <mergeCell ref="D20:F20"/>
    <mergeCell ref="D21:F21"/>
    <mergeCell ref="D23:F23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</vt:lpstr>
      <vt:lpstr>ESF</vt:lpstr>
      <vt:lpstr>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2015-09-04T22:55:31Z</cp:lastPrinted>
  <dcterms:created xsi:type="dcterms:W3CDTF">2014-12-26T22:45:12Z</dcterms:created>
  <dcterms:modified xsi:type="dcterms:W3CDTF">2017-04-03T23:47:04Z</dcterms:modified>
</cp:coreProperties>
</file>